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Joe\Desktop\class_Folder\crowdFundingAnalysis\"/>
    </mc:Choice>
  </mc:AlternateContent>
  <xr:revisionPtr revIDLastSave="0" documentId="13_ncr:1_{7D489565-D172-43A9-A011-F8EADF12B918}" xr6:coauthVersionLast="47" xr6:coauthVersionMax="47" xr10:uidLastSave="{00000000-0000-0000-0000-000000000000}"/>
  <bookViews>
    <workbookView xWindow="-120" yWindow="-120" windowWidth="38640" windowHeight="21240" xr2:uid="{00000000-000D-0000-FFFF-FFFF00000000}"/>
  </bookViews>
  <sheets>
    <sheet name="Kickstarter" sheetId="1" r:id="rId1"/>
    <sheet name="ParentCategoryStatistics" sheetId="2" r:id="rId2"/>
    <sheet name="SubCategoryStatistics" sheetId="3" r:id="rId3"/>
    <sheet name="OutcomesBasedOnLaunchDate" sheetId="4" r:id="rId4"/>
    <sheet name="VlookupPlays" sheetId="5" r:id="rId5"/>
    <sheet name="Successful US Kickstarters" sheetId="6" r:id="rId6"/>
    <sheet name="Failed US KickStarters" sheetId="7" r:id="rId7"/>
    <sheet name="Descriptive Statistics" sheetId="8" r:id="rId8"/>
    <sheet name="Chart1" sheetId="9" r:id="rId9"/>
  </sheets>
  <definedNames>
    <definedName name="_xlnm._FilterDatabase" localSheetId="0" hidden="1">Kickstarter!$A$1:$T$4115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s>
  <calcPr calcId="191029"/>
  <pivotCaches>
    <pivotCache cacheId="54" r:id="rId10"/>
    <pivotCache cacheId="6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 i="8" l="1"/>
  <c r="C8" i="8"/>
  <c r="C7" i="8"/>
  <c r="B10" i="8"/>
  <c r="B9" i="8"/>
  <c r="B8" i="8"/>
  <c r="B7" i="8"/>
  <c r="C6" i="8"/>
  <c r="C5" i="8"/>
  <c r="C3" i="8"/>
  <c r="B3" i="8"/>
  <c r="C2" i="8"/>
  <c r="B6" i="8"/>
  <c r="B5" i="8"/>
  <c r="B2" i="8"/>
  <c r="T251" i="7"/>
  <c r="S251" i="7"/>
  <c r="P251" i="7"/>
  <c r="O251" i="7"/>
  <c r="T250" i="7"/>
  <c r="S250" i="7"/>
  <c r="P250" i="7"/>
  <c r="O250" i="7"/>
  <c r="T249" i="7"/>
  <c r="S249" i="7"/>
  <c r="P249" i="7"/>
  <c r="O249" i="7"/>
  <c r="T248" i="7"/>
  <c r="S248" i="7"/>
  <c r="P248" i="7"/>
  <c r="O248" i="7"/>
  <c r="T247" i="7"/>
  <c r="S247" i="7"/>
  <c r="P247" i="7"/>
  <c r="O247" i="7"/>
  <c r="T246" i="7"/>
  <c r="S246" i="7"/>
  <c r="P246" i="7"/>
  <c r="O246" i="7"/>
  <c r="T245" i="7"/>
  <c r="S245" i="7"/>
  <c r="P245" i="7"/>
  <c r="O245" i="7"/>
  <c r="T244" i="7"/>
  <c r="S244" i="7"/>
  <c r="P244" i="7"/>
  <c r="O244" i="7"/>
  <c r="T243" i="7"/>
  <c r="S243" i="7"/>
  <c r="P243" i="7"/>
  <c r="O243" i="7"/>
  <c r="T242" i="7"/>
  <c r="S242" i="7"/>
  <c r="P242" i="7"/>
  <c r="O242" i="7"/>
  <c r="T241" i="7"/>
  <c r="S241" i="7"/>
  <c r="P241" i="7"/>
  <c r="O241" i="7"/>
  <c r="T240" i="7"/>
  <c r="S240" i="7"/>
  <c r="P240" i="7"/>
  <c r="O240" i="7"/>
  <c r="T239" i="7"/>
  <c r="S239" i="7"/>
  <c r="P239" i="7"/>
  <c r="O239" i="7"/>
  <c r="T238" i="7"/>
  <c r="S238" i="7"/>
  <c r="P238" i="7"/>
  <c r="O238" i="7"/>
  <c r="T237" i="7"/>
  <c r="S237" i="7"/>
  <c r="P237" i="7"/>
  <c r="O237" i="7"/>
  <c r="T236" i="7"/>
  <c r="S236" i="7"/>
  <c r="P236" i="7"/>
  <c r="O236" i="7"/>
  <c r="T235" i="7"/>
  <c r="S235" i="7"/>
  <c r="P235" i="7"/>
  <c r="O235" i="7"/>
  <c r="T234" i="7"/>
  <c r="S234" i="7"/>
  <c r="P234" i="7"/>
  <c r="O234" i="7"/>
  <c r="T233" i="7"/>
  <c r="S233" i="7"/>
  <c r="P233" i="7"/>
  <c r="O233" i="7"/>
  <c r="T232" i="7"/>
  <c r="S232" i="7"/>
  <c r="P232" i="7"/>
  <c r="O232" i="7"/>
  <c r="T231" i="7"/>
  <c r="S231" i="7"/>
  <c r="P231" i="7"/>
  <c r="O231" i="7"/>
  <c r="T230" i="7"/>
  <c r="S230" i="7"/>
  <c r="P230" i="7"/>
  <c r="O230" i="7"/>
  <c r="T229" i="7"/>
  <c r="S229" i="7"/>
  <c r="P229" i="7"/>
  <c r="O229" i="7"/>
  <c r="T228" i="7"/>
  <c r="S228" i="7"/>
  <c r="P228" i="7"/>
  <c r="O228" i="7"/>
  <c r="T227" i="7"/>
  <c r="S227" i="7"/>
  <c r="P227" i="7"/>
  <c r="O227" i="7"/>
  <c r="T226" i="7"/>
  <c r="S226" i="7"/>
  <c r="P226" i="7"/>
  <c r="O226" i="7"/>
  <c r="T225" i="7"/>
  <c r="S225" i="7"/>
  <c r="P225" i="7"/>
  <c r="O225" i="7"/>
  <c r="T224" i="7"/>
  <c r="S224" i="7"/>
  <c r="P224" i="7"/>
  <c r="O224" i="7"/>
  <c r="T223" i="7"/>
  <c r="S223" i="7"/>
  <c r="P223" i="7"/>
  <c r="O223" i="7"/>
  <c r="T222" i="7"/>
  <c r="S222" i="7"/>
  <c r="P222" i="7"/>
  <c r="O222" i="7"/>
  <c r="T221" i="7"/>
  <c r="S221" i="7"/>
  <c r="P221" i="7"/>
  <c r="O221" i="7"/>
  <c r="T220" i="7"/>
  <c r="S220" i="7"/>
  <c r="P220" i="7"/>
  <c r="O220" i="7"/>
  <c r="T219" i="7"/>
  <c r="S219" i="7"/>
  <c r="P219" i="7"/>
  <c r="O219" i="7"/>
  <c r="T218" i="7"/>
  <c r="S218" i="7"/>
  <c r="P218" i="7"/>
  <c r="O218" i="7"/>
  <c r="T217" i="7"/>
  <c r="S217" i="7"/>
  <c r="P217" i="7"/>
  <c r="O217" i="7"/>
  <c r="T216" i="7"/>
  <c r="S216" i="7"/>
  <c r="P216" i="7"/>
  <c r="O216" i="7"/>
  <c r="T215" i="7"/>
  <c r="S215" i="7"/>
  <c r="P215" i="7"/>
  <c r="O215" i="7"/>
  <c r="T214" i="7"/>
  <c r="S214" i="7"/>
  <c r="P214" i="7"/>
  <c r="O214" i="7"/>
  <c r="T213" i="7"/>
  <c r="S213" i="7"/>
  <c r="P213" i="7"/>
  <c r="O213" i="7"/>
  <c r="T212" i="7"/>
  <c r="S212" i="7"/>
  <c r="P212" i="7"/>
  <c r="O212" i="7"/>
  <c r="T211" i="7"/>
  <c r="S211" i="7"/>
  <c r="P211" i="7"/>
  <c r="O211" i="7"/>
  <c r="T210" i="7"/>
  <c r="S210" i="7"/>
  <c r="P210" i="7"/>
  <c r="O210" i="7"/>
  <c r="T209" i="7"/>
  <c r="S209" i="7"/>
  <c r="P209" i="7"/>
  <c r="O209" i="7"/>
  <c r="T208" i="7"/>
  <c r="S208" i="7"/>
  <c r="P208" i="7"/>
  <c r="O208" i="7"/>
  <c r="T207" i="7"/>
  <c r="S207" i="7"/>
  <c r="P207" i="7"/>
  <c r="O207" i="7"/>
  <c r="T206" i="7"/>
  <c r="S206" i="7"/>
  <c r="P206" i="7"/>
  <c r="O206" i="7"/>
  <c r="T205" i="7"/>
  <c r="S205" i="7"/>
  <c r="P205" i="7"/>
  <c r="O205" i="7"/>
  <c r="T204" i="7"/>
  <c r="S204" i="7"/>
  <c r="P204" i="7"/>
  <c r="O204" i="7"/>
  <c r="T203" i="7"/>
  <c r="S203" i="7"/>
  <c r="P203" i="7"/>
  <c r="O203" i="7"/>
  <c r="T202" i="7"/>
  <c r="S202" i="7"/>
  <c r="P202" i="7"/>
  <c r="O202" i="7"/>
  <c r="T201" i="7"/>
  <c r="S201" i="7"/>
  <c r="P201" i="7"/>
  <c r="O201" i="7"/>
  <c r="T200" i="7"/>
  <c r="S200" i="7"/>
  <c r="P200" i="7"/>
  <c r="O200" i="7"/>
  <c r="T199" i="7"/>
  <c r="S199" i="7"/>
  <c r="P199" i="7"/>
  <c r="O199" i="7"/>
  <c r="T198" i="7"/>
  <c r="S198" i="7"/>
  <c r="P198" i="7"/>
  <c r="O198" i="7"/>
  <c r="T197" i="7"/>
  <c r="S197" i="7"/>
  <c r="P197" i="7"/>
  <c r="O197" i="7"/>
  <c r="T196" i="7"/>
  <c r="S196" i="7"/>
  <c r="P196" i="7"/>
  <c r="O196" i="7"/>
  <c r="T195" i="7"/>
  <c r="S195" i="7"/>
  <c r="P195" i="7"/>
  <c r="O195" i="7"/>
  <c r="T194" i="7"/>
  <c r="S194" i="7"/>
  <c r="P194" i="7"/>
  <c r="O194" i="7"/>
  <c r="T193" i="7"/>
  <c r="S193" i="7"/>
  <c r="P193" i="7"/>
  <c r="O193" i="7"/>
  <c r="T192" i="7"/>
  <c r="S192" i="7"/>
  <c r="P192" i="7"/>
  <c r="O192" i="7"/>
  <c r="T191" i="7"/>
  <c r="S191" i="7"/>
  <c r="P191" i="7"/>
  <c r="O191" i="7"/>
  <c r="T190" i="7"/>
  <c r="S190" i="7"/>
  <c r="P190" i="7"/>
  <c r="O190" i="7"/>
  <c r="T189" i="7"/>
  <c r="S189" i="7"/>
  <c r="P189" i="7"/>
  <c r="O189" i="7"/>
  <c r="T188" i="7"/>
  <c r="S188" i="7"/>
  <c r="P188" i="7"/>
  <c r="O188" i="7"/>
  <c r="T187" i="7"/>
  <c r="S187" i="7"/>
  <c r="P187" i="7"/>
  <c r="O187" i="7"/>
  <c r="T186" i="7"/>
  <c r="S186" i="7"/>
  <c r="P186" i="7"/>
  <c r="O186" i="7"/>
  <c r="T185" i="7"/>
  <c r="S185" i="7"/>
  <c r="P185" i="7"/>
  <c r="O185" i="7"/>
  <c r="T184" i="7"/>
  <c r="S184" i="7"/>
  <c r="P184" i="7"/>
  <c r="O184" i="7"/>
  <c r="T183" i="7"/>
  <c r="S183" i="7"/>
  <c r="P183" i="7"/>
  <c r="O183" i="7"/>
  <c r="T182" i="7"/>
  <c r="S182" i="7"/>
  <c r="P182" i="7"/>
  <c r="O182" i="7"/>
  <c r="T181" i="7"/>
  <c r="S181" i="7"/>
  <c r="P181" i="7"/>
  <c r="O181" i="7"/>
  <c r="T180" i="7"/>
  <c r="S180" i="7"/>
  <c r="P180" i="7"/>
  <c r="O180" i="7"/>
  <c r="T179" i="7"/>
  <c r="S179" i="7"/>
  <c r="P179" i="7"/>
  <c r="O179" i="7"/>
  <c r="T178" i="7"/>
  <c r="S178" i="7"/>
  <c r="P178" i="7"/>
  <c r="O178" i="7"/>
  <c r="T177" i="7"/>
  <c r="S177" i="7"/>
  <c r="P177" i="7"/>
  <c r="O177" i="7"/>
  <c r="T176" i="7"/>
  <c r="S176" i="7"/>
  <c r="P176" i="7"/>
  <c r="O176" i="7"/>
  <c r="T175" i="7"/>
  <c r="S175" i="7"/>
  <c r="P175" i="7"/>
  <c r="O175" i="7"/>
  <c r="T174" i="7"/>
  <c r="S174" i="7"/>
  <c r="P174" i="7"/>
  <c r="O174" i="7"/>
  <c r="T173" i="7"/>
  <c r="S173" i="7"/>
  <c r="P173" i="7"/>
  <c r="O173" i="7"/>
  <c r="T172" i="7"/>
  <c r="S172" i="7"/>
  <c r="P172" i="7"/>
  <c r="O172" i="7"/>
  <c r="T171" i="7"/>
  <c r="S171" i="7"/>
  <c r="P171" i="7"/>
  <c r="O171" i="7"/>
  <c r="T170" i="7"/>
  <c r="S170" i="7"/>
  <c r="P170" i="7"/>
  <c r="O170" i="7"/>
  <c r="T169" i="7"/>
  <c r="S169" i="7"/>
  <c r="P169" i="7"/>
  <c r="O169" i="7"/>
  <c r="T168" i="7"/>
  <c r="S168" i="7"/>
  <c r="P168" i="7"/>
  <c r="O168" i="7"/>
  <c r="T167" i="7"/>
  <c r="S167" i="7"/>
  <c r="P167" i="7"/>
  <c r="O167" i="7"/>
  <c r="T166" i="7"/>
  <c r="S166" i="7"/>
  <c r="P166" i="7"/>
  <c r="O166" i="7"/>
  <c r="T165" i="7"/>
  <c r="S165" i="7"/>
  <c r="P165" i="7"/>
  <c r="O165" i="7"/>
  <c r="T164" i="7"/>
  <c r="S164" i="7"/>
  <c r="P164" i="7"/>
  <c r="O164" i="7"/>
  <c r="T163" i="7"/>
  <c r="S163" i="7"/>
  <c r="P163" i="7"/>
  <c r="O163" i="7"/>
  <c r="T162" i="7"/>
  <c r="S162" i="7"/>
  <c r="P162" i="7"/>
  <c r="O162" i="7"/>
  <c r="T161" i="7"/>
  <c r="S161" i="7"/>
  <c r="P161" i="7"/>
  <c r="O161" i="7"/>
  <c r="T160" i="7"/>
  <c r="S160" i="7"/>
  <c r="P160" i="7"/>
  <c r="O160" i="7"/>
  <c r="T159" i="7"/>
  <c r="S159" i="7"/>
  <c r="P159" i="7"/>
  <c r="O159" i="7"/>
  <c r="T158" i="7"/>
  <c r="S158" i="7"/>
  <c r="P158" i="7"/>
  <c r="O158" i="7"/>
  <c r="T157" i="7"/>
  <c r="S157" i="7"/>
  <c r="P157" i="7"/>
  <c r="O157" i="7"/>
  <c r="T156" i="7"/>
  <c r="S156" i="7"/>
  <c r="P156" i="7"/>
  <c r="O156" i="7"/>
  <c r="T155" i="7"/>
  <c r="S155" i="7"/>
  <c r="P155" i="7"/>
  <c r="O155" i="7"/>
  <c r="T154" i="7"/>
  <c r="S154" i="7"/>
  <c r="P154" i="7"/>
  <c r="O154" i="7"/>
  <c r="T153" i="7"/>
  <c r="S153" i="7"/>
  <c r="P153" i="7"/>
  <c r="O153" i="7"/>
  <c r="T152" i="7"/>
  <c r="S152" i="7"/>
  <c r="P152" i="7"/>
  <c r="O152" i="7"/>
  <c r="T151" i="7"/>
  <c r="S151" i="7"/>
  <c r="P151" i="7"/>
  <c r="O151" i="7"/>
  <c r="T150" i="7"/>
  <c r="S150" i="7"/>
  <c r="P150" i="7"/>
  <c r="O150" i="7"/>
  <c r="T149" i="7"/>
  <c r="S149" i="7"/>
  <c r="P149" i="7"/>
  <c r="O149" i="7"/>
  <c r="T148" i="7"/>
  <c r="S148" i="7"/>
  <c r="P148" i="7"/>
  <c r="O148" i="7"/>
  <c r="T147" i="7"/>
  <c r="S147" i="7"/>
  <c r="P147" i="7"/>
  <c r="O147" i="7"/>
  <c r="T146" i="7"/>
  <c r="S146" i="7"/>
  <c r="P146" i="7"/>
  <c r="O146" i="7"/>
  <c r="T145" i="7"/>
  <c r="S145" i="7"/>
  <c r="P145" i="7"/>
  <c r="O145" i="7"/>
  <c r="T144" i="7"/>
  <c r="S144" i="7"/>
  <c r="P144" i="7"/>
  <c r="O144" i="7"/>
  <c r="T143" i="7"/>
  <c r="S143" i="7"/>
  <c r="P143" i="7"/>
  <c r="O143" i="7"/>
  <c r="T142" i="7"/>
  <c r="S142" i="7"/>
  <c r="P142" i="7"/>
  <c r="O142" i="7"/>
  <c r="T141" i="7"/>
  <c r="S141" i="7"/>
  <c r="P141" i="7"/>
  <c r="O141" i="7"/>
  <c r="T140" i="7"/>
  <c r="S140" i="7"/>
  <c r="P140" i="7"/>
  <c r="O140" i="7"/>
  <c r="T139" i="7"/>
  <c r="S139" i="7"/>
  <c r="P139" i="7"/>
  <c r="O139" i="7"/>
  <c r="T138" i="7"/>
  <c r="S138" i="7"/>
  <c r="P138" i="7"/>
  <c r="O138" i="7"/>
  <c r="T137" i="7"/>
  <c r="S137" i="7"/>
  <c r="P137" i="7"/>
  <c r="O137" i="7"/>
  <c r="T136" i="7"/>
  <c r="S136" i="7"/>
  <c r="P136" i="7"/>
  <c r="O136" i="7"/>
  <c r="T135" i="7"/>
  <c r="S135" i="7"/>
  <c r="P135" i="7"/>
  <c r="O135" i="7"/>
  <c r="T134" i="7"/>
  <c r="S134" i="7"/>
  <c r="P134" i="7"/>
  <c r="O134" i="7"/>
  <c r="T133" i="7"/>
  <c r="S133" i="7"/>
  <c r="P133" i="7"/>
  <c r="O133" i="7"/>
  <c r="T132" i="7"/>
  <c r="S132" i="7"/>
  <c r="P132" i="7"/>
  <c r="O132" i="7"/>
  <c r="T131" i="7"/>
  <c r="S131" i="7"/>
  <c r="P131" i="7"/>
  <c r="O131" i="7"/>
  <c r="T130" i="7"/>
  <c r="S130" i="7"/>
  <c r="P130" i="7"/>
  <c r="O130" i="7"/>
  <c r="T129" i="7"/>
  <c r="S129" i="7"/>
  <c r="P129" i="7"/>
  <c r="O129" i="7"/>
  <c r="T128" i="7"/>
  <c r="S128" i="7"/>
  <c r="P128" i="7"/>
  <c r="O128" i="7"/>
  <c r="T127" i="7"/>
  <c r="S127" i="7"/>
  <c r="P127" i="7"/>
  <c r="O127" i="7"/>
  <c r="T126" i="7"/>
  <c r="S126" i="7"/>
  <c r="P126" i="7"/>
  <c r="O126" i="7"/>
  <c r="T125" i="7"/>
  <c r="S125" i="7"/>
  <c r="P125" i="7"/>
  <c r="O125" i="7"/>
  <c r="T124" i="7"/>
  <c r="S124" i="7"/>
  <c r="P124" i="7"/>
  <c r="O124" i="7"/>
  <c r="T123" i="7"/>
  <c r="S123" i="7"/>
  <c r="P123" i="7"/>
  <c r="O123" i="7"/>
  <c r="T122" i="7"/>
  <c r="S122" i="7"/>
  <c r="P122" i="7"/>
  <c r="O122" i="7"/>
  <c r="T121" i="7"/>
  <c r="S121" i="7"/>
  <c r="P121" i="7"/>
  <c r="O121" i="7"/>
  <c r="T120" i="7"/>
  <c r="S120" i="7"/>
  <c r="P120" i="7"/>
  <c r="O120" i="7"/>
  <c r="T119" i="7"/>
  <c r="S119" i="7"/>
  <c r="P119" i="7"/>
  <c r="O119" i="7"/>
  <c r="T118" i="7"/>
  <c r="S118" i="7"/>
  <c r="P118" i="7"/>
  <c r="O118" i="7"/>
  <c r="T117" i="7"/>
  <c r="S117" i="7"/>
  <c r="P117" i="7"/>
  <c r="O117" i="7"/>
  <c r="T116" i="7"/>
  <c r="S116" i="7"/>
  <c r="P116" i="7"/>
  <c r="O116" i="7"/>
  <c r="T115" i="7"/>
  <c r="S115" i="7"/>
  <c r="P115" i="7"/>
  <c r="O115" i="7"/>
  <c r="T114" i="7"/>
  <c r="S114" i="7"/>
  <c r="P114" i="7"/>
  <c r="O114" i="7"/>
  <c r="T113" i="7"/>
  <c r="S113" i="7"/>
  <c r="P113" i="7"/>
  <c r="O113" i="7"/>
  <c r="T112" i="7"/>
  <c r="S112" i="7"/>
  <c r="P112" i="7"/>
  <c r="O112" i="7"/>
  <c r="T111" i="7"/>
  <c r="S111" i="7"/>
  <c r="P111" i="7"/>
  <c r="O111" i="7"/>
  <c r="T110" i="7"/>
  <c r="S110" i="7"/>
  <c r="P110" i="7"/>
  <c r="O110" i="7"/>
  <c r="T109" i="7"/>
  <c r="S109" i="7"/>
  <c r="P109" i="7"/>
  <c r="O109" i="7"/>
  <c r="T108" i="7"/>
  <c r="S108" i="7"/>
  <c r="P108" i="7"/>
  <c r="O108" i="7"/>
  <c r="T107" i="7"/>
  <c r="S107" i="7"/>
  <c r="P107" i="7"/>
  <c r="O107" i="7"/>
  <c r="T106" i="7"/>
  <c r="S106" i="7"/>
  <c r="P106" i="7"/>
  <c r="O106" i="7"/>
  <c r="T105" i="7"/>
  <c r="S105" i="7"/>
  <c r="P105" i="7"/>
  <c r="O105" i="7"/>
  <c r="T104" i="7"/>
  <c r="S104" i="7"/>
  <c r="P104" i="7"/>
  <c r="O104" i="7"/>
  <c r="T103" i="7"/>
  <c r="S103" i="7"/>
  <c r="P103" i="7"/>
  <c r="O103" i="7"/>
  <c r="T102" i="7"/>
  <c r="S102" i="7"/>
  <c r="P102" i="7"/>
  <c r="O102" i="7"/>
  <c r="T101" i="7"/>
  <c r="S101" i="7"/>
  <c r="P101" i="7"/>
  <c r="O101" i="7"/>
  <c r="T100" i="7"/>
  <c r="S100" i="7"/>
  <c r="P100" i="7"/>
  <c r="O100" i="7"/>
  <c r="T99" i="7"/>
  <c r="S99" i="7"/>
  <c r="P99" i="7"/>
  <c r="O99" i="7"/>
  <c r="T98" i="7"/>
  <c r="S98" i="7"/>
  <c r="P98" i="7"/>
  <c r="O98" i="7"/>
  <c r="T97" i="7"/>
  <c r="S97" i="7"/>
  <c r="P97" i="7"/>
  <c r="O97" i="7"/>
  <c r="T96" i="7"/>
  <c r="S96" i="7"/>
  <c r="P96" i="7"/>
  <c r="O96" i="7"/>
  <c r="T95" i="7"/>
  <c r="S95" i="7"/>
  <c r="P95" i="7"/>
  <c r="O95" i="7"/>
  <c r="T94" i="7"/>
  <c r="S94" i="7"/>
  <c r="P94" i="7"/>
  <c r="O94" i="7"/>
  <c r="T93" i="7"/>
  <c r="S93" i="7"/>
  <c r="P93" i="7"/>
  <c r="O93" i="7"/>
  <c r="T92" i="7"/>
  <c r="S92" i="7"/>
  <c r="P92" i="7"/>
  <c r="O92" i="7"/>
  <c r="T91" i="7"/>
  <c r="S91" i="7"/>
  <c r="P91" i="7"/>
  <c r="O91" i="7"/>
  <c r="T90" i="7"/>
  <c r="S90" i="7"/>
  <c r="P90" i="7"/>
  <c r="O90" i="7"/>
  <c r="T89" i="7"/>
  <c r="S89" i="7"/>
  <c r="P89" i="7"/>
  <c r="O89" i="7"/>
  <c r="T88" i="7"/>
  <c r="S88" i="7"/>
  <c r="P88" i="7"/>
  <c r="O88" i="7"/>
  <c r="T87" i="7"/>
  <c r="S87" i="7"/>
  <c r="P87" i="7"/>
  <c r="O87" i="7"/>
  <c r="T86" i="7"/>
  <c r="S86" i="7"/>
  <c r="P86" i="7"/>
  <c r="O86" i="7"/>
  <c r="T85" i="7"/>
  <c r="S85" i="7"/>
  <c r="P85" i="7"/>
  <c r="O85" i="7"/>
  <c r="T84" i="7"/>
  <c r="S84" i="7"/>
  <c r="P84" i="7"/>
  <c r="O84" i="7"/>
  <c r="T83" i="7"/>
  <c r="S83" i="7"/>
  <c r="P83" i="7"/>
  <c r="O83" i="7"/>
  <c r="T82" i="7"/>
  <c r="S82" i="7"/>
  <c r="P82" i="7"/>
  <c r="O82" i="7"/>
  <c r="T81" i="7"/>
  <c r="S81" i="7"/>
  <c r="P81" i="7"/>
  <c r="O81" i="7"/>
  <c r="T80" i="7"/>
  <c r="S80" i="7"/>
  <c r="P80" i="7"/>
  <c r="O80" i="7"/>
  <c r="T79" i="7"/>
  <c r="S79" i="7"/>
  <c r="P79" i="7"/>
  <c r="O79" i="7"/>
  <c r="T78" i="7"/>
  <c r="S78" i="7"/>
  <c r="P78" i="7"/>
  <c r="O78" i="7"/>
  <c r="T77" i="7"/>
  <c r="S77" i="7"/>
  <c r="P77" i="7"/>
  <c r="O77" i="7"/>
  <c r="T76" i="7"/>
  <c r="S76" i="7"/>
  <c r="P76" i="7"/>
  <c r="O76" i="7"/>
  <c r="T75" i="7"/>
  <c r="S75" i="7"/>
  <c r="P75" i="7"/>
  <c r="O75" i="7"/>
  <c r="T74" i="7"/>
  <c r="S74" i="7"/>
  <c r="P74" i="7"/>
  <c r="O74" i="7"/>
  <c r="T73" i="7"/>
  <c r="S73" i="7"/>
  <c r="P73" i="7"/>
  <c r="O73" i="7"/>
  <c r="T72" i="7"/>
  <c r="S72" i="7"/>
  <c r="P72" i="7"/>
  <c r="O72" i="7"/>
  <c r="T71" i="7"/>
  <c r="S71" i="7"/>
  <c r="P71" i="7"/>
  <c r="O71" i="7"/>
  <c r="T70" i="7"/>
  <c r="S70" i="7"/>
  <c r="P70" i="7"/>
  <c r="O70" i="7"/>
  <c r="T69" i="7"/>
  <c r="S69" i="7"/>
  <c r="P69" i="7"/>
  <c r="O69" i="7"/>
  <c r="T68" i="7"/>
  <c r="S68" i="7"/>
  <c r="P68" i="7"/>
  <c r="O68" i="7"/>
  <c r="T67" i="7"/>
  <c r="S67" i="7"/>
  <c r="P67" i="7"/>
  <c r="O67" i="7"/>
  <c r="T66" i="7"/>
  <c r="S66" i="7"/>
  <c r="P66" i="7"/>
  <c r="O66" i="7"/>
  <c r="T65" i="7"/>
  <c r="S65" i="7"/>
  <c r="P65" i="7"/>
  <c r="O65" i="7"/>
  <c r="T64" i="7"/>
  <c r="S64" i="7"/>
  <c r="P64" i="7"/>
  <c r="O64" i="7"/>
  <c r="T63" i="7"/>
  <c r="S63" i="7"/>
  <c r="P63" i="7"/>
  <c r="O63" i="7"/>
  <c r="T62" i="7"/>
  <c r="S62" i="7"/>
  <c r="P62" i="7"/>
  <c r="O62" i="7"/>
  <c r="T61" i="7"/>
  <c r="S61" i="7"/>
  <c r="P61" i="7"/>
  <c r="O61" i="7"/>
  <c r="T60" i="7"/>
  <c r="S60" i="7"/>
  <c r="P60" i="7"/>
  <c r="O60" i="7"/>
  <c r="T59" i="7"/>
  <c r="S59" i="7"/>
  <c r="P59" i="7"/>
  <c r="O59" i="7"/>
  <c r="T58" i="7"/>
  <c r="S58" i="7"/>
  <c r="P58" i="7"/>
  <c r="O58" i="7"/>
  <c r="T57" i="7"/>
  <c r="S57" i="7"/>
  <c r="P57" i="7"/>
  <c r="O57" i="7"/>
  <c r="T56" i="7"/>
  <c r="S56" i="7"/>
  <c r="P56" i="7"/>
  <c r="O56" i="7"/>
  <c r="T55" i="7"/>
  <c r="S55" i="7"/>
  <c r="P55" i="7"/>
  <c r="O55" i="7"/>
  <c r="T54" i="7"/>
  <c r="S54" i="7"/>
  <c r="P54" i="7"/>
  <c r="O54" i="7"/>
  <c r="T53" i="7"/>
  <c r="S53" i="7"/>
  <c r="P53" i="7"/>
  <c r="O53" i="7"/>
  <c r="T52" i="7"/>
  <c r="S52" i="7"/>
  <c r="P52" i="7"/>
  <c r="O52" i="7"/>
  <c r="T51" i="7"/>
  <c r="S51" i="7"/>
  <c r="P51" i="7"/>
  <c r="O51" i="7"/>
  <c r="T50" i="7"/>
  <c r="S50" i="7"/>
  <c r="P50" i="7"/>
  <c r="O50" i="7"/>
  <c r="T49" i="7"/>
  <c r="S49" i="7"/>
  <c r="P49" i="7"/>
  <c r="O49" i="7"/>
  <c r="T48" i="7"/>
  <c r="S48" i="7"/>
  <c r="P48" i="7"/>
  <c r="O48" i="7"/>
  <c r="T47" i="7"/>
  <c r="S47" i="7"/>
  <c r="P47" i="7"/>
  <c r="O47" i="7"/>
  <c r="T46" i="7"/>
  <c r="S46" i="7"/>
  <c r="P46" i="7"/>
  <c r="O46" i="7"/>
  <c r="T45" i="7"/>
  <c r="S45" i="7"/>
  <c r="P45" i="7"/>
  <c r="O45" i="7"/>
  <c r="T44" i="7"/>
  <c r="S44" i="7"/>
  <c r="P44" i="7"/>
  <c r="O44" i="7"/>
  <c r="T43" i="7"/>
  <c r="S43" i="7"/>
  <c r="P43" i="7"/>
  <c r="O43" i="7"/>
  <c r="T42" i="7"/>
  <c r="S42" i="7"/>
  <c r="P42" i="7"/>
  <c r="O42" i="7"/>
  <c r="T41" i="7"/>
  <c r="S41" i="7"/>
  <c r="P41" i="7"/>
  <c r="O41" i="7"/>
  <c r="T40" i="7"/>
  <c r="S40" i="7"/>
  <c r="P40" i="7"/>
  <c r="O40" i="7"/>
  <c r="T39" i="7"/>
  <c r="S39" i="7"/>
  <c r="P39" i="7"/>
  <c r="O39" i="7"/>
  <c r="T38" i="7"/>
  <c r="S38" i="7"/>
  <c r="P38" i="7"/>
  <c r="O38" i="7"/>
  <c r="T37" i="7"/>
  <c r="S37" i="7"/>
  <c r="P37" i="7"/>
  <c r="O37" i="7"/>
  <c r="T36" i="7"/>
  <c r="S36" i="7"/>
  <c r="P36" i="7"/>
  <c r="O36" i="7"/>
  <c r="T35" i="7"/>
  <c r="S35" i="7"/>
  <c r="P35" i="7"/>
  <c r="O35" i="7"/>
  <c r="T34" i="7"/>
  <c r="S34" i="7"/>
  <c r="P34" i="7"/>
  <c r="O34" i="7"/>
  <c r="T33" i="7"/>
  <c r="S33" i="7"/>
  <c r="P33" i="7"/>
  <c r="O33" i="7"/>
  <c r="T32" i="7"/>
  <c r="S32" i="7"/>
  <c r="P32" i="7"/>
  <c r="O32" i="7"/>
  <c r="T31" i="7"/>
  <c r="S31" i="7"/>
  <c r="P31" i="7"/>
  <c r="O31" i="7"/>
  <c r="T30" i="7"/>
  <c r="S30" i="7"/>
  <c r="P30" i="7"/>
  <c r="O30" i="7"/>
  <c r="T29" i="7"/>
  <c r="S29" i="7"/>
  <c r="P29" i="7"/>
  <c r="O29" i="7"/>
  <c r="T28" i="7"/>
  <c r="S28" i="7"/>
  <c r="P28" i="7"/>
  <c r="O28" i="7"/>
  <c r="T27" i="7"/>
  <c r="S27" i="7"/>
  <c r="P27" i="7"/>
  <c r="O27" i="7"/>
  <c r="T26" i="7"/>
  <c r="S26" i="7"/>
  <c r="P26" i="7"/>
  <c r="O26" i="7"/>
  <c r="T25" i="7"/>
  <c r="S25" i="7"/>
  <c r="P25" i="7"/>
  <c r="O25" i="7"/>
  <c r="T24" i="7"/>
  <c r="S24" i="7"/>
  <c r="P24" i="7"/>
  <c r="O24" i="7"/>
  <c r="T23" i="7"/>
  <c r="S23" i="7"/>
  <c r="P23" i="7"/>
  <c r="O23" i="7"/>
  <c r="T22" i="7"/>
  <c r="S22" i="7"/>
  <c r="P22" i="7"/>
  <c r="O22" i="7"/>
  <c r="T21" i="7"/>
  <c r="S21" i="7"/>
  <c r="P21" i="7"/>
  <c r="O21" i="7"/>
  <c r="T20" i="7"/>
  <c r="S20" i="7"/>
  <c r="P20" i="7"/>
  <c r="O20" i="7"/>
  <c r="T19" i="7"/>
  <c r="S19" i="7"/>
  <c r="P19" i="7"/>
  <c r="O19" i="7"/>
  <c r="T18" i="7"/>
  <c r="S18" i="7"/>
  <c r="P18" i="7"/>
  <c r="O18" i="7"/>
  <c r="T17" i="7"/>
  <c r="S17" i="7"/>
  <c r="P17" i="7"/>
  <c r="O17" i="7"/>
  <c r="T16" i="7"/>
  <c r="S16" i="7"/>
  <c r="P16" i="7"/>
  <c r="O16" i="7"/>
  <c r="T15" i="7"/>
  <c r="S15" i="7"/>
  <c r="P15" i="7"/>
  <c r="O15" i="7"/>
  <c r="T14" i="7"/>
  <c r="S14" i="7"/>
  <c r="P14" i="7"/>
  <c r="O14" i="7"/>
  <c r="T13" i="7"/>
  <c r="S13" i="7"/>
  <c r="P13" i="7"/>
  <c r="O13" i="7"/>
  <c r="T12" i="7"/>
  <c r="S12" i="7"/>
  <c r="P12" i="7"/>
  <c r="O12" i="7"/>
  <c r="T11" i="7"/>
  <c r="S11" i="7"/>
  <c r="P11" i="7"/>
  <c r="O11" i="7"/>
  <c r="T10" i="7"/>
  <c r="S10" i="7"/>
  <c r="P10" i="7"/>
  <c r="O10" i="7"/>
  <c r="T9" i="7"/>
  <c r="S9" i="7"/>
  <c r="P9" i="7"/>
  <c r="O9" i="7"/>
  <c r="T8" i="7"/>
  <c r="S8" i="7"/>
  <c r="P8" i="7"/>
  <c r="O8" i="7"/>
  <c r="T7" i="7"/>
  <c r="S7" i="7"/>
  <c r="P7" i="7"/>
  <c r="O7" i="7"/>
  <c r="T6" i="7"/>
  <c r="S6" i="7"/>
  <c r="P6" i="7"/>
  <c r="O6" i="7"/>
  <c r="T5" i="7"/>
  <c r="S5" i="7"/>
  <c r="P5" i="7"/>
  <c r="O5" i="7"/>
  <c r="T4" i="7"/>
  <c r="S4" i="7"/>
  <c r="P4" i="7"/>
  <c r="O4" i="7"/>
  <c r="T3" i="7"/>
  <c r="S3" i="7"/>
  <c r="P3" i="7"/>
  <c r="O3" i="7"/>
  <c r="T2" i="7"/>
  <c r="S2" i="7"/>
  <c r="P2" i="7"/>
  <c r="O2" i="7"/>
  <c r="F3" i="5"/>
  <c r="F4" i="5"/>
  <c r="F5" i="5"/>
  <c r="F6" i="5"/>
  <c r="F2" i="5"/>
  <c r="D3" i="5"/>
  <c r="D4" i="5"/>
  <c r="D5" i="5"/>
  <c r="D6" i="5"/>
  <c r="D2" i="5"/>
  <c r="C3" i="5"/>
  <c r="C4" i="5"/>
  <c r="C5" i="5"/>
  <c r="C6" i="5"/>
  <c r="C2" i="5"/>
  <c r="B3" i="5"/>
  <c r="B4" i="5"/>
  <c r="B5" i="5"/>
  <c r="B6"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1014" i="1"/>
  <c r="S1973" i="1"/>
  <c r="S2078" i="1"/>
  <c r="S1950" i="1"/>
  <c r="S2015" i="1"/>
  <c r="S1480" i="1"/>
  <c r="S1980" i="1"/>
  <c r="S1975" i="1"/>
  <c r="S2066" i="1"/>
  <c r="S1517" i="1"/>
  <c r="S2013" i="1"/>
  <c r="S2072" i="1"/>
  <c r="S1956" i="1"/>
  <c r="S1947" i="1"/>
  <c r="S2645" i="1"/>
  <c r="S1943" i="1"/>
  <c r="S1946" i="1"/>
  <c r="S2613" i="1"/>
  <c r="S2036" i="1"/>
  <c r="S644" i="1"/>
  <c r="S2199" i="1"/>
  <c r="S2252" i="1"/>
  <c r="S1966" i="1"/>
  <c r="S1981" i="1"/>
  <c r="S2003" i="1"/>
  <c r="S1968" i="1"/>
  <c r="S1919" i="1"/>
  <c r="S2189" i="1"/>
  <c r="S1979" i="1"/>
  <c r="S2227" i="1"/>
  <c r="S2021" i="1"/>
  <c r="S2329" i="1"/>
  <c r="S2272" i="1"/>
  <c r="S1982" i="1"/>
  <c r="S2054" i="1"/>
  <c r="S1958" i="1"/>
  <c r="S373" i="1"/>
  <c r="S1945" i="1"/>
  <c r="S2041" i="1"/>
  <c r="S2985" i="1"/>
  <c r="S328" i="1"/>
  <c r="S2037" i="1"/>
  <c r="S2077" i="1"/>
  <c r="S1957" i="1"/>
  <c r="S2025" i="1"/>
  <c r="S2027" i="1"/>
  <c r="S2715" i="1"/>
  <c r="S2075" i="1"/>
  <c r="S2011" i="1"/>
  <c r="S206" i="1"/>
  <c r="S1007" i="1"/>
  <c r="S271" i="1"/>
  <c r="S1970" i="1"/>
  <c r="S300" i="1"/>
  <c r="S1467" i="1"/>
  <c r="S2244" i="1"/>
  <c r="S2194" i="1"/>
  <c r="S2050" i="1"/>
  <c r="S2024" i="1"/>
  <c r="S2008" i="1"/>
  <c r="S391" i="1"/>
  <c r="S2029" i="1"/>
  <c r="S2006" i="1"/>
  <c r="S282" i="1"/>
  <c r="S1971" i="1"/>
  <c r="S691" i="1"/>
  <c r="S2064" i="1"/>
  <c r="S334" i="1"/>
  <c r="S3036" i="1"/>
  <c r="S1963" i="1"/>
  <c r="S2626" i="1"/>
  <c r="S2004" i="1"/>
  <c r="S2607" i="1"/>
  <c r="S701" i="1"/>
  <c r="S2611" i="1"/>
  <c r="S1953" i="1"/>
  <c r="S655" i="1"/>
  <c r="S2247" i="1"/>
  <c r="S2728" i="1"/>
  <c r="S2338" i="1"/>
  <c r="S2049" i="1"/>
  <c r="S3840" i="1"/>
  <c r="S1960" i="1"/>
  <c r="S3559" i="1"/>
  <c r="S261" i="1"/>
  <c r="S980" i="1"/>
  <c r="S1952" i="1"/>
  <c r="S2012" i="1"/>
  <c r="S2622" i="1"/>
  <c r="S2187" i="1"/>
  <c r="S2712" i="1"/>
  <c r="S2018" i="1"/>
  <c r="S1503" i="1"/>
  <c r="S250" i="1"/>
  <c r="S3125" i="1"/>
  <c r="S1338" i="1"/>
  <c r="S1962" i="1"/>
  <c r="S389" i="1"/>
  <c r="S1313" i="1"/>
  <c r="S2067" i="1"/>
  <c r="S2312" i="1"/>
  <c r="S2074" i="1"/>
  <c r="S330" i="1"/>
  <c r="S1027" i="1"/>
  <c r="S2058" i="1"/>
  <c r="S294" i="1"/>
  <c r="S2269" i="1"/>
  <c r="S2034" i="1"/>
  <c r="S1976" i="1"/>
  <c r="S646" i="1"/>
  <c r="S2032" i="1"/>
  <c r="S1969" i="1"/>
  <c r="S2739" i="1"/>
  <c r="S2341" i="1"/>
  <c r="S1308" i="1"/>
  <c r="S279" i="1"/>
  <c r="S1954" i="1"/>
  <c r="S2195" i="1"/>
  <c r="S297" i="1"/>
  <c r="S2020" i="1"/>
  <c r="S1683" i="1"/>
  <c r="S1535" i="1"/>
  <c r="S1750" i="1"/>
  <c r="S2071" i="1"/>
  <c r="S2239" i="1"/>
  <c r="S355" i="1"/>
  <c r="S1524" i="1"/>
  <c r="S2998" i="1"/>
  <c r="S2033" i="1"/>
  <c r="S2051" i="1"/>
  <c r="S1252" i="1"/>
  <c r="S1482" i="1"/>
  <c r="S2727" i="1"/>
  <c r="S2079" i="1"/>
  <c r="S260" i="1"/>
  <c r="S1019" i="1"/>
  <c r="S2273" i="1"/>
  <c r="S1972" i="1"/>
  <c r="S2073" i="1"/>
  <c r="S3168" i="1"/>
  <c r="S395" i="1"/>
  <c r="S344" i="1"/>
  <c r="S6" i="1"/>
  <c r="S737" i="1"/>
  <c r="S2735" i="1"/>
  <c r="S2196" i="1"/>
  <c r="S709" i="1"/>
  <c r="S2200" i="1"/>
  <c r="S1951" i="1"/>
  <c r="S3029" i="1"/>
  <c r="S327" i="1"/>
  <c r="S403" i="1"/>
  <c r="S290" i="1"/>
  <c r="S360" i="1"/>
  <c r="S3000" i="1"/>
  <c r="S3693" i="1"/>
  <c r="S1345" i="1"/>
  <c r="S1212" i="1"/>
  <c r="S2711" i="1"/>
  <c r="S2310" i="1"/>
  <c r="S1959" i="1"/>
  <c r="S335" i="1"/>
  <c r="S1366" i="1"/>
  <c r="S1204" i="1"/>
  <c r="S14" i="1"/>
  <c r="S2729" i="1"/>
  <c r="S2062" i="1"/>
  <c r="S2118" i="1"/>
  <c r="S1471" i="1"/>
  <c r="S643" i="1"/>
  <c r="S2052" i="1"/>
  <c r="S1532" i="1"/>
  <c r="S1078" i="1"/>
  <c r="S2710" i="1"/>
  <c r="S2927" i="1"/>
  <c r="S1469" i="1"/>
  <c r="S2732" i="1"/>
  <c r="S284" i="1"/>
  <c r="S3006" i="1"/>
  <c r="S2271" i="1"/>
  <c r="S2035" i="1"/>
  <c r="S349" i="1"/>
  <c r="S650" i="1"/>
  <c r="S342" i="1"/>
  <c r="S353" i="1"/>
  <c r="S2061" i="1"/>
  <c r="S671" i="1"/>
  <c r="S333" i="1"/>
  <c r="S2342" i="1"/>
  <c r="S2648" i="1"/>
  <c r="S3068" i="1"/>
  <c r="S286" i="1"/>
  <c r="S2705" i="1"/>
  <c r="S243" i="1"/>
  <c r="S2944" i="1"/>
  <c r="S357" i="1"/>
  <c r="S280" i="1"/>
  <c r="S2445" i="1"/>
  <c r="S1317" i="1"/>
  <c r="S39" i="1"/>
  <c r="S1196" i="1"/>
  <c r="S3650" i="1"/>
  <c r="S2047" i="1"/>
  <c r="S963" i="1"/>
  <c r="S1523" i="1"/>
  <c r="S3549" i="1"/>
  <c r="S2056" i="1"/>
  <c r="S1478" i="1"/>
  <c r="S2282" i="1"/>
  <c r="S2038" i="1"/>
  <c r="S1217" i="1"/>
  <c r="S2708" i="1"/>
  <c r="S1198" i="1"/>
  <c r="S2604" i="1"/>
  <c r="S363" i="1"/>
  <c r="S1276" i="1"/>
  <c r="S368" i="1"/>
  <c r="S26" i="1"/>
  <c r="S1199" i="1"/>
  <c r="S259" i="1"/>
  <c r="S2007" i="1"/>
  <c r="S406" i="1"/>
  <c r="S323" i="1"/>
  <c r="S2332" i="1"/>
  <c r="S332" i="1"/>
  <c r="S1258" i="1"/>
  <c r="S695" i="1"/>
  <c r="S2991" i="1"/>
  <c r="S2456" i="1"/>
  <c r="S3239" i="1"/>
  <c r="S1000" i="1"/>
  <c r="S3217" i="1"/>
  <c r="S2192" i="1"/>
  <c r="S1474" i="1"/>
  <c r="S2180" i="1"/>
  <c r="S346" i="1"/>
  <c r="S1371" i="1"/>
  <c r="S1955" i="1"/>
  <c r="S713" i="1"/>
  <c r="S2040" i="1"/>
  <c r="S1912" i="1"/>
  <c r="S1977" i="1"/>
  <c r="S1479" i="1"/>
  <c r="S2028" i="1"/>
  <c r="S1473" i="1"/>
  <c r="S724" i="1"/>
  <c r="S3031" i="1"/>
  <c r="S856" i="1"/>
  <c r="S41" i="1"/>
  <c r="S2609" i="1"/>
  <c r="S2612" i="1"/>
  <c r="S656" i="1"/>
  <c r="S287" i="1"/>
  <c r="S2241" i="1"/>
  <c r="S20" i="1"/>
  <c r="S3284" i="1"/>
  <c r="S2717" i="1"/>
  <c r="S3038" i="1"/>
  <c r="S252" i="1"/>
  <c r="S2300" i="1"/>
  <c r="S273" i="1"/>
  <c r="S1536" i="1"/>
  <c r="S2733" i="1"/>
  <c r="S2019" i="1"/>
  <c r="S1114" i="1"/>
  <c r="S3427" i="1"/>
  <c r="S45" i="1"/>
  <c r="S1520" i="1"/>
  <c r="S985" i="1"/>
  <c r="S2461" i="1"/>
  <c r="S3226" i="1"/>
  <c r="S345" i="1"/>
  <c r="S372" i="1"/>
  <c r="S1255" i="1"/>
  <c r="S2059" i="1"/>
  <c r="S413" i="1"/>
  <c r="S2233" i="1"/>
  <c r="S2730" i="1"/>
  <c r="S319" i="1"/>
  <c r="S2444" i="1"/>
  <c r="S660" i="1"/>
  <c r="S152" i="1"/>
  <c r="S2039" i="1"/>
  <c r="S1538" i="1"/>
  <c r="S2719" i="1"/>
  <c r="S3011" i="1"/>
  <c r="S298" i="1"/>
  <c r="S2722" i="1"/>
  <c r="S265" i="1"/>
  <c r="S338" i="1"/>
  <c r="S2716" i="1"/>
  <c r="S981" i="1"/>
  <c r="S2081" i="1"/>
  <c r="S2270" i="1"/>
  <c r="S352" i="1"/>
  <c r="S2618" i="1"/>
  <c r="S34" i="1"/>
  <c r="S2186" i="1"/>
  <c r="S1477" i="1"/>
  <c r="S3016" i="1"/>
  <c r="S2204" i="1"/>
  <c r="S2709" i="1"/>
  <c r="S256" i="1"/>
  <c r="S218" i="1"/>
  <c r="S1528" i="1"/>
  <c r="S2989" i="1"/>
  <c r="S3213" i="1"/>
  <c r="S1541" i="1"/>
  <c r="S3037" i="1"/>
  <c r="S1219" i="1"/>
  <c r="S324" i="1"/>
  <c r="S281" i="1"/>
  <c r="S1516" i="1"/>
  <c r="S2334" i="1"/>
  <c r="S387" i="1"/>
  <c r="S2331" i="1"/>
  <c r="S645" i="1"/>
  <c r="S289" i="1"/>
  <c r="S732" i="1"/>
  <c r="S295" i="1"/>
  <c r="S672" i="1"/>
  <c r="S2070" i="1"/>
  <c r="S2080" i="1"/>
  <c r="S1659" i="1"/>
  <c r="S383" i="1"/>
  <c r="S359" i="1"/>
  <c r="S1221" i="1"/>
  <c r="S2926" i="1"/>
  <c r="S2495" i="1"/>
  <c r="S962" i="1"/>
  <c r="S245" i="1"/>
  <c r="S1260" i="1"/>
  <c r="S2337" i="1"/>
  <c r="S2330" i="1"/>
  <c r="S302" i="1"/>
  <c r="S3252" i="1"/>
  <c r="S361" i="1"/>
  <c r="S317" i="1"/>
  <c r="S1097" i="1"/>
  <c r="S653" i="1"/>
  <c r="S2986" i="1"/>
  <c r="S2234" i="1"/>
  <c r="S1339" i="1"/>
  <c r="S517" i="1"/>
  <c r="S2254" i="1"/>
  <c r="S309" i="1"/>
  <c r="S3261" i="1"/>
  <c r="S1277" i="1"/>
  <c r="S2226" i="1"/>
  <c r="S1519" i="1"/>
  <c r="S1534" i="1"/>
  <c r="S1965" i="1"/>
  <c r="S686" i="1"/>
  <c r="S1026" i="1"/>
  <c r="S2459" i="1"/>
  <c r="S3149" i="1"/>
  <c r="S2026" i="1"/>
  <c r="S3019" i="1"/>
  <c r="S1525" i="1"/>
  <c r="S1186" i="1"/>
  <c r="S3003" i="1"/>
  <c r="S2633" i="1"/>
  <c r="S2190" i="1"/>
  <c r="S2736" i="1"/>
  <c r="S420" i="1"/>
  <c r="S386" i="1"/>
  <c r="S1269" i="1"/>
  <c r="S29" i="1"/>
  <c r="S1504" i="1"/>
  <c r="S1748" i="1"/>
  <c r="S1225" i="1"/>
  <c r="S2676" i="1"/>
  <c r="S2188" i="1"/>
  <c r="S1299" i="1"/>
  <c r="S3247" i="1"/>
  <c r="S2170" i="1"/>
  <c r="S2623" i="1"/>
  <c r="S1195" i="1"/>
  <c r="S3041" i="1"/>
  <c r="S2093" i="1"/>
  <c r="S277" i="1"/>
  <c r="S1511" i="1"/>
  <c r="S1539" i="1"/>
  <c r="S3231" i="1"/>
  <c r="S263" i="1"/>
  <c r="S311" i="1"/>
  <c r="S1908" i="1"/>
  <c r="S401" i="1"/>
  <c r="S2664" i="1"/>
  <c r="S322" i="1"/>
  <c r="S1021" i="1"/>
  <c r="S1777" i="1"/>
  <c r="S2159" i="1"/>
  <c r="S2665" i="1"/>
  <c r="S2606" i="1"/>
  <c r="S313" i="1"/>
  <c r="S2537" i="1"/>
  <c r="S1848" i="1"/>
  <c r="S2225" i="1"/>
  <c r="S285" i="1"/>
  <c r="S1006" i="1"/>
  <c r="S1510" i="1"/>
  <c r="S2229" i="1"/>
  <c r="S1271" i="1"/>
  <c r="S1218" i="1"/>
  <c r="S3255" i="1"/>
  <c r="S2540" i="1"/>
  <c r="S1353" i="1"/>
  <c r="S23" i="1"/>
  <c r="S299" i="1"/>
  <c r="S393" i="1"/>
  <c r="S3238" i="1"/>
  <c r="S727" i="1"/>
  <c r="S1830" i="1"/>
  <c r="S61" i="1"/>
  <c r="S3221" i="1"/>
  <c r="S2237" i="1"/>
  <c r="S44" i="1"/>
  <c r="S1002" i="1"/>
  <c r="S2160" i="1"/>
  <c r="S954" i="1"/>
  <c r="S1514" i="1"/>
  <c r="S2228" i="1"/>
  <c r="S682" i="1"/>
  <c r="S961" i="1"/>
  <c r="S2249" i="1"/>
  <c r="S1964" i="1"/>
  <c r="S953" i="1"/>
  <c r="S1531" i="1"/>
  <c r="S416" i="1"/>
  <c r="S659" i="1"/>
  <c r="S2246" i="1"/>
  <c r="S2261" i="1"/>
  <c r="S394" i="1"/>
  <c r="S2720" i="1"/>
  <c r="S1522" i="1"/>
  <c r="S1284" i="1"/>
  <c r="S1518" i="1"/>
  <c r="S2307" i="1"/>
  <c r="S3021" i="1"/>
  <c r="S2666" i="1"/>
  <c r="S258" i="1"/>
  <c r="S1506" i="1"/>
  <c r="S2610" i="1"/>
  <c r="S301" i="1"/>
  <c r="S347" i="1"/>
  <c r="S315" i="1"/>
  <c r="S2635" i="1"/>
  <c r="S1542" i="1"/>
  <c r="S1343" i="1"/>
  <c r="S995" i="1"/>
  <c r="S1854" i="1"/>
  <c r="S823" i="1"/>
  <c r="S3189" i="1"/>
  <c r="S381" i="1"/>
  <c r="S1209" i="1"/>
  <c r="S1940" i="1"/>
  <c r="S1892" i="1"/>
  <c r="S2043" i="1"/>
  <c r="S1468" i="1"/>
  <c r="S2614" i="1"/>
  <c r="S2110" i="1"/>
  <c r="S2658" i="1"/>
  <c r="S318" i="1"/>
  <c r="S348" i="1"/>
  <c r="S957" i="1"/>
  <c r="S1974" i="1"/>
  <c r="S2725" i="1"/>
  <c r="S1205" i="1"/>
  <c r="S1282" i="1"/>
  <c r="S1507" i="1"/>
  <c r="S340" i="1"/>
  <c r="S3045" i="1"/>
  <c r="S3404" i="1"/>
  <c r="S288" i="1"/>
  <c r="S3130" i="1"/>
  <c r="S2046" i="1"/>
  <c r="S1259" i="1"/>
  <c r="S1755" i="1"/>
  <c r="S1512" i="1"/>
  <c r="S242" i="1"/>
  <c r="S398" i="1"/>
  <c r="S2198" i="1"/>
  <c r="S2668" i="1"/>
  <c r="S1279" i="1"/>
  <c r="S2259" i="1"/>
  <c r="S1306" i="1"/>
  <c r="S2620" i="1"/>
  <c r="S2997" i="1"/>
  <c r="S2184" i="1"/>
  <c r="S291" i="1"/>
  <c r="S3276" i="1"/>
  <c r="S536" i="1"/>
  <c r="S3015" i="1"/>
  <c r="S3306" i="1"/>
  <c r="S1961" i="1"/>
  <c r="S1513" i="1"/>
  <c r="S797" i="1"/>
  <c r="S2318" i="1"/>
  <c r="S3781" i="1"/>
  <c r="S367" i="1"/>
  <c r="S1633" i="1"/>
  <c r="S1222" i="1"/>
  <c r="S3413" i="1"/>
  <c r="S1210" i="1"/>
  <c r="S1220" i="1"/>
  <c r="S3237" i="1"/>
  <c r="S3274" i="1"/>
  <c r="S303" i="1"/>
  <c r="S700" i="1"/>
  <c r="S1295" i="1"/>
  <c r="S3340" i="1"/>
  <c r="S1856" i="1"/>
  <c r="S3269" i="1"/>
  <c r="S59" i="1"/>
  <c r="S1794" i="1"/>
  <c r="S248" i="1"/>
  <c r="S3288" i="1"/>
  <c r="S2452" i="1"/>
  <c r="S1832" i="1"/>
  <c r="S1463" i="1"/>
  <c r="S2340" i="1"/>
  <c r="S3222" i="1"/>
  <c r="S540" i="1"/>
  <c r="S834" i="1"/>
  <c r="S3048" i="1"/>
  <c r="S2238" i="1"/>
  <c r="S244" i="1"/>
  <c r="S3" i="1"/>
  <c r="S690" i="1"/>
  <c r="S1609" i="1"/>
  <c r="S3165" i="1"/>
  <c r="S792" i="1"/>
  <c r="S1336" i="1"/>
  <c r="S2139" i="1"/>
  <c r="S2734" i="1"/>
  <c r="S320" i="1"/>
  <c r="S53" i="1"/>
  <c r="S2023" i="1"/>
  <c r="S971" i="1"/>
  <c r="S1270" i="1"/>
  <c r="S1281" i="1"/>
  <c r="S1978" i="1"/>
  <c r="S1772" i="1"/>
  <c r="S379" i="1"/>
  <c r="S2231" i="1"/>
  <c r="S547" i="1"/>
  <c r="S2523" i="1"/>
  <c r="S1354" i="1"/>
  <c r="S2274" i="1"/>
  <c r="S2242" i="1"/>
  <c r="S1197" i="1"/>
  <c r="S1857" i="1"/>
  <c r="S415" i="1"/>
  <c r="S1206" i="1"/>
  <c r="S1256" i="1"/>
  <c r="S1009" i="1"/>
  <c r="S743" i="1"/>
  <c r="S2339" i="1"/>
  <c r="S2201" i="1"/>
  <c r="S1187" i="1"/>
  <c r="S3256" i="1"/>
  <c r="S3046" i="1"/>
  <c r="S1967" i="1"/>
  <c r="S1207" i="1"/>
  <c r="S370" i="1"/>
  <c r="S269" i="1"/>
  <c r="S399" i="1"/>
  <c r="S1311" i="1"/>
  <c r="S82" i="1"/>
  <c r="S615" i="1"/>
  <c r="S3258" i="1"/>
  <c r="S755" i="1"/>
  <c r="S2805" i="1"/>
  <c r="S679" i="1"/>
  <c r="S3007" i="1"/>
  <c r="S3244" i="1"/>
  <c r="S310" i="1"/>
  <c r="S2724" i="1"/>
  <c r="S3264" i="1"/>
  <c r="S827" i="1"/>
  <c r="S4024" i="1"/>
  <c r="S1315" i="1"/>
  <c r="S1403" i="1"/>
  <c r="S1751" i="1"/>
  <c r="S1845" i="1"/>
  <c r="S2044" i="1"/>
  <c r="S3679" i="1"/>
  <c r="S534" i="1"/>
  <c r="S3026" i="1"/>
  <c r="S3216" i="1"/>
  <c r="S3220" i="1"/>
  <c r="S1765" i="1"/>
  <c r="S3470" i="1"/>
  <c r="S362" i="1"/>
  <c r="S2987" i="1"/>
  <c r="S2048" i="1"/>
  <c r="S2608" i="1"/>
  <c r="S3250" i="1"/>
  <c r="S30" i="1"/>
  <c r="S842" i="1"/>
  <c r="S18" i="1"/>
  <c r="S351" i="1"/>
  <c r="S1515" i="1"/>
  <c r="S51" i="1"/>
  <c r="S364" i="1"/>
  <c r="S527" i="1"/>
  <c r="S2718" i="1"/>
  <c r="S2279" i="1"/>
  <c r="S219" i="1"/>
  <c r="S1782" i="1"/>
  <c r="S3483" i="1"/>
  <c r="S673" i="1"/>
  <c r="S1836" i="1"/>
  <c r="S657" i="1"/>
  <c r="S3318" i="1"/>
  <c r="S2014" i="1"/>
  <c r="S2230" i="1"/>
  <c r="S1030" i="1"/>
  <c r="S1001" i="1"/>
  <c r="S354" i="1"/>
  <c r="S1627" i="1"/>
  <c r="S54" i="1"/>
  <c r="S1810" i="1"/>
  <c r="S2009" i="1"/>
  <c r="S2333" i="1"/>
  <c r="S2453" i="1"/>
  <c r="S3714" i="1"/>
  <c r="S2637" i="1"/>
  <c r="S1272" i="1"/>
  <c r="S1319" i="1"/>
  <c r="S3391" i="1"/>
  <c r="S3092" i="1"/>
  <c r="S2253" i="1"/>
  <c r="S1399" i="1"/>
  <c r="S2105" i="1"/>
  <c r="S2968" i="1"/>
  <c r="S1401" i="1"/>
  <c r="S738" i="1"/>
  <c r="S3211" i="1"/>
  <c r="S2257" i="1"/>
  <c r="S251" i="1"/>
  <c r="S1948" i="1"/>
  <c r="S402" i="1"/>
  <c r="S3081" i="1"/>
  <c r="S1224" i="1"/>
  <c r="S1031" i="1"/>
  <c r="S1381" i="1"/>
  <c r="S3248" i="1"/>
  <c r="S71" i="1"/>
  <c r="S57" i="1"/>
  <c r="S1941" i="1"/>
  <c r="S2795" i="1"/>
  <c r="S3622" i="1"/>
  <c r="S2675" i="1"/>
  <c r="S2723" i="1"/>
  <c r="S1646" i="1"/>
  <c r="S1797" i="1"/>
  <c r="S2202" i="1"/>
  <c r="S674" i="1"/>
  <c r="S397" i="1"/>
  <c r="S2266" i="1"/>
  <c r="S2451" i="1"/>
  <c r="S3895" i="1"/>
  <c r="S1033" i="1"/>
  <c r="S2616" i="1"/>
  <c r="S2232" i="1"/>
  <c r="S2965" i="1"/>
  <c r="S2449" i="1"/>
  <c r="S658" i="1"/>
  <c r="S736" i="1"/>
  <c r="S262" i="1"/>
  <c r="S1632" i="1"/>
  <c r="S2820" i="1"/>
  <c r="S751" i="1"/>
  <c r="S1893" i="1"/>
  <c r="S3436" i="1"/>
  <c r="S1023" i="1"/>
  <c r="S331" i="1"/>
  <c r="S419" i="1"/>
  <c r="S1375" i="1"/>
  <c r="S3509" i="1"/>
  <c r="S2298" i="1"/>
  <c r="S2053" i="1"/>
  <c r="S1618" i="1"/>
  <c r="S5" i="1"/>
  <c r="S2999" i="1"/>
  <c r="S1935" i="1"/>
  <c r="S3465" i="1"/>
  <c r="S369" i="1"/>
  <c r="S350" i="1"/>
  <c r="S3175" i="1"/>
  <c r="S3360" i="1"/>
  <c r="S60" i="1"/>
  <c r="S1753" i="1"/>
  <c r="S3768" i="1"/>
  <c r="S1395" i="1"/>
  <c r="S3716" i="1"/>
  <c r="S1351" i="1"/>
  <c r="S1619" i="1"/>
  <c r="S2480" i="1"/>
  <c r="S2474" i="1"/>
  <c r="S3300" i="1"/>
  <c r="S3526" i="1"/>
  <c r="S798" i="1"/>
  <c r="S3577" i="1"/>
  <c r="S336" i="1"/>
  <c r="S3423" i="1"/>
  <c r="S56" i="1"/>
  <c r="S2932" i="1"/>
  <c r="S3024" i="1"/>
  <c r="S529" i="1"/>
  <c r="S1676" i="1"/>
  <c r="S1752" i="1"/>
  <c r="S1280" i="1"/>
  <c r="S3155" i="1"/>
  <c r="S3457" i="1"/>
  <c r="S304" i="1"/>
  <c r="S2057" i="1"/>
  <c r="S1693" i="1"/>
  <c r="S3402" i="1"/>
  <c r="S3408" i="1"/>
  <c r="S2813" i="1"/>
  <c r="S3290" i="1"/>
  <c r="S2541" i="1"/>
  <c r="S1838" i="1"/>
  <c r="S723" i="1"/>
  <c r="S1635" i="1"/>
  <c r="S2992" i="1"/>
  <c r="S1139" i="1"/>
  <c r="S2738" i="1"/>
  <c r="S3243" i="1"/>
  <c r="S307" i="1"/>
  <c r="S1470" i="1"/>
  <c r="S1191" i="1"/>
  <c r="S1268" i="1"/>
  <c r="S2830" i="1"/>
  <c r="S3435" i="1"/>
  <c r="S741" i="1"/>
  <c r="S1368" i="1"/>
  <c r="S1785" i="1"/>
  <c r="S1802" i="1"/>
  <c r="S1749" i="1"/>
  <c r="S3157" i="1"/>
  <c r="S1819" i="1"/>
  <c r="S1756" i="1"/>
  <c r="S400" i="1"/>
  <c r="S2313" i="1"/>
  <c r="S1378" i="1"/>
  <c r="S1521" i="1"/>
  <c r="S2245" i="1"/>
  <c r="S254" i="1"/>
  <c r="S1897" i="1"/>
  <c r="S2092" i="1"/>
  <c r="S3043" i="1"/>
  <c r="S1852" i="1"/>
  <c r="S1617" i="1"/>
  <c r="S3362" i="1"/>
  <c r="S1200" i="1"/>
  <c r="S1189" i="1"/>
  <c r="S9" i="1"/>
  <c r="S365" i="1"/>
  <c r="S2031" i="1"/>
  <c r="S2255" i="1"/>
  <c r="S314" i="1"/>
  <c r="S710" i="1"/>
  <c r="S1387" i="1"/>
  <c r="S681" i="1"/>
  <c r="S221" i="1"/>
  <c r="S2185" i="1"/>
  <c r="S2315" i="1"/>
  <c r="S2993" i="1"/>
  <c r="S48" i="1"/>
  <c r="S2975" i="1"/>
  <c r="S1938" i="1"/>
  <c r="S337" i="1"/>
  <c r="S1686" i="1"/>
  <c r="S3633" i="1"/>
  <c r="S3018" i="1"/>
  <c r="S1655" i="1"/>
  <c r="S3304" i="1"/>
  <c r="S2265" i="1"/>
  <c r="S2447" i="1"/>
  <c r="S326" i="1"/>
  <c r="S1015" i="1"/>
  <c r="S3008" i="1"/>
  <c r="S2692" i="1"/>
  <c r="S58" i="1"/>
  <c r="S2462" i="1"/>
  <c r="S257" i="1"/>
  <c r="S1045" i="1"/>
  <c r="S3778" i="1"/>
  <c r="S38" i="1"/>
  <c r="S8" i="1"/>
  <c r="S3066" i="1"/>
  <c r="S1530" i="1"/>
  <c r="S796" i="1"/>
  <c r="S3030" i="1"/>
  <c r="S2448" i="1"/>
  <c r="S808" i="1"/>
  <c r="S1384" i="1"/>
  <c r="S3341" i="1"/>
  <c r="S3050" i="1"/>
  <c r="S487" i="1"/>
  <c r="S1944" i="1"/>
  <c r="S2235" i="1"/>
  <c r="S2535" i="1"/>
  <c r="S1762" i="1"/>
  <c r="S2598" i="1"/>
  <c r="S3171" i="1"/>
  <c r="S2941" i="1"/>
  <c r="S3245" i="1"/>
  <c r="S2799" i="1"/>
  <c r="S1664" i="1"/>
  <c r="S1670" i="1"/>
  <c r="S3588" i="1"/>
  <c r="S1807" i="1"/>
  <c r="S1436" i="1"/>
  <c r="S2262" i="1"/>
  <c r="S2931" i="1"/>
  <c r="S1466" i="1"/>
  <c r="S1264" i="1"/>
  <c r="S2017" i="1"/>
  <c r="S3271" i="1"/>
  <c r="S3664" i="1"/>
  <c r="S3328" i="1"/>
  <c r="S2223" i="1"/>
  <c r="S2501" i="1"/>
  <c r="S1663" i="1"/>
  <c r="S1628" i="1"/>
  <c r="S2443" i="1"/>
  <c r="S3379" i="1"/>
  <c r="S1608" i="1"/>
  <c r="S1066" i="1"/>
  <c r="S2129" i="1"/>
  <c r="S2122" i="1"/>
  <c r="S2243" i="1"/>
  <c r="S818" i="1"/>
  <c r="S1829" i="1"/>
  <c r="S421" i="1"/>
  <c r="S2527" i="1"/>
  <c r="S845" i="1"/>
  <c r="S2977" i="1"/>
  <c r="S1188" i="1"/>
  <c r="S3378" i="1"/>
  <c r="S375" i="1"/>
  <c r="S1747" i="1"/>
  <c r="S3767" i="1"/>
  <c r="S1660" i="1"/>
  <c r="S730" i="1"/>
  <c r="S3109" i="1"/>
  <c r="S3156" i="1"/>
  <c r="S3268" i="1"/>
  <c r="S306" i="1"/>
  <c r="S1332" i="1"/>
  <c r="S3365" i="1"/>
  <c r="S376" i="1"/>
  <c r="S896" i="1"/>
  <c r="S2731" i="1"/>
  <c r="S3536" i="1"/>
  <c r="S2263" i="1"/>
  <c r="S1307" i="1"/>
  <c r="S793" i="1"/>
  <c r="S2463" i="1"/>
  <c r="S482" i="1"/>
  <c r="S1283" i="1"/>
  <c r="S1029" i="1"/>
  <c r="S366" i="1"/>
  <c r="S358" i="1"/>
  <c r="S109" i="1"/>
  <c r="S3295" i="1"/>
  <c r="S104" i="1"/>
  <c r="S134" i="1"/>
  <c r="S1273" i="1"/>
  <c r="S2526" i="1"/>
  <c r="S3173" i="1"/>
  <c r="S3004" i="1"/>
  <c r="S2615" i="1"/>
  <c r="S1363" i="1"/>
  <c r="S3027" i="1"/>
  <c r="S3146" i="1"/>
  <c r="S485" i="1"/>
  <c r="S67" i="1"/>
  <c r="S1658" i="1"/>
  <c r="S1367" i="1"/>
  <c r="S2250" i="1"/>
  <c r="S2859" i="1"/>
  <c r="S1373" i="1"/>
  <c r="S2042" i="1"/>
  <c r="S1767" i="1"/>
  <c r="S63" i="1"/>
  <c r="S2087" i="1"/>
  <c r="S2740" i="1"/>
  <c r="S726" i="1"/>
  <c r="S3260" i="1"/>
  <c r="S1079" i="1"/>
  <c r="S2115" i="1"/>
  <c r="S2737" i="1"/>
  <c r="S2726" i="1"/>
  <c r="S2296" i="1"/>
  <c r="S2714" i="1"/>
  <c r="S3614" i="1"/>
  <c r="S1348" i="1"/>
  <c r="S836" i="1"/>
  <c r="S1540" i="1"/>
  <c r="S3073" i="1"/>
  <c r="S3230" i="1"/>
  <c r="S371" i="1"/>
  <c r="S788" i="1"/>
  <c r="S2786" i="1"/>
  <c r="S3184" i="1"/>
  <c r="S2305" i="1"/>
  <c r="S115" i="1"/>
  <c r="S3022" i="1"/>
  <c r="S1624" i="1"/>
  <c r="S3529" i="1"/>
  <c r="S2045" i="1"/>
  <c r="S749" i="1"/>
  <c r="S1028" i="1"/>
  <c r="S515" i="1"/>
  <c r="S974" i="1"/>
  <c r="S91" i="1"/>
  <c r="S2214" i="1"/>
  <c r="S1377" i="1"/>
  <c r="S1032" i="1"/>
  <c r="S3191" i="1"/>
  <c r="S1799" i="1"/>
  <c r="S1390" i="1"/>
  <c r="S249" i="1"/>
  <c r="S1679" i="1"/>
  <c r="S444" i="1"/>
  <c r="S3064" i="1"/>
  <c r="S2303" i="1"/>
  <c r="S946" i="1"/>
  <c r="S3788" i="1"/>
  <c r="S325" i="1"/>
  <c r="S1215" i="1"/>
  <c r="S3111" i="1"/>
  <c r="S283" i="1"/>
  <c r="S3281" i="1"/>
  <c r="S989" i="1"/>
  <c r="S2549" i="1"/>
  <c r="S1011" i="1"/>
  <c r="S2552" i="1"/>
  <c r="S473" i="1"/>
  <c r="S2721" i="1"/>
  <c r="S1746" i="1"/>
  <c r="S956" i="1"/>
  <c r="S1899" i="1"/>
  <c r="S3312" i="1"/>
  <c r="S1036" i="1"/>
  <c r="S2532" i="1"/>
  <c r="S341" i="1"/>
  <c r="S1398" i="1"/>
  <c r="S2311" i="1"/>
  <c r="S88" i="1"/>
  <c r="S2631" i="1"/>
  <c r="S1090" i="1"/>
  <c r="S1568" i="1"/>
  <c r="S2286" i="1"/>
  <c r="S1211" i="1"/>
  <c r="S2972" i="1"/>
  <c r="S390" i="1"/>
  <c r="S2870" i="1"/>
  <c r="S2178" i="1"/>
  <c r="S733" i="1"/>
  <c r="S2809" i="1"/>
  <c r="S3104" i="1"/>
  <c r="S2531" i="1"/>
  <c r="S276" i="1"/>
  <c r="S1645" i="1"/>
  <c r="S1631" i="1"/>
  <c r="S1358" i="1"/>
  <c r="S3426" i="1"/>
  <c r="S1526" i="1"/>
  <c r="S3241" i="1"/>
  <c r="S852" i="1"/>
  <c r="S1936" i="1"/>
  <c r="S3576" i="1"/>
  <c r="S1203" i="1"/>
  <c r="S4035" i="1"/>
  <c r="S1320" i="1"/>
  <c r="S739" i="1"/>
  <c r="S703" i="1"/>
  <c r="S2550" i="1"/>
  <c r="S1253" i="1"/>
  <c r="S835" i="1"/>
  <c r="S3344" i="1"/>
  <c r="S410" i="1"/>
  <c r="S804" i="1"/>
  <c r="S3283" i="1"/>
  <c r="S2094" i="1"/>
  <c r="S1257" i="1"/>
  <c r="S2699" i="1"/>
  <c r="S1623" i="1"/>
  <c r="S16" i="1"/>
  <c r="S2320" i="1"/>
  <c r="S2306" i="1"/>
  <c r="S1607" i="1"/>
  <c r="S1860" i="1"/>
  <c r="S2191" i="1"/>
  <c r="S525" i="1"/>
  <c r="S1202" i="1"/>
  <c r="S3752" i="1"/>
  <c r="S13" i="1"/>
  <c r="S1745" i="1"/>
  <c r="S2100" i="1"/>
  <c r="S847" i="1"/>
  <c r="S1323" i="1"/>
  <c r="S3215" i="1"/>
  <c r="S293" i="1"/>
  <c r="S3386" i="1"/>
  <c r="S47" i="1"/>
  <c r="S264" i="1"/>
  <c r="S2498" i="1"/>
  <c r="S2824" i="1"/>
  <c r="S3334" i="1"/>
  <c r="S1350" i="1"/>
  <c r="S3235" i="1"/>
  <c r="S2065" i="1"/>
  <c r="S266" i="1"/>
  <c r="S2251" i="1"/>
  <c r="S278" i="1"/>
  <c r="S1816" i="1"/>
  <c r="S2655" i="1"/>
  <c r="S1182" i="1"/>
  <c r="S1034" i="1"/>
  <c r="S3091" i="1"/>
  <c r="S3555" i="1"/>
  <c r="S2801" i="1"/>
  <c r="S841" i="1"/>
  <c r="S846" i="1"/>
  <c r="S3657" i="1"/>
  <c r="S1759" i="1"/>
  <c r="S3251" i="1"/>
  <c r="S1309" i="1"/>
  <c r="S3458" i="1"/>
  <c r="S1369" i="1"/>
  <c r="S3160" i="1"/>
  <c r="S2969" i="1"/>
  <c r="S924" i="1"/>
  <c r="S3363" i="1"/>
  <c r="S3556" i="1"/>
  <c r="S1346" i="1"/>
  <c r="S2814" i="1"/>
  <c r="S382" i="1"/>
  <c r="S1758" i="1"/>
  <c r="S120" i="1"/>
  <c r="S2166" i="1"/>
  <c r="S3491" i="1"/>
  <c r="S321" i="1"/>
  <c r="S3544" i="1"/>
  <c r="S2659" i="1"/>
  <c r="S1934" i="1"/>
  <c r="S3287" i="1"/>
  <c r="S3158" i="1"/>
  <c r="S15" i="1"/>
  <c r="S754" i="1"/>
  <c r="S828" i="1"/>
  <c r="S647" i="1"/>
  <c r="S270" i="1"/>
  <c r="S2409" i="1"/>
  <c r="S267" i="1"/>
  <c r="S1647" i="1"/>
  <c r="S1370" i="1"/>
  <c r="S2197" i="1"/>
  <c r="S3700" i="1"/>
  <c r="S3350" i="1"/>
  <c r="S3774" i="1"/>
  <c r="S2275" i="1"/>
  <c r="S2460" i="1"/>
  <c r="S3299" i="1"/>
  <c r="S3824" i="1"/>
  <c r="S806" i="1"/>
  <c r="S2240" i="1"/>
  <c r="S2963" i="1"/>
  <c r="S3177" i="1"/>
  <c r="S725" i="1"/>
  <c r="S1389" i="1"/>
  <c r="S3262" i="1"/>
  <c r="S329" i="1"/>
  <c r="S1806" i="1"/>
  <c r="S729" i="1"/>
  <c r="S1612" i="1"/>
  <c r="S2322" i="1"/>
  <c r="S1433" i="1"/>
  <c r="S3279" i="1"/>
  <c r="S1784" i="1"/>
  <c r="S2280" i="1"/>
  <c r="S113" i="1"/>
  <c r="S3775" i="1"/>
  <c r="S2289" i="1"/>
  <c r="S2063" i="1"/>
  <c r="S1805" i="1"/>
  <c r="S275" i="1"/>
  <c r="S49" i="1"/>
  <c r="S3799" i="1"/>
  <c r="S3354" i="1"/>
  <c r="S3336" i="1"/>
  <c r="S35" i="1"/>
  <c r="S2182" i="1"/>
  <c r="S3485" i="1"/>
  <c r="S1383" i="1"/>
  <c r="S3497" i="1"/>
  <c r="S2175" i="1"/>
  <c r="S1761" i="1"/>
  <c r="S3113" i="1"/>
  <c r="S274" i="1"/>
  <c r="S1887" i="1"/>
  <c r="S3047" i="1"/>
  <c r="S1274" i="1"/>
  <c r="S1537" i="1"/>
  <c r="S3438" i="1"/>
  <c r="S3658" i="1"/>
  <c r="S3687" i="1"/>
  <c r="S3827" i="1"/>
  <c r="S405" i="1"/>
  <c r="S3442" i="1"/>
  <c r="S94" i="1"/>
  <c r="S396" i="1"/>
  <c r="S3278" i="1"/>
  <c r="S3148" i="1"/>
  <c r="S2821" i="1"/>
  <c r="S1649" i="1"/>
  <c r="S2116" i="1"/>
  <c r="S2787" i="1"/>
  <c r="S2653" i="1"/>
  <c r="S523" i="1"/>
  <c r="S731" i="1"/>
  <c r="S3333" i="1"/>
  <c r="S1251" i="1"/>
  <c r="S3023" i="1"/>
  <c r="S3219" i="1"/>
  <c r="S1702" i="1"/>
  <c r="S1352" i="1"/>
  <c r="S114" i="1"/>
  <c r="S1003" i="1"/>
  <c r="S3371" i="1"/>
  <c r="S247" i="1"/>
  <c r="S3750" i="1"/>
  <c r="S3210" i="1"/>
  <c r="S3755" i="1"/>
  <c r="S2983" i="1"/>
  <c r="S2663" i="1"/>
  <c r="S1616" i="1"/>
  <c r="S3466" i="1"/>
  <c r="S746" i="1"/>
  <c r="S522" i="1"/>
  <c r="S2984" i="1"/>
  <c r="S2976" i="1"/>
  <c r="S3591" i="1"/>
  <c r="S761" i="1"/>
  <c r="S2264" i="1"/>
  <c r="S3164" i="1"/>
  <c r="S2107" i="1"/>
  <c r="S2082" i="1"/>
  <c r="S2800" i="1"/>
  <c r="S2981" i="1"/>
  <c r="S843" i="1"/>
  <c r="S1038" i="1"/>
  <c r="S3353" i="1"/>
  <c r="S2164" i="1"/>
  <c r="S1068" i="1"/>
  <c r="S2055" i="1"/>
  <c r="S3762" i="1"/>
  <c r="S3214" i="1"/>
  <c r="S838" i="1"/>
  <c r="S2534" i="1"/>
  <c r="S2546" i="1"/>
  <c r="S3723" i="1"/>
  <c r="S2966" i="1"/>
  <c r="S108" i="1"/>
  <c r="S3571" i="1"/>
  <c r="S3337" i="1"/>
  <c r="S3689" i="1"/>
  <c r="S669" i="1"/>
  <c r="S3592" i="1"/>
  <c r="S801" i="1"/>
  <c r="S2476" i="1"/>
  <c r="S102" i="1"/>
  <c r="S296" i="1"/>
  <c r="S2524" i="1"/>
  <c r="S3765" i="1"/>
  <c r="S3830" i="1"/>
  <c r="S1037" i="1"/>
  <c r="S1337" i="1"/>
  <c r="S1911" i="1"/>
  <c r="S3783" i="1"/>
  <c r="S1326" i="1"/>
  <c r="S478" i="1"/>
  <c r="S3475" i="1"/>
  <c r="S2213" i="1"/>
  <c r="S481" i="1"/>
  <c r="S2278" i="1"/>
  <c r="S1787" i="1"/>
  <c r="S1400" i="1"/>
  <c r="S1254" i="1"/>
  <c r="S2268" i="1"/>
  <c r="S292" i="1"/>
  <c r="S851" i="1"/>
  <c r="S3181" i="1"/>
  <c r="S3418" i="1"/>
  <c r="S1025" i="1"/>
  <c r="S140" i="1"/>
  <c r="S3014" i="1"/>
  <c r="S2491" i="1"/>
  <c r="S1385" i="1"/>
  <c r="S996" i="1"/>
  <c r="S1873" i="1"/>
  <c r="S1638" i="1"/>
  <c r="S3488" i="1"/>
  <c r="S62" i="1"/>
  <c r="S64" i="1"/>
  <c r="S2455" i="1"/>
  <c r="S923" i="1"/>
  <c r="S3115" i="1"/>
  <c r="S704" i="1"/>
  <c r="S3186" i="1"/>
  <c r="S3725" i="1"/>
  <c r="S3829" i="1"/>
  <c r="S3162" i="1"/>
  <c r="S2147" i="1"/>
  <c r="S3346" i="1"/>
  <c r="S1305" i="1"/>
  <c r="S752" i="1"/>
  <c r="S3758" i="1"/>
  <c r="S3525" i="1"/>
  <c r="S3675" i="1"/>
  <c r="S1654" i="1"/>
  <c r="S1527" i="1"/>
  <c r="S119" i="1"/>
  <c r="S2528" i="1"/>
  <c r="S2533" i="1"/>
  <c r="S2483" i="1"/>
  <c r="S2810" i="1"/>
  <c r="S2499" i="1"/>
  <c r="S810" i="1"/>
  <c r="S3676" i="1"/>
  <c r="S185" i="1"/>
  <c r="S2212" i="1"/>
  <c r="S3468" i="1"/>
  <c r="S3400" i="1"/>
  <c r="S3267" i="1"/>
  <c r="S3761" i="1"/>
  <c r="S3726" i="1"/>
  <c r="S3317" i="1"/>
  <c r="S3035" i="1"/>
  <c r="S253" i="1"/>
  <c r="S7" i="1"/>
  <c r="S2619" i="1"/>
  <c r="S2068" i="1"/>
  <c r="S1293" i="1"/>
  <c r="S628" i="1"/>
  <c r="S1386" i="1"/>
  <c r="S1464" i="1"/>
  <c r="S1301" i="1"/>
  <c r="S2293" i="1"/>
  <c r="S469" i="1"/>
  <c r="S1669" i="1"/>
  <c r="S2667" i="1"/>
  <c r="S2060" i="1"/>
  <c r="S3770" i="1"/>
  <c r="S1922" i="1"/>
  <c r="S3275" i="1"/>
  <c r="S2530" i="1"/>
  <c r="S817" i="1"/>
  <c r="S3310" i="1"/>
  <c r="S1249" i="1"/>
  <c r="S2111" i="1"/>
  <c r="S3361" i="1"/>
  <c r="S2818" i="1"/>
  <c r="S2173" i="1"/>
  <c r="S3020" i="1"/>
  <c r="S2741" i="1"/>
  <c r="S2096" i="1"/>
  <c r="S3504" i="1"/>
  <c r="S809" i="1"/>
  <c r="S1798" i="1"/>
  <c r="S861" i="1"/>
  <c r="S1667" i="1"/>
  <c r="S2486" i="1"/>
  <c r="S3684" i="1"/>
  <c r="S3795" i="1"/>
  <c r="S1267" i="1"/>
  <c r="S1890" i="1"/>
  <c r="S811" i="1"/>
  <c r="S3484" i="1"/>
  <c r="S3342" i="1"/>
  <c r="S1275" i="1"/>
  <c r="S3223" i="1"/>
  <c r="S1533" i="1"/>
  <c r="S2323" i="1"/>
  <c r="S305" i="1"/>
  <c r="S2176" i="1"/>
  <c r="S1405" i="1"/>
  <c r="S1593" i="1"/>
  <c r="S3383" i="1"/>
  <c r="S2529" i="1"/>
  <c r="S3302" i="1"/>
  <c r="S3307" i="1"/>
  <c r="S2336" i="1"/>
  <c r="S3628" i="1"/>
  <c r="S1380" i="1"/>
  <c r="S3846" i="1"/>
  <c r="S1634" i="1"/>
  <c r="S2940" i="1"/>
  <c r="S3428" i="1"/>
  <c r="S32" i="1"/>
  <c r="S1302" i="1"/>
  <c r="S3587" i="1"/>
  <c r="S1505" i="1"/>
  <c r="S77" i="1"/>
  <c r="S3159" i="1"/>
  <c r="S1630" i="1"/>
  <c r="S3420" i="1"/>
  <c r="S3719" i="1"/>
  <c r="S2088" i="1"/>
  <c r="S1668" i="1"/>
  <c r="S800" i="1"/>
  <c r="S1290" i="1"/>
  <c r="S3236" i="1"/>
  <c r="S2083" i="1"/>
  <c r="S3697" i="1"/>
  <c r="S3303" i="1"/>
  <c r="S3604" i="1"/>
  <c r="S84" i="1"/>
  <c r="S3494" i="1"/>
  <c r="S533" i="1"/>
  <c r="S3051" i="1"/>
  <c r="S3519" i="1"/>
  <c r="S1781" i="1"/>
  <c r="S246" i="1"/>
  <c r="S118" i="1"/>
  <c r="S747" i="1"/>
  <c r="S2101" i="1"/>
  <c r="S1861" i="1"/>
  <c r="S2713" i="1"/>
  <c r="S2304" i="1"/>
  <c r="S1397" i="1"/>
  <c r="S2548" i="1"/>
  <c r="S3608" i="1"/>
  <c r="S2547" i="1"/>
  <c r="S3975" i="1"/>
  <c r="S538" i="1"/>
  <c r="S2841" i="1"/>
  <c r="S3685" i="1"/>
  <c r="S3985" i="1"/>
  <c r="S1529" i="1"/>
  <c r="S316" i="1"/>
  <c r="S1651" i="1"/>
  <c r="S526" i="1"/>
  <c r="S1292" i="1"/>
  <c r="S3759" i="1"/>
  <c r="S1250" i="1"/>
  <c r="S2030" i="1"/>
  <c r="S553" i="1"/>
  <c r="S2553" i="1"/>
  <c r="S3212" i="1"/>
  <c r="S3696" i="1"/>
  <c r="S1262" i="1"/>
  <c r="S2928" i="1"/>
  <c r="S2543" i="1"/>
  <c r="S2308" i="1"/>
  <c r="S343" i="1"/>
  <c r="S3498" i="1"/>
  <c r="S3376" i="1"/>
  <c r="S2970" i="1"/>
  <c r="S31" i="1"/>
  <c r="S110" i="1"/>
  <c r="S4037" i="1"/>
  <c r="S2556" i="1"/>
  <c r="S854" i="1"/>
  <c r="S532" i="1"/>
  <c r="S3335" i="1"/>
  <c r="S3823" i="1"/>
  <c r="S3352" i="1"/>
  <c r="S2287" i="1"/>
  <c r="S356" i="1"/>
  <c r="S3490" i="1"/>
  <c r="S90" i="1"/>
  <c r="S93" i="1"/>
  <c r="S778" i="1"/>
  <c r="S3717" i="1"/>
  <c r="S824" i="1"/>
  <c r="S2815" i="1"/>
  <c r="S969" i="1"/>
  <c r="S753" i="1"/>
  <c r="S689" i="1"/>
  <c r="S3691" i="1"/>
  <c r="S2222" i="1"/>
  <c r="S3152" i="1"/>
  <c r="S2937" i="1"/>
  <c r="S3673" i="1"/>
  <c r="S4108" i="1"/>
  <c r="S3384" i="1"/>
  <c r="S3153" i="1"/>
  <c r="S272" i="1"/>
  <c r="S3017" i="1"/>
  <c r="S3389" i="1"/>
  <c r="S10" i="1"/>
  <c r="S103" i="1"/>
  <c r="S833" i="1"/>
  <c r="S1681" i="1"/>
  <c r="S651" i="1"/>
  <c r="S3301" i="1"/>
  <c r="S3169" i="1"/>
  <c r="S3562" i="1"/>
  <c r="S2167" i="1"/>
  <c r="S2602" i="1"/>
  <c r="S2090" i="1"/>
  <c r="S3586" i="1"/>
  <c r="S1678" i="1"/>
  <c r="S1883" i="1"/>
  <c r="S3722" i="1"/>
  <c r="S2704" i="1"/>
  <c r="S524" i="1"/>
  <c r="S1926" i="1"/>
  <c r="S1606" i="1"/>
  <c r="S1333" i="1"/>
  <c r="S2679" i="1"/>
  <c r="S1570" i="1"/>
  <c r="S1076" i="1"/>
  <c r="S2979" i="1"/>
  <c r="S2902" i="1"/>
  <c r="S100" i="1"/>
  <c r="S3613" i="1"/>
  <c r="S121" i="1"/>
  <c r="S2617" i="1"/>
  <c r="S3225" i="1"/>
  <c r="S36" i="1"/>
  <c r="S2698" i="1"/>
  <c r="S2117" i="1"/>
  <c r="S3606" i="1"/>
  <c r="S3682" i="1"/>
  <c r="S1884" i="1"/>
  <c r="S1823" i="1"/>
  <c r="S1476" i="1"/>
  <c r="S3528" i="1"/>
  <c r="S2808" i="1"/>
  <c r="S2478" i="1"/>
  <c r="S380" i="1"/>
  <c r="S1360" i="1"/>
  <c r="S3324" i="1"/>
  <c r="S3343" i="1"/>
  <c r="S1889" i="1"/>
  <c r="S3663" i="1"/>
  <c r="S2464" i="1"/>
  <c r="S2833" i="1"/>
  <c r="S2674" i="1"/>
  <c r="S3595" i="1"/>
  <c r="S748" i="1"/>
  <c r="S1341" i="1"/>
  <c r="S3263" i="1"/>
  <c r="S3515" i="1"/>
  <c r="S2603" i="1"/>
  <c r="S2165" i="1"/>
  <c r="S1096" i="1"/>
  <c r="S3623" i="1"/>
  <c r="S55" i="1"/>
  <c r="S2982" i="1"/>
  <c r="S3690" i="1"/>
  <c r="S3704" i="1"/>
  <c r="S3424" i="1"/>
  <c r="S3836" i="1"/>
  <c r="S3188" i="1"/>
  <c r="S2446" i="1"/>
  <c r="S2934" i="1"/>
  <c r="S3412" i="1"/>
  <c r="S3585" i="1"/>
  <c r="S2086" i="1"/>
  <c r="S2314" i="1"/>
  <c r="S2321" i="1"/>
  <c r="S799" i="1"/>
  <c r="S1214" i="1"/>
  <c r="S3042" i="1"/>
  <c r="S2260" i="1"/>
  <c r="S742" i="1"/>
  <c r="S1850" i="1"/>
  <c r="S1005" i="1"/>
  <c r="S1190" i="1"/>
  <c r="S1931" i="1"/>
  <c r="S2973" i="1"/>
  <c r="S2490" i="1"/>
  <c r="S898" i="1"/>
  <c r="S1181" i="1"/>
  <c r="S2554" i="1"/>
  <c r="S3511" i="1"/>
  <c r="S1022" i="1"/>
  <c r="S3636" i="1"/>
  <c r="S3366" i="1"/>
  <c r="S3471" i="1"/>
  <c r="S1986" i="1"/>
  <c r="S414" i="1"/>
  <c r="S2642" i="1"/>
  <c r="S2792" i="1"/>
  <c r="S2632" i="1"/>
  <c r="S2657" i="1"/>
  <c r="S807" i="1"/>
  <c r="S3626" i="1"/>
  <c r="S3240" i="1"/>
  <c r="S2994" i="1"/>
  <c r="S3382" i="1"/>
  <c r="S1278" i="1"/>
  <c r="S1689" i="1"/>
  <c r="S1754" i="1"/>
  <c r="S3224" i="1"/>
  <c r="S3618" i="1"/>
  <c r="S3170" i="1"/>
  <c r="S3416" i="1"/>
  <c r="S116" i="1"/>
  <c r="S1312" i="1"/>
  <c r="S2827" i="1"/>
  <c r="S3698" i="1"/>
  <c r="S3669" i="1"/>
  <c r="S3575" i="1"/>
  <c r="S3597" i="1"/>
  <c r="S3517" i="1"/>
  <c r="S3627" i="1"/>
  <c r="S1357" i="1"/>
  <c r="S2183" i="1"/>
  <c r="S3661" i="1"/>
  <c r="S1666" i="1"/>
  <c r="S1016" i="1"/>
  <c r="S3356" i="1"/>
  <c r="S1392" i="1"/>
  <c r="S2804" i="1"/>
  <c r="S3286" i="1"/>
  <c r="S3674" i="1"/>
  <c r="S839" i="1"/>
  <c r="S3508" i="1"/>
  <c r="S4069" i="1"/>
  <c r="S407" i="1"/>
  <c r="S339" i="1"/>
  <c r="S2791" i="1"/>
  <c r="S3005" i="1"/>
  <c r="S3010" i="1"/>
  <c r="S3176" i="1"/>
  <c r="S212" i="1"/>
  <c r="S3439" i="1"/>
  <c r="S3469" i="1"/>
  <c r="S2285" i="1"/>
  <c r="S1849" i="1"/>
  <c r="S661" i="1"/>
  <c r="S3242" i="1"/>
  <c r="S408" i="1"/>
  <c r="S12" i="1"/>
  <c r="S3787" i="1"/>
  <c r="S654" i="1"/>
  <c r="S735" i="1"/>
  <c r="S2091" i="1"/>
  <c r="S3611" i="1"/>
  <c r="S2562" i="1"/>
  <c r="S1826" i="1"/>
  <c r="S4050" i="1"/>
  <c r="S168" i="1"/>
  <c r="S1859" i="1"/>
  <c r="S2099" i="1"/>
  <c r="S2832" i="1"/>
  <c r="S3377" i="1"/>
  <c r="S3414" i="1"/>
  <c r="S3625" i="1"/>
  <c r="S3756" i="1"/>
  <c r="S3782" i="1"/>
  <c r="S500" i="1"/>
  <c r="S3913" i="1"/>
  <c r="S2276" i="1"/>
  <c r="S1106" i="1"/>
  <c r="S1914" i="1"/>
  <c r="S1004" i="1"/>
  <c r="S3403" i="1"/>
  <c r="S2788" i="1"/>
  <c r="S1193" i="1"/>
  <c r="S3179" i="1"/>
  <c r="S2168" i="1"/>
  <c r="S1928" i="1"/>
  <c r="S3421" i="1"/>
  <c r="S308" i="1"/>
  <c r="S3707" i="1"/>
  <c r="S2835" i="1"/>
  <c r="S840" i="1"/>
  <c r="S978" i="1"/>
  <c r="S2022" i="1"/>
  <c r="S1650" i="1"/>
  <c r="S3728" i="1"/>
  <c r="S3254" i="1"/>
  <c r="S1168" i="1"/>
  <c r="S3584" i="1"/>
  <c r="S2834" i="1"/>
  <c r="S3779" i="1"/>
  <c r="S3232" i="1"/>
  <c r="S3486" i="1"/>
  <c r="S1018" i="1"/>
  <c r="S1376" i="1"/>
  <c r="S1394" i="1"/>
  <c r="S2673" i="1"/>
  <c r="S805" i="1"/>
  <c r="S404" i="1"/>
  <c r="S1652" i="1"/>
  <c r="S795" i="1"/>
  <c r="S4038" i="1"/>
  <c r="S3265" i="1"/>
  <c r="S3459" i="1"/>
  <c r="S2628" i="1"/>
  <c r="S2882" i="1"/>
  <c r="S1671" i="1"/>
  <c r="S1866" i="1"/>
  <c r="S3339" i="1"/>
  <c r="S40" i="1"/>
  <c r="S3532" i="1"/>
  <c r="S521" i="1"/>
  <c r="S3313" i="1"/>
  <c r="S722" i="1"/>
  <c r="S1902" i="1"/>
  <c r="S1404" i="1"/>
  <c r="S3204" i="1"/>
  <c r="S589" i="1"/>
  <c r="S3185" i="1"/>
  <c r="S2149" i="1"/>
  <c r="S2458" i="1"/>
  <c r="S1937" i="1"/>
  <c r="S1603" i="1"/>
  <c r="S2812" i="1"/>
  <c r="S866" i="1"/>
  <c r="S2936" i="1"/>
  <c r="S3141" i="1"/>
  <c r="S1201" i="1"/>
  <c r="S1675" i="1"/>
  <c r="S3505" i="1"/>
  <c r="S822" i="1"/>
  <c r="S2942" i="1"/>
  <c r="S1903" i="1"/>
  <c r="S3617" i="1"/>
  <c r="S3166" i="1"/>
  <c r="S2831" i="1"/>
  <c r="S2277" i="1"/>
  <c r="S3825" i="1"/>
  <c r="S3249" i="1"/>
  <c r="S1216" i="1"/>
  <c r="S3330" i="1"/>
  <c r="S1930" i="1"/>
  <c r="S2368" i="1"/>
  <c r="S3308" i="1"/>
  <c r="S3552" i="1"/>
  <c r="S2477" i="1"/>
  <c r="S3656" i="1"/>
  <c r="S89" i="1"/>
  <c r="S853" i="1"/>
  <c r="S844" i="1"/>
  <c r="S3201" i="1"/>
  <c r="S977" i="1"/>
  <c r="S1261" i="1"/>
  <c r="S3440" i="1"/>
  <c r="S1895" i="1"/>
  <c r="S2842" i="1"/>
  <c r="S3367" i="1"/>
  <c r="S1362" i="1"/>
  <c r="S378" i="1"/>
  <c r="S3507" i="1"/>
  <c r="S2542" i="1"/>
  <c r="S3280" i="1"/>
  <c r="S1509" i="1"/>
  <c r="S3180" i="1"/>
  <c r="S3266" i="1"/>
  <c r="S2935" i="1"/>
  <c r="S3540" i="1"/>
  <c r="S2317" i="1"/>
  <c r="S3443" i="1"/>
  <c r="S3599" i="1"/>
  <c r="S2811" i="1"/>
  <c r="S3270" i="1"/>
  <c r="S3563" i="1"/>
  <c r="S3605" i="1"/>
  <c r="S1349" i="1"/>
  <c r="S3489" i="1"/>
  <c r="S760" i="1"/>
  <c r="S988" i="1"/>
  <c r="S3209" i="1"/>
  <c r="S1297" i="1"/>
  <c r="S757" i="1"/>
  <c r="S3594" i="1"/>
  <c r="S862" i="1"/>
  <c r="S1243" i="1"/>
  <c r="S728" i="1"/>
  <c r="S1643" i="1"/>
  <c r="S2988" i="1"/>
  <c r="S1699" i="1"/>
  <c r="S3322" i="1"/>
  <c r="S3892" i="1"/>
  <c r="S767" i="1"/>
  <c r="S3780" i="1"/>
  <c r="S3616" i="1"/>
  <c r="S3701" i="1"/>
  <c r="S3320" i="1"/>
  <c r="S794" i="1"/>
  <c r="S1359" i="1"/>
  <c r="S1637" i="1"/>
  <c r="S1844" i="1"/>
  <c r="S2179" i="1"/>
  <c r="S2248" i="1"/>
  <c r="S2422" i="1"/>
  <c r="S3314" i="1"/>
  <c r="S1831" i="1"/>
  <c r="S1304" i="1"/>
  <c r="S2097" i="1"/>
  <c r="S2468" i="1"/>
  <c r="S3289" i="1"/>
  <c r="S3518" i="1"/>
  <c r="S3546" i="1"/>
  <c r="S3776" i="1"/>
  <c r="S4042" i="1"/>
  <c r="S2672" i="1"/>
  <c r="S3939" i="1"/>
  <c r="S947" i="1"/>
  <c r="S1572" i="1"/>
  <c r="S3107" i="1"/>
  <c r="S692" i="1"/>
  <c r="S2220" i="1"/>
  <c r="S1223" i="1"/>
  <c r="S894" i="1"/>
  <c r="S3292" i="1"/>
  <c r="S1933" i="1"/>
  <c r="S539" i="1"/>
  <c r="S1247" i="1"/>
  <c r="S2829" i="1"/>
  <c r="S2840" i="1"/>
  <c r="S1691" i="1"/>
  <c r="S3557" i="1"/>
  <c r="S815" i="1"/>
  <c r="S1694" i="1"/>
  <c r="S3349" i="1"/>
  <c r="S74" i="1"/>
  <c r="S68" i="1"/>
  <c r="S25" i="1"/>
  <c r="S3012" i="1"/>
  <c r="S2847" i="1"/>
  <c r="S107" i="1"/>
  <c r="S3150" i="1"/>
  <c r="S891" i="1"/>
  <c r="S3805" i="1"/>
  <c r="S1803" i="1"/>
  <c r="S2108" i="1"/>
  <c r="S2929" i="1"/>
  <c r="S837" i="1"/>
  <c r="S1248" i="1"/>
  <c r="S1629" i="1"/>
  <c r="S1989" i="1"/>
  <c r="S3769" i="1"/>
  <c r="S2555" i="1"/>
  <c r="S3154" i="1"/>
  <c r="S69" i="1"/>
  <c r="S2465" i="1"/>
  <c r="S3315" i="1"/>
  <c r="S699" i="1"/>
  <c r="S1924" i="1"/>
  <c r="S3450" i="1"/>
  <c r="S3174" i="1"/>
  <c r="S4107" i="1"/>
  <c r="S2256" i="1"/>
  <c r="S1024" i="1"/>
  <c r="S972" i="1"/>
  <c r="S1577" i="1"/>
  <c r="S3926" i="1"/>
  <c r="S3572" i="1"/>
  <c r="S1769" i="1"/>
  <c r="S802" i="1"/>
  <c r="S2625" i="1"/>
  <c r="S65" i="1"/>
  <c r="S2103" i="1"/>
  <c r="S3480" i="1"/>
  <c r="S716" i="1"/>
  <c r="S3172" i="1"/>
  <c r="S73" i="1"/>
  <c r="S803" i="1"/>
  <c r="S213" i="1"/>
  <c r="S785" i="1"/>
  <c r="S2466" i="1"/>
  <c r="S3659" i="1"/>
  <c r="S3357" i="1"/>
  <c r="S3558" i="1"/>
  <c r="S1648" i="1"/>
  <c r="S3681" i="1"/>
  <c r="S187" i="1"/>
  <c r="S1481" i="1"/>
  <c r="S1728" i="1"/>
  <c r="S111" i="1"/>
  <c r="S3434" i="1"/>
  <c r="S2205" i="1"/>
  <c r="S3814" i="1"/>
  <c r="S1800" i="1"/>
  <c r="S3178" i="1"/>
  <c r="S1040" i="1"/>
  <c r="S1744" i="1"/>
  <c r="S3432" i="1"/>
  <c r="S3298" i="1"/>
  <c r="S3699" i="1"/>
  <c r="S50" i="1"/>
  <c r="S1766" i="1"/>
  <c r="S2828" i="1"/>
  <c r="S2109" i="1"/>
  <c r="S1098" i="1"/>
  <c r="S2794" i="1"/>
  <c r="S826" i="1"/>
  <c r="S2557" i="1"/>
  <c r="S2294" i="1"/>
  <c r="S3819" i="1"/>
  <c r="S2470" i="1"/>
  <c r="S1657" i="1"/>
  <c r="S3409" i="1"/>
  <c r="S649" i="1"/>
  <c r="S3482" i="1"/>
  <c r="S3550" i="1"/>
  <c r="S17" i="1"/>
  <c r="S1891" i="1"/>
  <c r="S209" i="1"/>
  <c r="S2113" i="1"/>
  <c r="S3850" i="1"/>
  <c r="S3259" i="1"/>
  <c r="S3815" i="1"/>
  <c r="S1554" i="1"/>
  <c r="S3851" i="1"/>
  <c r="S2134" i="1"/>
  <c r="S1285" i="1"/>
  <c r="S3501" i="1"/>
  <c r="S2974" i="1"/>
  <c r="S3083" i="1"/>
  <c r="S3163" i="1"/>
  <c r="S3816" i="1"/>
  <c r="S1827" i="1"/>
  <c r="S2536" i="1"/>
  <c r="S2647" i="1"/>
  <c r="S3388" i="1"/>
  <c r="S3710" i="1"/>
  <c r="S2309" i="1"/>
  <c r="S3568" i="1"/>
  <c r="S1300" i="1"/>
  <c r="S3603" i="1"/>
  <c r="S3305" i="1"/>
  <c r="S2772" i="1"/>
  <c r="S66" i="1"/>
  <c r="S1246" i="1"/>
  <c r="S3479" i="1"/>
  <c r="S756" i="1"/>
  <c r="S3381" i="1"/>
  <c r="S1167" i="1"/>
  <c r="S146" i="1"/>
  <c r="S3197" i="1"/>
  <c r="S385" i="1"/>
  <c r="S2487" i="1"/>
  <c r="S3537" i="1"/>
  <c r="S3282" i="1"/>
  <c r="S3467" i="1"/>
  <c r="S3878" i="1"/>
  <c r="S819" i="1"/>
  <c r="S1303" i="1"/>
  <c r="S3430" i="1"/>
  <c r="S1841" i="1"/>
  <c r="S2646" i="1"/>
  <c r="S1923" i="1"/>
  <c r="S537" i="1"/>
  <c r="S2790" i="1"/>
  <c r="S2793" i="1"/>
  <c r="S3680" i="1"/>
  <c r="S3227" i="1"/>
  <c r="S3839" i="1"/>
  <c r="S3474" i="1"/>
  <c r="S790" i="1"/>
  <c r="S1843" i="1"/>
  <c r="S3784" i="1"/>
  <c r="S1287" i="1"/>
  <c r="S409" i="1"/>
  <c r="S2914" i="1"/>
  <c r="S3715" i="1"/>
  <c r="S1316" i="1"/>
  <c r="S42" i="1"/>
  <c r="S3521" i="1"/>
  <c r="S1263" i="1"/>
  <c r="S1858" i="1"/>
  <c r="S3811" i="1"/>
  <c r="S3841" i="1"/>
  <c r="S1286" i="1"/>
  <c r="S1443" i="1"/>
  <c r="S1828" i="1"/>
  <c r="S3359" i="1"/>
  <c r="S3476" i="1"/>
  <c r="S3620" i="1"/>
  <c r="S1653" i="1"/>
  <c r="S2121" i="1"/>
  <c r="S3522" i="1"/>
  <c r="S3596" i="1"/>
  <c r="S3729" i="1"/>
  <c r="S1673" i="1"/>
  <c r="S1636" i="1"/>
  <c r="S3655" i="1"/>
  <c r="S2112" i="1"/>
  <c r="S750" i="1"/>
  <c r="S2431" i="1"/>
  <c r="S3375" i="1"/>
  <c r="S3777" i="1"/>
  <c r="S22" i="1"/>
  <c r="S535" i="1"/>
  <c r="S3161" i="1"/>
  <c r="S885" i="1"/>
  <c r="S3218" i="1"/>
  <c r="S1605" i="1"/>
  <c r="S43" i="1"/>
  <c r="S46" i="1"/>
  <c r="S1621" i="1"/>
  <c r="S2209" i="1"/>
  <c r="S2475" i="1"/>
  <c r="S2482" i="1"/>
  <c r="S2939" i="1"/>
  <c r="S3387" i="1"/>
  <c r="S3405" i="1"/>
  <c r="S3433" i="1"/>
  <c r="S3447" i="1"/>
  <c r="S3629" i="1"/>
  <c r="S3772" i="1"/>
  <c r="S2206" i="1"/>
  <c r="S1786" i="1"/>
  <c r="S915" i="1"/>
  <c r="S2624" i="1"/>
  <c r="S1716" i="1"/>
  <c r="S3385" i="1"/>
  <c r="S3273" i="1"/>
  <c r="S832" i="1"/>
  <c r="S28" i="1"/>
  <c r="S1228" i="1"/>
  <c r="S1674" i="1"/>
  <c r="S3044" i="1"/>
  <c r="S3481" i="1"/>
  <c r="S2497" i="1"/>
  <c r="S501" i="1"/>
  <c r="S2885" i="1"/>
  <c r="S2677" i="1"/>
  <c r="S987" i="1"/>
  <c r="S2621" i="1"/>
  <c r="S2316" i="1"/>
  <c r="S1472" i="1"/>
  <c r="S1775" i="1"/>
  <c r="S440" i="1"/>
  <c r="S1291" i="1"/>
  <c r="S2638" i="1"/>
  <c r="S2837" i="1"/>
  <c r="S1294" i="1"/>
  <c r="S130" i="1"/>
  <c r="S3032" i="1"/>
  <c r="S667" i="1"/>
  <c r="S3730" i="1"/>
  <c r="S791" i="1"/>
  <c r="S3709" i="1"/>
  <c r="S3445" i="1"/>
  <c r="S1839" i="1"/>
  <c r="S2010" i="1"/>
  <c r="S3712" i="1"/>
  <c r="S3573" i="1"/>
  <c r="S483" i="1"/>
  <c r="S3272" i="1"/>
  <c r="S3102" i="1"/>
  <c r="S3812" i="1"/>
  <c r="S2597" i="1"/>
  <c r="S1082" i="1"/>
  <c r="S3708" i="1"/>
  <c r="S1475" i="1"/>
  <c r="S3277" i="1"/>
  <c r="S1100" i="1"/>
  <c r="S1641" i="1"/>
  <c r="S3198" i="1"/>
  <c r="S3692" i="1"/>
  <c r="S3818" i="1"/>
  <c r="S3856" i="1"/>
  <c r="S158" i="1"/>
  <c r="S1265" i="1"/>
  <c r="S3945" i="1"/>
  <c r="S968" i="1"/>
  <c r="S1680" i="1"/>
  <c r="S2605" i="1"/>
  <c r="S1611" i="1"/>
  <c r="S2119" i="1"/>
  <c r="S1690" i="1"/>
  <c r="S2519" i="1"/>
  <c r="S3372" i="1"/>
  <c r="S3635" i="1"/>
  <c r="S3100" i="1"/>
  <c r="S2216" i="1"/>
  <c r="S2747" i="1"/>
  <c r="S2177" i="1"/>
  <c r="S1330" i="1"/>
  <c r="S4012" i="1"/>
  <c r="S2707" i="1"/>
  <c r="S860" i="1"/>
  <c r="S98" i="1"/>
  <c r="S3099" i="1"/>
  <c r="S528" i="1"/>
  <c r="S1822" i="1"/>
  <c r="S2670" i="1"/>
  <c r="S1329" i="1"/>
  <c r="S3419" i="1"/>
  <c r="S112" i="1"/>
  <c r="S2684" i="1"/>
  <c r="S1804" i="1"/>
  <c r="S3849" i="1"/>
  <c r="S1245" i="1"/>
  <c r="S3500" i="1"/>
  <c r="S652" i="1"/>
  <c r="S3316" i="1"/>
  <c r="S3499" i="1"/>
  <c r="S991" i="1"/>
  <c r="S1508" i="1"/>
  <c r="S3530" i="1"/>
  <c r="S3724" i="1"/>
  <c r="S37" i="1"/>
  <c r="S2084" i="1"/>
  <c r="S3253" i="1"/>
  <c r="S2669" i="1"/>
  <c r="S3487" i="1"/>
  <c r="S771" i="1"/>
  <c r="S1927" i="1"/>
  <c r="S2778" i="1"/>
  <c r="S81" i="1"/>
  <c r="S3520" i="1"/>
  <c r="S3348" i="1"/>
  <c r="S3246" i="1"/>
  <c r="S1792" i="1"/>
  <c r="S2967" i="1"/>
  <c r="S2141" i="1"/>
  <c r="S1288" i="1"/>
  <c r="S2971" i="1"/>
  <c r="S3612" i="1"/>
  <c r="S3441" i="1"/>
  <c r="S2816" i="1"/>
  <c r="S2181" i="1"/>
  <c r="S2551" i="1"/>
  <c r="S2291" i="1"/>
  <c r="S3233" i="1"/>
  <c r="S2954" i="1"/>
  <c r="S3001" i="1"/>
  <c r="S740" i="1"/>
  <c r="S3332" i="1"/>
  <c r="S101" i="1"/>
  <c r="S3395" i="1"/>
  <c r="S1587" i="1"/>
  <c r="S3951" i="1"/>
  <c r="S1620" i="1"/>
  <c r="S812" i="1"/>
  <c r="S930" i="1"/>
  <c r="S1457" i="1"/>
  <c r="S3355" i="1"/>
  <c r="S202" i="1"/>
  <c r="S2383" i="1"/>
  <c r="S79" i="1"/>
  <c r="S2703" i="1"/>
  <c r="S3545" i="1"/>
  <c r="S531" i="1"/>
  <c r="S3398" i="1"/>
  <c r="S1356" i="1"/>
  <c r="S2292" i="1"/>
  <c r="S2005" i="1"/>
  <c r="S3390" i="1"/>
  <c r="S1372" i="1"/>
  <c r="S2326" i="1"/>
  <c r="S2089" i="1"/>
  <c r="S744" i="1"/>
  <c r="S3120" i="1"/>
  <c r="S3785" i="1"/>
  <c r="S942" i="1"/>
  <c r="S2281" i="1"/>
  <c r="S2095" i="1"/>
  <c r="S3392" i="1"/>
  <c r="S384" i="1"/>
  <c r="S3760" i="1"/>
  <c r="S3351" i="1"/>
  <c r="S1789" i="1"/>
  <c r="S3454" i="1"/>
  <c r="S662" i="1"/>
  <c r="S3553" i="1"/>
  <c r="S1426" i="1"/>
  <c r="S3326" i="1"/>
  <c r="S1846" i="1"/>
  <c r="S3358" i="1"/>
  <c r="S936" i="1"/>
  <c r="S3513" i="1"/>
  <c r="S2496" i="1"/>
  <c r="S255" i="1"/>
  <c r="S19" i="1"/>
  <c r="S1379" i="1"/>
  <c r="S3503" i="1"/>
  <c r="S3660" i="1"/>
  <c r="S87" i="1"/>
  <c r="S3078" i="1"/>
  <c r="S3703" i="1"/>
  <c r="S2297" i="1"/>
  <c r="S1604" i="1"/>
  <c r="S2288" i="1"/>
  <c r="S2489" i="1"/>
  <c r="S3580" i="1"/>
  <c r="S857" i="1"/>
  <c r="S3033" i="1"/>
  <c r="S3229" i="1"/>
  <c r="S3429" i="1"/>
  <c r="S3495" i="1"/>
  <c r="S3583" i="1"/>
  <c r="S3766" i="1"/>
  <c r="S3872" i="1"/>
  <c r="S2158" i="1"/>
  <c r="S982" i="1"/>
  <c r="S83" i="1"/>
  <c r="S678" i="1"/>
  <c r="S2634" i="1"/>
  <c r="S198" i="1"/>
  <c r="S1230" i="1"/>
  <c r="S3904" i="1"/>
  <c r="S610" i="1"/>
  <c r="S3773" i="1"/>
  <c r="S268" i="1"/>
  <c r="S1864" i="1"/>
  <c r="S1900" i="1"/>
  <c r="S1134" i="1"/>
  <c r="S3182" i="1"/>
  <c r="S825" i="1"/>
  <c r="S2627" i="1"/>
  <c r="S1107" i="1"/>
  <c r="S417" i="1"/>
  <c r="S1985" i="1"/>
  <c r="S1783" i="1"/>
  <c r="S556" i="1"/>
  <c r="S2525" i="1"/>
  <c r="S1697" i="1"/>
  <c r="S2780" i="1"/>
  <c r="S952" i="1"/>
  <c r="S3835" i="1"/>
  <c r="S1905" i="1"/>
  <c r="S1719" i="1"/>
  <c r="S3524" i="1"/>
  <c r="S830" i="1"/>
  <c r="S2284" i="1"/>
  <c r="S717" i="1"/>
  <c r="S128" i="1"/>
  <c r="S3925" i="1"/>
  <c r="S3671" i="1"/>
  <c r="S934" i="1"/>
  <c r="S1677" i="1"/>
  <c r="S2996" i="1"/>
  <c r="S789" i="1"/>
  <c r="S105" i="1"/>
  <c r="S559" i="1"/>
  <c r="S1035" i="1"/>
  <c r="S3451" i="1"/>
  <c r="S2471" i="1"/>
  <c r="S2920" i="1"/>
  <c r="S2560" i="1"/>
  <c r="S2104" i="1"/>
  <c r="S2836" i="1"/>
  <c r="S80" i="1"/>
  <c r="S879" i="1"/>
  <c r="S1886" i="1"/>
  <c r="S2120" i="1"/>
  <c r="S2408" i="1"/>
  <c r="S848" i="1"/>
  <c r="S1355" i="1"/>
  <c r="S4079" i="1"/>
  <c r="S2661" i="1"/>
  <c r="S1325" i="1"/>
  <c r="S530" i="1"/>
  <c r="S1743" i="1"/>
  <c r="S2802" i="1"/>
  <c r="S3764" i="1"/>
  <c r="S3753" i="1"/>
  <c r="S2958" i="1"/>
  <c r="S1656" i="1"/>
  <c r="S2783" i="1"/>
  <c r="S3937" i="1"/>
  <c r="S3234" i="1"/>
  <c r="S694" i="1"/>
  <c r="S3979" i="1"/>
  <c r="S1706" i="1"/>
  <c r="S1853" i="1"/>
  <c r="S207" i="1"/>
  <c r="S3151" i="1"/>
  <c r="S177" i="1"/>
  <c r="S3077" i="1"/>
  <c r="S3705" i="1"/>
  <c r="S143" i="1"/>
  <c r="S3028" i="1"/>
  <c r="S878" i="1"/>
  <c r="S2479" i="1"/>
  <c r="S412" i="1"/>
  <c r="S2938" i="1"/>
  <c r="S3533" i="1"/>
  <c r="S3637" i="1"/>
  <c r="S3492" i="1"/>
  <c r="S816" i="1"/>
  <c r="S2335" i="1"/>
  <c r="S3034" i="1"/>
  <c r="S1932" i="1"/>
  <c r="S2467" i="1"/>
  <c r="S3543" i="1"/>
  <c r="S3694" i="1"/>
  <c r="S3325" i="1"/>
  <c r="S3834" i="1"/>
  <c r="S2485" i="1"/>
  <c r="S465" i="1"/>
  <c r="S3228" i="1"/>
  <c r="S3615" i="1"/>
  <c r="S3718" i="1"/>
  <c r="S635" i="1"/>
  <c r="S3401" i="1"/>
  <c r="S3879" i="1"/>
  <c r="S21" i="1"/>
  <c r="S1888" i="1"/>
  <c r="S3593" i="1"/>
  <c r="S3983" i="1"/>
  <c r="S2437" i="1"/>
  <c r="S3167" i="1"/>
  <c r="S2964" i="1"/>
  <c r="S3539" i="1"/>
  <c r="S1870" i="1"/>
  <c r="S2589" i="1"/>
  <c r="S3460" i="1"/>
  <c r="S1610" i="1"/>
  <c r="S418" i="1"/>
  <c r="S869" i="1"/>
  <c r="S859" i="1"/>
  <c r="S1298" i="1"/>
  <c r="S1644" i="1"/>
  <c r="S1901" i="1"/>
  <c r="S2784" i="1"/>
  <c r="S3345" i="1"/>
  <c r="S3668" i="1"/>
  <c r="S2789" i="1"/>
  <c r="S3720" i="1"/>
  <c r="S2469" i="1"/>
  <c r="S3106" i="1"/>
  <c r="S3598" i="1"/>
  <c r="S3094" i="1"/>
  <c r="S1626" i="1"/>
  <c r="S1682" i="1"/>
  <c r="S3567" i="1"/>
  <c r="S1091" i="1"/>
  <c r="S2600" i="1"/>
  <c r="S3331" i="1"/>
  <c r="S2236" i="1"/>
  <c r="S943" i="1"/>
  <c r="S4001" i="1"/>
  <c r="S1162" i="1"/>
  <c r="S2806" i="1"/>
  <c r="S3786" i="1"/>
  <c r="S1776" i="1"/>
  <c r="S1760" i="1"/>
  <c r="S1896" i="1"/>
  <c r="S2706" i="1"/>
  <c r="S2785" i="1"/>
  <c r="S3199" i="1"/>
  <c r="S2891" i="1"/>
  <c r="S3534" i="1"/>
  <c r="S2207" i="1"/>
  <c r="S1310" i="1"/>
  <c r="S1328" i="1"/>
  <c r="S1622" i="1"/>
  <c r="S2208" i="1"/>
  <c r="S3621" i="1"/>
  <c r="S2407" i="1"/>
  <c r="S4054" i="1"/>
  <c r="S3548" i="1"/>
  <c r="S1939" i="1"/>
  <c r="S3437" i="1"/>
  <c r="S3683" i="1"/>
  <c r="S3319" i="1"/>
  <c r="S3393" i="1"/>
  <c r="S1942" i="1"/>
  <c r="S3570" i="1"/>
  <c r="S680" i="1"/>
  <c r="S95" i="1"/>
  <c r="S3368" i="1"/>
  <c r="S3935" i="1"/>
  <c r="S2361" i="1"/>
  <c r="S3600" i="1"/>
  <c r="S2539" i="1"/>
  <c r="S2680" i="1"/>
  <c r="S3771" i="1"/>
  <c r="S3844" i="1"/>
  <c r="S2953" i="1"/>
  <c r="S1364" i="1"/>
  <c r="S3364" i="1"/>
  <c r="S3569" i="1"/>
  <c r="S3711" i="1"/>
  <c r="S1266" i="1"/>
  <c r="S3448" i="1"/>
  <c r="S1771" i="1"/>
  <c r="S1665" i="1"/>
  <c r="S3009" i="1"/>
  <c r="S3449" i="1"/>
  <c r="S3473" i="1"/>
  <c r="S2949" i="1"/>
  <c r="S2258" i="1"/>
  <c r="S3309" i="1"/>
  <c r="S2559" i="1"/>
  <c r="S3039" i="1"/>
  <c r="S783" i="1"/>
  <c r="S3845" i="1"/>
  <c r="S3821" i="1"/>
  <c r="S3502" i="1"/>
  <c r="S1226" i="1"/>
  <c r="S3862" i="1"/>
  <c r="S2678" i="1"/>
  <c r="S2500" i="1"/>
  <c r="S648" i="1"/>
  <c r="S3410" i="1"/>
  <c r="S2301" i="1"/>
  <c r="S1640" i="1"/>
  <c r="S1713" i="1"/>
  <c r="S1835" i="1"/>
  <c r="S2758" i="1"/>
  <c r="S1885" i="1"/>
  <c r="S3370" i="1"/>
  <c r="S3686" i="1"/>
  <c r="S312" i="1"/>
  <c r="S782" i="1"/>
  <c r="S813" i="1"/>
  <c r="S871" i="1"/>
  <c r="S3128" i="1"/>
  <c r="S2106" i="1"/>
  <c r="S1208" i="1"/>
  <c r="S3374" i="1"/>
  <c r="S3561" i="1"/>
  <c r="S3670" i="1"/>
  <c r="S2472" i="1"/>
  <c r="S1833" i="1"/>
  <c r="S3678" i="1"/>
  <c r="S1087" i="1"/>
  <c r="S1672" i="1"/>
  <c r="S2389" i="1"/>
  <c r="S786" i="1"/>
  <c r="S3582" i="1"/>
  <c r="S3800" i="1"/>
  <c r="S1039" i="1"/>
  <c r="S1170" i="1"/>
  <c r="S1592" i="1"/>
  <c r="S3551" i="1"/>
  <c r="S2210" i="1"/>
  <c r="S1615" i="1"/>
  <c r="S2221" i="1"/>
  <c r="S1213" i="1"/>
  <c r="S3601" i="1"/>
  <c r="S3908" i="1"/>
  <c r="S2299" i="1"/>
  <c r="S3040" i="1"/>
  <c r="S3566" i="1"/>
  <c r="S1882" i="1"/>
  <c r="S1662" i="1"/>
  <c r="S2995" i="1"/>
  <c r="S2770" i="1"/>
  <c r="S1840" i="1"/>
  <c r="S1613" i="1"/>
  <c r="S1862" i="1"/>
  <c r="S2290" i="1"/>
  <c r="S2484" i="1"/>
  <c r="S2671" i="1"/>
  <c r="S3624" i="1"/>
  <c r="S3817" i="1"/>
  <c r="S392" i="1"/>
  <c r="S1847" i="1"/>
  <c r="S2174" i="1"/>
  <c r="S2511" i="1"/>
  <c r="S2823" i="1"/>
  <c r="S2930" i="1"/>
  <c r="S2990" i="1"/>
  <c r="S3187" i="1"/>
  <c r="S3506" i="1"/>
  <c r="S3514" i="1"/>
  <c r="S3810" i="1"/>
  <c r="S3915" i="1"/>
  <c r="S1796" i="1"/>
  <c r="S1780" i="1"/>
  <c r="S1340" i="1"/>
  <c r="S2636" i="1"/>
  <c r="S1842" i="1"/>
  <c r="S3882" i="1"/>
  <c r="S1169" i="1"/>
  <c r="S707" i="1"/>
  <c r="S2980" i="1"/>
  <c r="S2629" i="1"/>
  <c r="S3422" i="1"/>
  <c r="S2875" i="1"/>
  <c r="S3462" i="1"/>
  <c r="S2517" i="1"/>
  <c r="S2630" i="1"/>
  <c r="S3639" i="1"/>
  <c r="S2798" i="1"/>
  <c r="S2295" i="1"/>
  <c r="S3397" i="1"/>
  <c r="S1396" i="1"/>
  <c r="S814" i="1"/>
  <c r="S1154" i="1"/>
  <c r="S3095" i="1"/>
  <c r="S979" i="1"/>
  <c r="S3916" i="1"/>
  <c r="S1788" i="1"/>
  <c r="S3512" i="1"/>
  <c r="S666" i="1"/>
  <c r="S787" i="1"/>
  <c r="S75" i="1"/>
  <c r="S3838" i="1"/>
  <c r="S2193" i="1"/>
  <c r="S1492" i="1"/>
  <c r="S1773" i="1"/>
  <c r="S677" i="1"/>
  <c r="S2561" i="1"/>
  <c r="S3369" i="1"/>
  <c r="S1176" i="1"/>
  <c r="S1465" i="1"/>
  <c r="S1764" i="1"/>
  <c r="S2654" i="1"/>
  <c r="S960" i="1"/>
  <c r="S3802" i="1"/>
  <c r="S4057" i="1"/>
  <c r="S3619" i="1"/>
  <c r="S966" i="1"/>
  <c r="S1321" i="1"/>
  <c r="S1388" i="1"/>
  <c r="S3666" i="1"/>
  <c r="S3843" i="1"/>
  <c r="S3446" i="1"/>
  <c r="S1814" i="1"/>
  <c r="S475" i="1"/>
  <c r="S958" i="1"/>
  <c r="S2217" i="1"/>
  <c r="S1774" i="1"/>
  <c r="S1730" i="1"/>
  <c r="S2127" i="1"/>
  <c r="S3853" i="1"/>
  <c r="S600" i="1"/>
  <c r="S1071" i="1"/>
  <c r="S1739" i="1"/>
  <c r="S2085" i="1"/>
  <c r="S2839" i="1"/>
  <c r="S3847" i="1"/>
  <c r="S3285" i="1"/>
  <c r="S705" i="1"/>
  <c r="S2746" i="1"/>
  <c r="S2639" i="1"/>
  <c r="S3053" i="1"/>
  <c r="S3813" i="1"/>
  <c r="S758" i="1"/>
  <c r="S460" i="1"/>
  <c r="S3646" i="1"/>
  <c r="S2102" i="1"/>
  <c r="S1855" i="1"/>
  <c r="S745" i="1"/>
  <c r="S3900" i="1"/>
  <c r="S2224" i="1"/>
  <c r="S1825" i="1"/>
  <c r="S2302" i="1"/>
  <c r="S3329" i="1"/>
  <c r="S1439" i="1"/>
  <c r="S1949" i="1"/>
  <c r="S1435" i="1"/>
  <c r="S3741" i="1"/>
  <c r="S2454" i="1"/>
  <c r="S2748" i="1"/>
  <c r="S27" i="1"/>
  <c r="S189" i="1"/>
  <c r="S1417" i="1"/>
  <c r="S2686" i="1"/>
  <c r="S3610" i="1"/>
  <c r="S4097" i="1"/>
  <c r="S2488" i="1"/>
  <c r="S3093" i="1"/>
  <c r="S2933" i="1"/>
  <c r="S3098" i="1"/>
  <c r="S4058" i="1"/>
  <c r="S3493" i="1"/>
  <c r="S2387" i="1"/>
  <c r="S2558" i="1"/>
  <c r="S3396" i="1"/>
  <c r="S2819" i="1"/>
  <c r="S3579" i="1"/>
  <c r="S3651" i="1"/>
  <c r="S4059" i="1"/>
  <c r="S3554" i="1"/>
  <c r="S448" i="1"/>
  <c r="S1361" i="1"/>
  <c r="S70" i="1"/>
  <c r="S1685" i="1"/>
  <c r="S2826" i="1"/>
  <c r="S3452" i="1"/>
  <c r="S4085" i="1"/>
  <c r="S1625" i="1"/>
  <c r="S2211" i="1"/>
  <c r="S3654" i="1"/>
  <c r="S887" i="1"/>
  <c r="S2494" i="1"/>
  <c r="S2872" i="1"/>
  <c r="S205" i="1"/>
  <c r="S3049" i="1"/>
  <c r="S4076" i="1"/>
  <c r="S1110" i="1"/>
  <c r="S2744" i="1"/>
  <c r="S876" i="1"/>
  <c r="S2797" i="1"/>
  <c r="S4096" i="1"/>
  <c r="S1391" i="1"/>
  <c r="S997" i="1"/>
  <c r="S2544" i="1"/>
  <c r="S183" i="1"/>
  <c r="S3025" i="1"/>
  <c r="S3297" i="1"/>
  <c r="S3541" i="1"/>
  <c r="S718" i="1"/>
  <c r="S2957" i="1"/>
  <c r="S3828" i="1"/>
  <c r="S4000" i="1"/>
  <c r="S3667" i="1"/>
  <c r="S3757" i="1"/>
  <c r="S964" i="1"/>
  <c r="S3296" i="1"/>
  <c r="S3456" i="1"/>
  <c r="S1502" i="1"/>
  <c r="S665" i="1"/>
  <c r="S784" i="1"/>
  <c r="S3463" i="1"/>
  <c r="S633" i="1"/>
  <c r="S411" i="1"/>
  <c r="S670" i="1"/>
  <c r="S1894" i="1"/>
  <c r="S2502" i="1"/>
  <c r="S1642" i="1"/>
  <c r="S1081" i="1"/>
  <c r="S1558" i="1"/>
  <c r="S430" i="1"/>
  <c r="S1192" i="1"/>
  <c r="S2922" i="1"/>
  <c r="S2369" i="1"/>
  <c r="S944" i="1"/>
  <c r="S2803" i="1"/>
  <c r="S3291" i="1"/>
  <c r="S3531" i="1"/>
  <c r="S3453" i="1"/>
  <c r="S2913" i="1"/>
  <c r="S2000" i="1"/>
  <c r="S1779" i="1"/>
  <c r="S3930" i="1"/>
  <c r="S1578" i="1"/>
  <c r="S1725" i="1"/>
  <c r="S2879" i="1"/>
  <c r="S3347" i="1"/>
  <c r="S3415" i="1"/>
  <c r="S3867" i="1"/>
  <c r="S3075" i="1"/>
  <c r="S3133" i="1"/>
  <c r="S881" i="1"/>
  <c r="S1041" i="1"/>
  <c r="S3960" i="1"/>
  <c r="S3987" i="1"/>
  <c r="S4106" i="1"/>
  <c r="S166" i="1"/>
  <c r="S509" i="1"/>
  <c r="S868" i="1"/>
  <c r="S2473" i="1"/>
  <c r="S3138" i="1"/>
  <c r="S1915" i="1"/>
  <c r="S72" i="1"/>
  <c r="S697" i="1"/>
  <c r="S3052" i="1"/>
  <c r="S1692" i="1"/>
  <c r="S2172" i="1"/>
  <c r="S3589" i="1"/>
  <c r="S117" i="1"/>
  <c r="S3461" i="1"/>
  <c r="S3535" i="1"/>
  <c r="S11" i="1"/>
  <c r="S2069" i="1"/>
  <c r="S2002" i="1"/>
  <c r="S2898" i="1"/>
  <c r="S2907" i="1"/>
  <c r="S1020" i="1"/>
  <c r="S1374" i="1"/>
  <c r="S1929" i="1"/>
  <c r="S3733" i="1"/>
  <c r="S3978" i="1"/>
  <c r="S3411" i="1"/>
  <c r="S2076" i="1"/>
  <c r="S2917" i="1"/>
  <c r="S1296" i="1"/>
  <c r="S2098" i="1"/>
  <c r="S3087" i="1"/>
  <c r="S3406" i="1"/>
  <c r="S2146" i="1"/>
  <c r="S2492" i="1"/>
  <c r="S3702" i="1"/>
  <c r="S1289" i="1"/>
  <c r="S2817" i="1"/>
  <c r="S2955" i="1"/>
  <c r="S388" i="1"/>
  <c r="S2144" i="1"/>
  <c r="S52" i="1"/>
  <c r="S106" i="1"/>
  <c r="S377" i="1"/>
  <c r="S1440" i="1"/>
  <c r="S2267" i="1"/>
  <c r="S759" i="1"/>
  <c r="S3523" i="1"/>
  <c r="S3380" i="1"/>
  <c r="S1808" i="1"/>
  <c r="S605" i="1"/>
  <c r="S696" i="1"/>
  <c r="S3065" i="1"/>
  <c r="S3195" i="1"/>
  <c r="S1402" i="1"/>
  <c r="S1129" i="1"/>
  <c r="S1177" i="1"/>
  <c r="S3609" i="1"/>
  <c r="S4077" i="1"/>
  <c r="S434" i="1"/>
  <c r="S2776" i="1"/>
  <c r="S3293" i="1"/>
  <c r="S3713" i="1"/>
  <c r="S3820" i="1"/>
  <c r="S2908" i="1"/>
  <c r="S3754" i="1"/>
  <c r="S76" i="1"/>
  <c r="S1661" i="1"/>
  <c r="S4030" i="1"/>
  <c r="S171" i="1"/>
  <c r="S1727" i="1"/>
  <c r="S2142" i="1"/>
  <c r="S1898" i="1"/>
  <c r="S3311" i="1"/>
  <c r="S2283" i="1"/>
  <c r="S687" i="1"/>
  <c r="S1809" i="1"/>
  <c r="S1393" i="1"/>
  <c r="S1614" i="1"/>
  <c r="S2754" i="1"/>
  <c r="S2899" i="1"/>
  <c r="S3516" i="1"/>
  <c r="S3936" i="1"/>
  <c r="S2457" i="1"/>
  <c r="S820" i="1"/>
  <c r="S858" i="1"/>
  <c r="S3183" i="1"/>
  <c r="S3890" i="1"/>
  <c r="S3994" i="1"/>
  <c r="S3135" i="1"/>
  <c r="S3321" i="1"/>
  <c r="S3323" i="1"/>
  <c r="S3833" i="1"/>
  <c r="S1148" i="1"/>
  <c r="S2583" i="1"/>
  <c r="S3527" i="1"/>
  <c r="S3565" i="1"/>
  <c r="S3970" i="1"/>
  <c r="S4" i="1"/>
  <c r="S3257" i="1"/>
  <c r="S3751" i="1"/>
  <c r="S3114" i="1"/>
  <c r="S831" i="1"/>
  <c r="S911" i="1"/>
  <c r="S1837" i="1"/>
  <c r="S3653" i="1"/>
  <c r="S3896" i="1"/>
  <c r="S1639" i="1"/>
  <c r="S2493" i="1"/>
  <c r="S1818" i="1"/>
  <c r="S1992" i="1"/>
  <c r="S1576" i="1"/>
  <c r="S3464" i="1"/>
  <c r="S2869" i="1"/>
  <c r="S3560" i="1"/>
  <c r="S541" i="1"/>
  <c r="S1322" i="1"/>
  <c r="S92" i="1"/>
  <c r="S3831" i="1"/>
  <c r="S86" i="1"/>
  <c r="S141" i="1"/>
  <c r="S1834" i="1"/>
  <c r="S2894" i="1"/>
  <c r="S2924" i="1"/>
  <c r="S3002" i="1"/>
  <c r="S3394" i="1"/>
  <c r="S3574" i="1"/>
  <c r="S3581" i="1"/>
  <c r="S3652" i="1"/>
  <c r="S3763" i="1"/>
  <c r="S3790" i="1"/>
  <c r="S3998" i="1"/>
  <c r="S2641" i="1"/>
  <c r="S4064" i="1"/>
  <c r="S3988" i="1"/>
  <c r="S1709" i="1"/>
  <c r="S1327" i="1"/>
  <c r="S2838" i="1"/>
  <c r="S3407" i="1"/>
  <c r="S706" i="1"/>
  <c r="S3648" i="1"/>
  <c r="S454" i="1"/>
  <c r="S950" i="1"/>
  <c r="S2137" i="1"/>
  <c r="S3086" i="1"/>
  <c r="S3564" i="1"/>
  <c r="S994" i="1"/>
  <c r="S2873" i="1"/>
  <c r="S2163" i="1"/>
  <c r="S2390" i="1"/>
  <c r="S78" i="1"/>
  <c r="S97" i="1"/>
  <c r="S2411" i="1"/>
  <c r="S2416" i="1"/>
  <c r="S3607" i="1"/>
  <c r="S4048" i="1"/>
  <c r="S3809" i="1"/>
  <c r="S3931" i="1"/>
  <c r="S4003" i="1"/>
  <c r="S3871" i="1"/>
  <c r="S3061" i="1"/>
  <c r="S3327" i="1"/>
  <c r="S3982" i="1"/>
  <c r="S1421" i="1"/>
  <c r="S1496" i="1"/>
  <c r="S2807" i="1"/>
  <c r="S3899" i="1"/>
  <c r="S2919" i="1"/>
  <c r="S164" i="1"/>
  <c r="S821" i="1"/>
  <c r="S2385" i="1"/>
  <c r="S1910" i="1"/>
  <c r="S424" i="1"/>
  <c r="S2450" i="1"/>
  <c r="S3118" i="1"/>
  <c r="S3695" i="1"/>
  <c r="S3822" i="1"/>
  <c r="S4071" i="1"/>
  <c r="S3736" i="1"/>
  <c r="S597" i="1"/>
  <c r="S3803" i="1"/>
  <c r="S99" i="1"/>
  <c r="S1104" i="1"/>
  <c r="S1126" i="1"/>
  <c r="S2219" i="1"/>
  <c r="S3957" i="1"/>
  <c r="S2203" i="1"/>
  <c r="S3721" i="1"/>
  <c r="S1429" i="1"/>
  <c r="S2856" i="1"/>
  <c r="S2319" i="1"/>
  <c r="S433" i="1"/>
  <c r="S4034" i="1"/>
  <c r="S975" i="1"/>
  <c r="S24" i="1"/>
  <c r="S1085" i="1"/>
  <c r="S3969" i="1"/>
  <c r="S3706" i="1"/>
  <c r="S1331" i="1"/>
  <c r="S2152" i="1"/>
  <c r="S137" i="1"/>
  <c r="S702" i="1"/>
  <c r="S1432" i="1"/>
  <c r="S3801" i="1"/>
  <c r="S182" i="1"/>
  <c r="S236" i="1"/>
  <c r="S2481" i="1"/>
  <c r="S510" i="1"/>
  <c r="S781" i="1"/>
  <c r="S3496" i="1"/>
  <c r="S4032" i="1"/>
  <c r="S4098" i="1"/>
  <c r="S3940" i="1"/>
  <c r="S452" i="1"/>
  <c r="S2545" i="1"/>
  <c r="S3455" i="1"/>
  <c r="S4066" i="1"/>
  <c r="S1983" i="1"/>
  <c r="S3727" i="1"/>
  <c r="S203" i="1"/>
  <c r="S1811" i="1"/>
  <c r="S2755" i="1"/>
  <c r="S965" i="1"/>
  <c r="S374" i="1"/>
  <c r="S3082" i="1"/>
  <c r="S917" i="1"/>
  <c r="S1347" i="1"/>
  <c r="S3132" i="1"/>
  <c r="S3472" i="1"/>
  <c r="S3013" i="1"/>
  <c r="S3542" i="1"/>
  <c r="S1602" i="1"/>
  <c r="S3731" i="1"/>
  <c r="S1872" i="1"/>
  <c r="S222" i="1"/>
  <c r="S1490" i="1"/>
  <c r="S1687" i="1"/>
  <c r="S155" i="1"/>
  <c r="S2652" i="1"/>
  <c r="S3742" i="1"/>
  <c r="S3688" i="1"/>
  <c r="S2640" i="1"/>
  <c r="S776" i="1"/>
  <c r="S3789" i="1"/>
  <c r="S631" i="1"/>
  <c r="S1569" i="1"/>
  <c r="S3425" i="1"/>
  <c r="S4083" i="1"/>
  <c r="S575" i="1"/>
  <c r="S191" i="1"/>
  <c r="S932" i="1"/>
  <c r="S624" i="1"/>
  <c r="S3477" i="1"/>
  <c r="S147" i="1"/>
  <c r="S506" i="1"/>
  <c r="S1778" i="1"/>
  <c r="S2417" i="1"/>
  <c r="S3062" i="1"/>
  <c r="S3072" i="1"/>
  <c r="S925" i="1"/>
  <c r="S926" i="1"/>
  <c r="S2378" i="1"/>
  <c r="S170" i="1"/>
  <c r="S172" i="1"/>
  <c r="S873" i="1"/>
  <c r="S1156" i="1"/>
  <c r="S1414" i="1"/>
  <c r="S3837" i="1"/>
  <c r="S3976" i="1"/>
  <c r="S2218" i="1"/>
  <c r="S2900" i="1"/>
  <c r="S3478" i="1"/>
  <c r="S2852" i="1"/>
  <c r="S829" i="1"/>
  <c r="S2124" i="1"/>
  <c r="S2426" i="1"/>
  <c r="S2742" i="1"/>
  <c r="S719" i="1"/>
  <c r="S884" i="1"/>
  <c r="S423" i="1"/>
  <c r="S590" i="1"/>
  <c r="S1851" i="1"/>
  <c r="S1925" i="1"/>
  <c r="S4040" i="1"/>
  <c r="S622" i="1"/>
  <c r="S850" i="1"/>
  <c r="S855" i="1"/>
  <c r="S1824" i="1"/>
  <c r="S2114" i="1"/>
  <c r="S2345" i="1"/>
  <c r="S2857" i="1"/>
  <c r="S2925" i="1"/>
  <c r="S3103" i="1"/>
  <c r="S3117" i="1"/>
  <c r="S4041" i="1"/>
  <c r="S685" i="1"/>
  <c r="S967" i="1"/>
  <c r="S3961" i="1"/>
  <c r="S1194" i="1"/>
  <c r="S945" i="1"/>
  <c r="S1548" i="1"/>
  <c r="S3294" i="1"/>
  <c r="S948" i="1"/>
  <c r="S3967" i="1"/>
  <c r="S4062" i="1"/>
  <c r="S2123" i="1"/>
  <c r="S2503" i="1"/>
  <c r="S901" i="1"/>
  <c r="S976" i="1"/>
  <c r="S1597" i="1"/>
  <c r="S1695" i="1"/>
  <c r="S2959" i="1"/>
  <c r="S3399" i="1"/>
  <c r="S200" i="1"/>
  <c r="S3101" i="1"/>
  <c r="S2581" i="1"/>
  <c r="S3373" i="1"/>
  <c r="S2682" i="1"/>
  <c r="S951" i="1"/>
  <c r="S2893" i="1"/>
  <c r="S3207" i="1"/>
  <c r="S2822" i="1"/>
  <c r="S2876" i="1"/>
  <c r="S1138" i="1"/>
  <c r="S2350" i="1"/>
  <c r="S3740" i="1"/>
  <c r="S3826" i="1"/>
  <c r="S1047" i="1"/>
  <c r="S2862" i="1"/>
  <c r="S2910" i="1"/>
  <c r="S199" i="1"/>
  <c r="S623" i="1"/>
  <c r="S96" i="1"/>
  <c r="S693" i="1"/>
  <c r="S893" i="1"/>
  <c r="S1920" i="1"/>
  <c r="S2757" i="1"/>
  <c r="S3859" i="1"/>
  <c r="S3893" i="1"/>
  <c r="S577" i="1"/>
  <c r="S3143" i="1"/>
  <c r="S1112" i="1"/>
  <c r="S1152" i="1"/>
  <c r="S2884" i="1"/>
  <c r="S3547" i="1"/>
  <c r="S3869" i="1"/>
  <c r="S193" i="1"/>
  <c r="S228" i="1"/>
  <c r="S241" i="1"/>
  <c r="S508" i="1"/>
  <c r="S594" i="1"/>
  <c r="S1010" i="1"/>
  <c r="S1042" i="1"/>
  <c r="S2573" i="1"/>
  <c r="S3205" i="1"/>
  <c r="S3338" i="1"/>
  <c r="S3444" i="1"/>
  <c r="S3662" i="1"/>
  <c r="S4027" i="1"/>
  <c r="S4061" i="1"/>
  <c r="S570" i="1"/>
  <c r="S1105" i="1"/>
  <c r="S1242" i="1"/>
  <c r="S1406" i="1"/>
  <c r="S3672" i="1"/>
  <c r="S1017" i="1"/>
  <c r="S4091" i="1"/>
  <c r="S1921" i="1"/>
  <c r="S2001" i="1"/>
  <c r="S2131" i="1"/>
  <c r="S763" i="1"/>
  <c r="S1008" i="1"/>
  <c r="S2760" i="1"/>
  <c r="S3665" i="1"/>
  <c r="S959" i="1"/>
  <c r="S2590" i="1"/>
  <c r="S504" i="1"/>
  <c r="S3538" i="1"/>
  <c r="S973" i="1"/>
  <c r="S1722" i="1"/>
  <c r="S2145" i="1"/>
  <c r="S3136" i="1"/>
  <c r="S3832" i="1"/>
  <c r="S4046" i="1"/>
  <c r="S592" i="1"/>
  <c r="S1575" i="1"/>
  <c r="S1012" i="1"/>
  <c r="S1701" i="1"/>
  <c r="S3640" i="1"/>
  <c r="S4090" i="1"/>
  <c r="S491" i="1"/>
  <c r="S502" i="1"/>
  <c r="S4029" i="1"/>
  <c r="S3980" i="1"/>
  <c r="S993" i="1"/>
  <c r="S1050" i="1"/>
  <c r="S1874" i="1"/>
  <c r="S3971" i="1"/>
  <c r="S3974" i="1"/>
  <c r="S1237" i="1"/>
  <c r="S2516" i="1"/>
  <c r="S85" i="1"/>
  <c r="S519" i="1"/>
  <c r="S675" i="1"/>
  <c r="S888" i="1"/>
  <c r="S1580" i="1"/>
  <c r="S1596" i="1"/>
  <c r="S4093" i="1"/>
  <c r="S426" i="1"/>
  <c r="S2405" i="1"/>
  <c r="S3748" i="1"/>
  <c r="S2403" i="1"/>
  <c r="S3590" i="1"/>
  <c r="S4005" i="1"/>
  <c r="S181" i="1"/>
  <c r="S558" i="1"/>
  <c r="S895" i="1"/>
  <c r="S1365" i="1"/>
  <c r="S1423" i="1"/>
  <c r="S3069" i="1"/>
  <c r="S3417" i="1"/>
  <c r="S4036" i="1"/>
  <c r="S715" i="1"/>
  <c r="S907" i="1"/>
  <c r="S920" i="1"/>
  <c r="S897" i="1"/>
  <c r="S3431" i="1"/>
  <c r="S3948" i="1"/>
  <c r="S721" i="1"/>
  <c r="S129" i="1"/>
  <c r="S1064" i="1"/>
  <c r="S3848" i="1"/>
  <c r="S1157" i="1"/>
  <c r="S1770" i="1"/>
  <c r="S1145" i="1"/>
  <c r="S2886" i="1"/>
  <c r="S3912" i="1"/>
  <c r="S179" i="1"/>
  <c r="S1441" i="1"/>
  <c r="S2169" i="1"/>
  <c r="S2374" i="1"/>
  <c r="S3510" i="1"/>
  <c r="S1118" i="1"/>
  <c r="S1240" i="1"/>
  <c r="S769" i="1"/>
  <c r="S2871" i="1"/>
  <c r="S581" i="1"/>
  <c r="S3070" i="1"/>
  <c r="S3907" i="1"/>
  <c r="S777" i="1"/>
  <c r="S864" i="1"/>
  <c r="S1551" i="1"/>
  <c r="S3898" i="1"/>
  <c r="S3984" i="1"/>
  <c r="S1108" i="1"/>
  <c r="S4072" i="1"/>
  <c r="S3137" i="1"/>
  <c r="S905" i="1"/>
  <c r="S927" i="1"/>
  <c r="S664" i="1"/>
  <c r="S1763" i="1"/>
  <c r="S425" i="1"/>
  <c r="S2171" i="1"/>
  <c r="S3909" i="1"/>
  <c r="S125" i="1"/>
  <c r="S906" i="1"/>
  <c r="S1159" i="1"/>
  <c r="S2413" i="1"/>
  <c r="S3193" i="1"/>
  <c r="S3989" i="1"/>
  <c r="S513" i="1"/>
  <c r="S1487" i="1"/>
  <c r="S1718" i="1"/>
  <c r="S2777" i="1"/>
  <c r="S3739" i="1"/>
  <c r="S486" i="1"/>
  <c r="S2858" i="1"/>
  <c r="S1458" i="1"/>
  <c r="S2571" i="1"/>
  <c r="S2918" i="1"/>
  <c r="S572" i="1"/>
  <c r="S474" i="1"/>
  <c r="S3071" i="1"/>
  <c r="S153" i="1"/>
  <c r="S603" i="1"/>
  <c r="S1993" i="1"/>
  <c r="S2749" i="1"/>
  <c r="S467" i="1"/>
  <c r="S4104" i="1"/>
  <c r="S3973" i="1"/>
  <c r="S3902" i="1"/>
  <c r="S3911" i="1"/>
  <c r="S3922" i="1"/>
  <c r="S4065" i="1"/>
  <c r="S428" i="1"/>
  <c r="S1227" i="1"/>
  <c r="S2681" i="1"/>
  <c r="S607" i="1"/>
  <c r="S933" i="1"/>
  <c r="S3734" i="1"/>
  <c r="S224" i="1"/>
  <c r="S1069" i="1"/>
  <c r="S2887" i="1"/>
  <c r="S3190" i="1"/>
  <c r="S4020" i="1"/>
  <c r="S2923" i="1"/>
  <c r="S2140" i="1"/>
  <c r="S3122" i="1"/>
  <c r="S955" i="1"/>
  <c r="S3090" i="1"/>
  <c r="S3966" i="1"/>
  <c r="S436" i="1"/>
  <c r="S892" i="1"/>
  <c r="S1140" i="1"/>
  <c r="S1574" i="1"/>
  <c r="S1868" i="1"/>
  <c r="S3089" i="1"/>
  <c r="S3901" i="1"/>
  <c r="S4023" i="1"/>
  <c r="S2651" i="1"/>
  <c r="S2825" i="1"/>
  <c r="S555" i="1"/>
  <c r="S912" i="1"/>
  <c r="S935" i="1"/>
  <c r="S2325" i="1"/>
  <c r="S2364" i="1"/>
  <c r="S2569" i="1"/>
  <c r="S2978" i="1"/>
  <c r="S3920" i="1"/>
  <c r="S2153" i="1"/>
  <c r="S3891" i="1"/>
  <c r="S1235" i="1"/>
  <c r="S3124" i="1"/>
  <c r="S3791" i="1"/>
  <c r="S148" i="1"/>
  <c r="S595" i="1"/>
  <c r="S2126" i="1"/>
  <c r="S2157" i="1"/>
  <c r="S505" i="1"/>
  <c r="S882" i="1"/>
  <c r="S234" i="1"/>
  <c r="S1737" i="1"/>
  <c r="S2751" i="1"/>
  <c r="S3200" i="1"/>
  <c r="S3981" i="1"/>
  <c r="S4049" i="1"/>
  <c r="S4055" i="1"/>
  <c r="S1120" i="1"/>
  <c r="S2328" i="1"/>
  <c r="S2353" i="1"/>
  <c r="S1793" i="1"/>
  <c r="S573" i="1"/>
  <c r="S970" i="1"/>
  <c r="S986" i="1"/>
  <c r="S1324" i="1"/>
  <c r="S1382" i="1"/>
  <c r="S2650" i="1"/>
  <c r="S714" i="1"/>
  <c r="S1407" i="1"/>
  <c r="S1483" i="1"/>
  <c r="S2761" i="1"/>
  <c r="S3079" i="1"/>
  <c r="S4019" i="1"/>
  <c r="S2136" i="1"/>
  <c r="S1918" i="1"/>
  <c r="S3194" i="1"/>
  <c r="S642" i="1"/>
  <c r="S863" i="1"/>
  <c r="S1552" i="1"/>
  <c r="S3949" i="1"/>
  <c r="S220" i="1"/>
  <c r="S602" i="1"/>
  <c r="S921" i="1"/>
  <c r="S1102" i="1"/>
  <c r="S1147" i="1"/>
  <c r="S1172" i="1"/>
  <c r="S1185" i="1"/>
  <c r="S1344" i="1"/>
  <c r="S1415" i="1"/>
  <c r="S1425" i="1"/>
  <c r="S1493" i="1"/>
  <c r="S1559" i="1"/>
  <c r="S1567" i="1"/>
  <c r="S2370" i="1"/>
  <c r="S2567" i="1"/>
  <c r="S2768" i="1"/>
  <c r="S2946" i="1"/>
  <c r="S3578" i="1"/>
  <c r="S3634" i="1"/>
  <c r="S3732" i="1"/>
  <c r="S3744" i="1"/>
  <c r="S3863" i="1"/>
  <c r="S3993" i="1"/>
  <c r="S4022" i="1"/>
  <c r="S4105" i="1"/>
  <c r="S3142" i="1"/>
  <c r="S663" i="1"/>
  <c r="S2854" i="1"/>
  <c r="S3986" i="1"/>
  <c r="S4060" i="1"/>
  <c r="S1562" i="1"/>
  <c r="S4113" i="1"/>
  <c r="S1584" i="1"/>
  <c r="S151" i="1"/>
  <c r="S2660" i="1"/>
  <c r="S629" i="1"/>
  <c r="S720" i="1"/>
  <c r="S865" i="1"/>
  <c r="S904" i="1"/>
  <c r="S2601" i="1"/>
  <c r="S2765" i="1"/>
  <c r="S3921" i="1"/>
  <c r="S2504" i="1"/>
  <c r="S4112" i="1"/>
  <c r="S1565" i="1"/>
  <c r="S1711" i="1"/>
  <c r="S1909" i="1"/>
  <c r="S2132" i="1"/>
  <c r="S2162" i="1"/>
  <c r="S2324" i="1"/>
  <c r="S2599" i="1"/>
  <c r="S1119" i="1"/>
  <c r="S450" i="1"/>
  <c r="S456" i="1"/>
  <c r="S2372" i="1"/>
  <c r="S157" i="1"/>
  <c r="S1067" i="1"/>
  <c r="S576" i="1"/>
  <c r="S1573" i="1"/>
  <c r="S2327" i="1"/>
  <c r="S2863" i="1"/>
  <c r="S4039" i="1"/>
  <c r="S1997" i="1"/>
  <c r="S1438" i="1"/>
  <c r="S468" i="1"/>
  <c r="S1790" i="1"/>
  <c r="S1013" i="1"/>
  <c r="S1151" i="1"/>
  <c r="S1449" i="1"/>
  <c r="S1598" i="1"/>
  <c r="S1720" i="1"/>
  <c r="S2384" i="1"/>
  <c r="S2512" i="1"/>
  <c r="S2564" i="1"/>
  <c r="S2796" i="1"/>
  <c r="S2906" i="1"/>
  <c r="S3054" i="1"/>
  <c r="S4011" i="1"/>
  <c r="S2690" i="1"/>
  <c r="S1150" i="1"/>
  <c r="S890" i="1"/>
  <c r="S1410" i="1"/>
  <c r="S2697" i="1"/>
  <c r="S3080" i="1"/>
  <c r="S127" i="1"/>
  <c r="S545" i="1"/>
  <c r="S900" i="1"/>
  <c r="S1072" i="1"/>
  <c r="S2702" i="1"/>
  <c r="S2850" i="1"/>
  <c r="S3677" i="1"/>
  <c r="S3997" i="1"/>
  <c r="S4018" i="1"/>
  <c r="S1801" i="1"/>
  <c r="S3992" i="1"/>
  <c r="S551" i="1"/>
  <c r="S565" i="1"/>
  <c r="S1563" i="1"/>
  <c r="S874" i="1"/>
  <c r="S880" i="1"/>
  <c r="S998" i="1"/>
  <c r="S999" i="1"/>
  <c r="S2521" i="1"/>
  <c r="S3842" i="1"/>
  <c r="S3910" i="1"/>
  <c r="S734" i="1"/>
  <c r="S2880" i="1"/>
  <c r="S872" i="1"/>
  <c r="S458" i="1"/>
  <c r="S593" i="1"/>
  <c r="S711" i="1"/>
  <c r="S3924" i="1"/>
  <c r="S232" i="1"/>
  <c r="S619" i="1"/>
  <c r="S1550" i="1"/>
  <c r="S1916" i="1"/>
  <c r="S3866" i="1"/>
  <c r="S4010" i="1"/>
  <c r="S4095" i="1"/>
  <c r="S2572" i="1"/>
  <c r="S4110" i="1"/>
  <c r="S1500" i="1"/>
  <c r="S588" i="1"/>
  <c r="S1084" i="1"/>
  <c r="S3085" i="1"/>
  <c r="S563" i="1"/>
  <c r="S1419" i="1"/>
  <c r="S1579" i="1"/>
  <c r="S2357" i="1"/>
  <c r="S2382" i="1"/>
  <c r="S2683" i="1"/>
  <c r="S2864" i="1"/>
  <c r="S3642" i="1"/>
  <c r="S684" i="1"/>
  <c r="S1117" i="1"/>
  <c r="S2750" i="1"/>
  <c r="S2781" i="1"/>
  <c r="S507" i="1"/>
  <c r="S548" i="1"/>
  <c r="S2404" i="1"/>
  <c r="S186" i="1"/>
  <c r="S472" i="1"/>
  <c r="S1074" i="1"/>
  <c r="S1705" i="1"/>
  <c r="S1877" i="1"/>
  <c r="S1987" i="1"/>
  <c r="S2582" i="1"/>
  <c r="S2656" i="1"/>
  <c r="S2921" i="1"/>
  <c r="S192" i="1"/>
  <c r="S239" i="1"/>
  <c r="S446" i="1"/>
  <c r="S488" i="1"/>
  <c r="S516" i="1"/>
  <c r="S561" i="1"/>
  <c r="S774" i="1"/>
  <c r="S870" i="1"/>
  <c r="S937" i="1"/>
  <c r="S1062" i="1"/>
  <c r="S1137" i="1"/>
  <c r="S1155" i="1"/>
  <c r="S1485" i="1"/>
  <c r="S1561" i="1"/>
  <c r="S1715" i="1"/>
  <c r="S1906" i="1"/>
  <c r="S1991" i="1"/>
  <c r="S2125" i="1"/>
  <c r="S2154" i="1"/>
  <c r="S2375" i="1"/>
  <c r="S2395" i="1"/>
  <c r="S2440" i="1"/>
  <c r="S2570" i="1"/>
  <c r="S2587" i="1"/>
  <c r="S2594" i="1"/>
  <c r="S3088" i="1"/>
  <c r="S3097" i="1"/>
  <c r="S3139" i="1"/>
  <c r="S3796" i="1"/>
  <c r="S3897" i="1"/>
  <c r="S3943" i="1"/>
  <c r="S4101" i="1"/>
  <c r="S1488" i="1"/>
  <c r="S2138" i="1"/>
  <c r="S1099" i="1"/>
  <c r="S4088" i="1"/>
  <c r="S451" i="1"/>
  <c r="S457" i="1"/>
  <c r="S867" i="1"/>
  <c r="S875" i="1"/>
  <c r="S1070" i="1"/>
  <c r="S1077" i="1"/>
  <c r="S1080" i="1"/>
  <c r="S1111" i="1"/>
  <c r="S1430" i="1"/>
  <c r="S2438" i="1"/>
  <c r="S2766" i="1"/>
  <c r="S2868" i="1"/>
  <c r="S3144" i="1"/>
  <c r="S3962" i="1"/>
  <c r="S3964" i="1"/>
  <c r="S3968" i="1"/>
  <c r="S1095" i="1"/>
  <c r="S1184" i="1"/>
  <c r="S1907" i="1"/>
  <c r="S1103" i="1"/>
  <c r="S3108" i="1"/>
  <c r="S4109" i="1"/>
  <c r="S150" i="1"/>
  <c r="S156" i="1"/>
  <c r="S939" i="1"/>
  <c r="S941" i="1"/>
  <c r="S1234" i="1"/>
  <c r="S1791" i="1"/>
  <c r="S1795" i="1"/>
  <c r="S1813" i="1"/>
  <c r="S2695" i="1"/>
  <c r="S2866" i="1"/>
  <c r="S3055" i="1"/>
  <c r="S3873" i="1"/>
  <c r="S4007" i="1"/>
  <c r="S2348" i="1"/>
  <c r="S2905" i="1"/>
  <c r="S3852" i="1"/>
  <c r="S4075" i="1"/>
  <c r="S1875" i="1"/>
  <c r="S2649" i="1"/>
  <c r="S2685" i="1"/>
  <c r="S2763" i="1"/>
  <c r="S552" i="1"/>
  <c r="S1160" i="1"/>
  <c r="S1164" i="1"/>
  <c r="S1560" i="1"/>
  <c r="S1721" i="1"/>
  <c r="S1726" i="1"/>
  <c r="S2693" i="1"/>
  <c r="S2743" i="1"/>
  <c r="S2861" i="1"/>
  <c r="S3794" i="1"/>
  <c r="S3889" i="1"/>
  <c r="S4070" i="1"/>
  <c r="S1712" i="1"/>
  <c r="S2155" i="1"/>
  <c r="S2769" i="1"/>
  <c r="S775" i="1"/>
  <c r="S3990" i="1"/>
  <c r="S4092" i="1"/>
  <c r="S496" i="1"/>
  <c r="S601" i="1"/>
  <c r="S154" i="1"/>
  <c r="S499" i="1"/>
  <c r="S883" i="1"/>
  <c r="S914" i="1"/>
  <c r="S919" i="1"/>
  <c r="S1175" i="1"/>
  <c r="S1494" i="1"/>
  <c r="S1757" i="1"/>
  <c r="S2391" i="1"/>
  <c r="S2410" i="1"/>
  <c r="S2508" i="1"/>
  <c r="S2846" i="1"/>
  <c r="S3649" i="1"/>
  <c r="S1123" i="1"/>
  <c r="S2538" i="1"/>
  <c r="S2881" i="1"/>
  <c r="S4021" i="1"/>
  <c r="S1314" i="1"/>
  <c r="S1581" i="1"/>
  <c r="S4067" i="1"/>
  <c r="S2700" i="1"/>
  <c r="S455" i="1"/>
  <c r="S596" i="1"/>
  <c r="S992" i="1"/>
  <c r="S1424" i="1"/>
  <c r="S1876" i="1"/>
  <c r="S2161" i="1"/>
  <c r="S2436" i="1"/>
  <c r="S2593" i="1"/>
  <c r="S3110" i="1"/>
  <c r="S3126" i="1"/>
  <c r="S3855" i="1"/>
  <c r="S4015" i="1"/>
  <c r="S461" i="1"/>
  <c r="S462" i="1"/>
  <c r="S543" i="1"/>
  <c r="S940" i="1"/>
  <c r="S1093" i="1"/>
  <c r="S1101" i="1"/>
  <c r="S1173" i="1"/>
  <c r="S1231" i="1"/>
  <c r="S1821" i="1"/>
  <c r="S1990" i="1"/>
  <c r="S2130" i="1"/>
  <c r="S2133" i="1"/>
  <c r="S2356" i="1"/>
  <c r="S2393" i="1"/>
  <c r="S2415" i="1"/>
  <c r="S2694" i="1"/>
  <c r="S2764" i="1"/>
  <c r="S2895" i="1"/>
  <c r="S2904" i="1"/>
  <c r="S2951" i="1"/>
  <c r="S3096" i="1"/>
  <c r="S3203" i="1"/>
  <c r="S3749" i="1"/>
  <c r="S3857" i="1"/>
  <c r="S3883" i="1"/>
  <c r="S3903" i="1"/>
  <c r="S3929" i="1"/>
  <c r="S3952" i="1"/>
  <c r="S3954" i="1"/>
  <c r="S4068" i="1"/>
  <c r="S432" i="1"/>
  <c r="S2950" i="1"/>
  <c r="S2897" i="1"/>
  <c r="S4004" i="1"/>
  <c r="S1738" i="1"/>
  <c r="S3076" i="1"/>
  <c r="S779" i="1"/>
  <c r="S902" i="1"/>
  <c r="S1094" i="1"/>
  <c r="S1131" i="1"/>
  <c r="S2432" i="1"/>
  <c r="S2892" i="1"/>
  <c r="S3963" i="1"/>
  <c r="S4043" i="1"/>
  <c r="S4044" i="1"/>
  <c r="S215" i="1"/>
  <c r="S571" i="1"/>
  <c r="S599" i="1"/>
  <c r="S886" i="1"/>
  <c r="S1135" i="1"/>
  <c r="S1544" i="1"/>
  <c r="S1740" i="1"/>
  <c r="S2865" i="1"/>
  <c r="S2911" i="1"/>
  <c r="S3737" i="1"/>
  <c r="S3854" i="1"/>
  <c r="S4094" i="1"/>
  <c r="S2662" i="1"/>
  <c r="S4013" i="1"/>
  <c r="S640" i="1"/>
  <c r="S1688" i="1"/>
  <c r="S194" i="1"/>
  <c r="S1171" i="1"/>
  <c r="S2135" i="1"/>
  <c r="S4051" i="1"/>
  <c r="S676" i="1"/>
  <c r="S1055" i="1"/>
  <c r="S1088" i="1"/>
  <c r="S1408" i="1"/>
  <c r="S1409" i="1"/>
  <c r="S1437" i="1"/>
  <c r="S1456" i="1"/>
  <c r="S1585" i="1"/>
  <c r="S1812" i="1"/>
  <c r="S2349" i="1"/>
  <c r="S2643" i="1"/>
  <c r="S3644" i="1"/>
  <c r="S3927" i="1"/>
  <c r="S3928" i="1"/>
  <c r="S422" i="1"/>
  <c r="S580" i="1"/>
  <c r="S33" i="1"/>
  <c r="S3602" i="1"/>
  <c r="S562" i="1"/>
  <c r="S1083" i="1"/>
  <c r="S1904" i="1"/>
  <c r="S169" i="1"/>
  <c r="S514" i="1"/>
  <c r="S983" i="1"/>
  <c r="S1125" i="1"/>
  <c r="S1132" i="1"/>
  <c r="S1717" i="1"/>
  <c r="S3105" i="1"/>
  <c r="S3868" i="1"/>
  <c r="S3942" i="1"/>
  <c r="S3972" i="1"/>
  <c r="S122" i="1"/>
  <c r="S144" i="1"/>
  <c r="S161" i="1"/>
  <c r="S217" i="1"/>
  <c r="S445" i="1"/>
  <c r="S484" i="1"/>
  <c r="S511" i="1"/>
  <c r="S579" i="1"/>
  <c r="S586" i="1"/>
  <c r="S608" i="1"/>
  <c r="S632" i="1"/>
  <c r="S773" i="1"/>
  <c r="S849" i="1"/>
  <c r="S1044" i="1"/>
  <c r="S1075" i="1"/>
  <c r="S1116" i="1"/>
  <c r="S1128" i="1"/>
  <c r="S1178" i="1"/>
  <c r="S1545" i="1"/>
  <c r="S1566" i="1"/>
  <c r="S1703" i="1"/>
  <c r="S1865" i="1"/>
  <c r="S1869" i="1"/>
  <c r="S1913" i="1"/>
  <c r="S2128" i="1"/>
  <c r="S2215" i="1"/>
  <c r="S2376" i="1"/>
  <c r="S2398" i="1"/>
  <c r="S2442" i="1"/>
  <c r="S2687" i="1"/>
  <c r="S2759" i="1"/>
  <c r="S2779" i="1"/>
  <c r="S2843" i="1"/>
  <c r="S2888" i="1"/>
  <c r="S3067" i="1"/>
  <c r="S3112" i="1"/>
  <c r="S3123" i="1"/>
  <c r="S3131" i="1"/>
  <c r="S3134" i="1"/>
  <c r="S3738" i="1"/>
  <c r="S3747" i="1"/>
  <c r="S3797" i="1"/>
  <c r="S3860" i="1"/>
  <c r="S3870" i="1"/>
  <c r="S3880" i="1"/>
  <c r="S3919" i="1"/>
  <c r="S4002" i="1"/>
  <c r="S4026" i="1"/>
  <c r="S4086" i="1"/>
  <c r="S4087" i="1"/>
  <c r="S550" i="1"/>
  <c r="S159" i="1"/>
  <c r="S668" i="1"/>
  <c r="S1917" i="1"/>
  <c r="S2386" i="1"/>
  <c r="S2425" i="1"/>
  <c r="S1413" i="1"/>
  <c r="S2877" i="1"/>
  <c r="S3959" i="1"/>
  <c r="S427" i="1"/>
  <c r="S546" i="1"/>
  <c r="S598" i="1"/>
  <c r="S1046" i="1"/>
  <c r="S1420" i="1"/>
  <c r="S1543" i="1"/>
  <c r="S1881" i="1"/>
  <c r="S2903" i="1"/>
  <c r="S163" i="1"/>
  <c r="S442" i="1"/>
  <c r="S449" i="1"/>
  <c r="S611" i="1"/>
  <c r="S765" i="1"/>
  <c r="S1092" i="1"/>
  <c r="S1115" i="1"/>
  <c r="S1121" i="1"/>
  <c r="S1141" i="1"/>
  <c r="S1180" i="1"/>
  <c r="S1244" i="1"/>
  <c r="S1484" i="1"/>
  <c r="S1501" i="1"/>
  <c r="S1583" i="1"/>
  <c r="S1696" i="1"/>
  <c r="S2418" i="1"/>
  <c r="S2420" i="1"/>
  <c r="S2585" i="1"/>
  <c r="S2588" i="1"/>
  <c r="S2591" i="1"/>
  <c r="S2851" i="1"/>
  <c r="S2889" i="1"/>
  <c r="S3121" i="1"/>
  <c r="S3808" i="1"/>
  <c r="S3917" i="1"/>
  <c r="S3941" i="1"/>
  <c r="S3947" i="1"/>
  <c r="S3996" i="1"/>
  <c r="S4009" i="1"/>
  <c r="S4081" i="1"/>
  <c r="S638" i="1"/>
  <c r="S1183" i="1"/>
  <c r="S1867" i="1"/>
  <c r="S4074" i="1"/>
  <c r="S196" i="1"/>
  <c r="S437" i="1"/>
  <c r="S984" i="1"/>
  <c r="S1422" i="1"/>
  <c r="S1595" i="1"/>
  <c r="S2396" i="1"/>
  <c r="S3060" i="1"/>
  <c r="S3807" i="1"/>
  <c r="S3906" i="1"/>
  <c r="S3995" i="1"/>
  <c r="S4084" i="1"/>
  <c r="S4115" i="1"/>
  <c r="S447" i="1"/>
  <c r="S637" i="1"/>
  <c r="S780" i="1"/>
  <c r="S1453" i="1"/>
  <c r="S1994" i="1"/>
  <c r="S2150" i="1"/>
  <c r="S2156" i="1"/>
  <c r="S2362" i="1"/>
  <c r="S2433" i="1"/>
  <c r="S2434" i="1"/>
  <c r="S2771" i="1"/>
  <c r="S2909" i="1"/>
  <c r="S2915" i="1"/>
  <c r="S2948" i="1"/>
  <c r="S3074" i="1"/>
  <c r="S3631" i="1"/>
  <c r="S4008" i="1"/>
  <c r="S123" i="1"/>
  <c r="S173" i="1"/>
  <c r="S214" i="1"/>
  <c r="S216" i="1"/>
  <c r="S466" i="1"/>
  <c r="S476" i="1"/>
  <c r="S498" i="1"/>
  <c r="S542" i="1"/>
  <c r="S544" i="1"/>
  <c r="S566" i="1"/>
  <c r="S568" i="1"/>
  <c r="S578" i="1"/>
  <c r="S582" i="1"/>
  <c r="S585" i="1"/>
  <c r="S591" i="1"/>
  <c r="S621" i="1"/>
  <c r="S636" i="1"/>
  <c r="S641" i="1"/>
  <c r="S683" i="1"/>
  <c r="S698" i="1"/>
  <c r="S1049" i="1"/>
  <c r="S1113" i="1"/>
  <c r="S1130" i="1"/>
  <c r="S1136" i="1"/>
  <c r="S1318" i="1"/>
  <c r="S1412" i="1"/>
  <c r="S1416" i="1"/>
  <c r="S1442" i="1"/>
  <c r="S1452" i="1"/>
  <c r="S1499" i="1"/>
  <c r="S1547" i="1"/>
  <c r="S1589" i="1"/>
  <c r="S1600" i="1"/>
  <c r="S1704" i="1"/>
  <c r="S1724" i="1"/>
  <c r="S1729" i="1"/>
  <c r="S1736" i="1"/>
  <c r="S1741" i="1"/>
  <c r="S1988" i="1"/>
  <c r="S2148" i="1"/>
  <c r="S2346" i="1"/>
  <c r="S2423" i="1"/>
  <c r="S2424" i="1"/>
  <c r="S2427" i="1"/>
  <c r="S2429" i="1"/>
  <c r="S2430" i="1"/>
  <c r="S2584" i="1"/>
  <c r="S2596" i="1"/>
  <c r="S2691" i="1"/>
  <c r="S2696" i="1"/>
  <c r="S2775" i="1"/>
  <c r="S2912" i="1"/>
  <c r="S2916" i="1"/>
  <c r="S2943" i="1"/>
  <c r="S3057" i="1"/>
  <c r="S3119" i="1"/>
  <c r="S3202" i="1"/>
  <c r="S3632" i="1"/>
  <c r="S3641" i="1"/>
  <c r="S3647" i="1"/>
  <c r="S3798" i="1"/>
  <c r="S3858" i="1"/>
  <c r="S3861" i="1"/>
  <c r="S3864" i="1"/>
  <c r="S3914" i="1"/>
  <c r="S3934" i="1"/>
  <c r="S3953" i="1"/>
  <c r="S4006" i="1"/>
  <c r="S4017" i="1"/>
  <c r="S4047" i="1"/>
  <c r="S4052" i="1"/>
  <c r="S4114" i="1"/>
  <c r="S124" i="1"/>
  <c r="S126" i="1"/>
  <c r="S131" i="1"/>
  <c r="S132" i="1"/>
  <c r="S133" i="1"/>
  <c r="S135" i="1"/>
  <c r="S136" i="1"/>
  <c r="S138" i="1"/>
  <c r="S139" i="1"/>
  <c r="S142" i="1"/>
  <c r="S145" i="1"/>
  <c r="S149" i="1"/>
  <c r="S160" i="1"/>
  <c r="S162" i="1"/>
  <c r="S165" i="1"/>
  <c r="S167" i="1"/>
  <c r="S174" i="1"/>
  <c r="S175" i="1"/>
  <c r="S176" i="1"/>
  <c r="S178" i="1"/>
  <c r="S180" i="1"/>
  <c r="S184" i="1"/>
  <c r="S188" i="1"/>
  <c r="S190" i="1"/>
  <c r="S195" i="1"/>
  <c r="S197" i="1"/>
  <c r="S201" i="1"/>
  <c r="S204" i="1"/>
  <c r="S208" i="1"/>
  <c r="S210" i="1"/>
  <c r="S211" i="1"/>
  <c r="S223" i="1"/>
  <c r="S225" i="1"/>
  <c r="S226" i="1"/>
  <c r="S227" i="1"/>
  <c r="S229" i="1"/>
  <c r="S230" i="1"/>
  <c r="S231" i="1"/>
  <c r="S233" i="1"/>
  <c r="S235" i="1"/>
  <c r="S237" i="1"/>
  <c r="S238" i="1"/>
  <c r="S240" i="1"/>
  <c r="S429" i="1"/>
  <c r="S431" i="1"/>
  <c r="S435" i="1"/>
  <c r="S438" i="1"/>
  <c r="S439" i="1"/>
  <c r="S441" i="1"/>
  <c r="S443" i="1"/>
  <c r="S453" i="1"/>
  <c r="S459" i="1"/>
  <c r="S463" i="1"/>
  <c r="S464" i="1"/>
  <c r="S470" i="1"/>
  <c r="S471" i="1"/>
  <c r="S477" i="1"/>
  <c r="S479" i="1"/>
  <c r="S480" i="1"/>
  <c r="S489" i="1"/>
  <c r="S490" i="1"/>
  <c r="S492" i="1"/>
  <c r="S493" i="1"/>
  <c r="S494" i="1"/>
  <c r="S495" i="1"/>
  <c r="S497" i="1"/>
  <c r="S503" i="1"/>
  <c r="S512" i="1"/>
  <c r="S518" i="1"/>
  <c r="S520" i="1"/>
  <c r="S549" i="1"/>
  <c r="S554" i="1"/>
  <c r="S557" i="1"/>
  <c r="S560" i="1"/>
  <c r="S564" i="1"/>
  <c r="S567" i="1"/>
  <c r="S569" i="1"/>
  <c r="S574" i="1"/>
  <c r="S583" i="1"/>
  <c r="S584" i="1"/>
  <c r="S587" i="1"/>
  <c r="S604" i="1"/>
  <c r="S606" i="1"/>
  <c r="S609" i="1"/>
  <c r="S612" i="1"/>
  <c r="S613" i="1"/>
  <c r="S614" i="1"/>
  <c r="S616" i="1"/>
  <c r="S617" i="1"/>
  <c r="S618" i="1"/>
  <c r="S620" i="1"/>
  <c r="S625" i="1"/>
  <c r="S626" i="1"/>
  <c r="S627" i="1"/>
  <c r="S630" i="1"/>
  <c r="S634" i="1"/>
  <c r="S639" i="1"/>
  <c r="S688" i="1"/>
  <c r="S708" i="1"/>
  <c r="S712" i="1"/>
  <c r="S762" i="1"/>
  <c r="S764" i="1"/>
  <c r="S766" i="1"/>
  <c r="S768" i="1"/>
  <c r="S770" i="1"/>
  <c r="S772" i="1"/>
  <c r="S877" i="1"/>
  <c r="S889" i="1"/>
  <c r="S899" i="1"/>
  <c r="S903" i="1"/>
  <c r="S908" i="1"/>
  <c r="S909" i="1"/>
  <c r="S910" i="1"/>
  <c r="S913" i="1"/>
  <c r="S916" i="1"/>
  <c r="S918" i="1"/>
  <c r="S922" i="1"/>
  <c r="S928" i="1"/>
  <c r="S929" i="1"/>
  <c r="S931" i="1"/>
  <c r="S938" i="1"/>
  <c r="S949" i="1"/>
  <c r="S990" i="1"/>
  <c r="S1043" i="1"/>
  <c r="S1048" i="1"/>
  <c r="S1051" i="1"/>
  <c r="S1052" i="1"/>
  <c r="S1053" i="1"/>
  <c r="S1054" i="1"/>
  <c r="S1056" i="1"/>
  <c r="S1057" i="1"/>
  <c r="S1058" i="1"/>
  <c r="S1059" i="1"/>
  <c r="S1060" i="1"/>
  <c r="S1061" i="1"/>
  <c r="S1063" i="1"/>
  <c r="S1065" i="1"/>
  <c r="S1073" i="1"/>
  <c r="S1086" i="1"/>
  <c r="S1089" i="1"/>
  <c r="S1109" i="1"/>
  <c r="S1122" i="1"/>
  <c r="S1124" i="1"/>
  <c r="S1127" i="1"/>
  <c r="S1133" i="1"/>
  <c r="S1142" i="1"/>
  <c r="S1143" i="1"/>
  <c r="S1144" i="1"/>
  <c r="S1146" i="1"/>
  <c r="S1149" i="1"/>
  <c r="S1153" i="1"/>
  <c r="S1158" i="1"/>
  <c r="S1161" i="1"/>
  <c r="S1163" i="1"/>
  <c r="S1165" i="1"/>
  <c r="S1166" i="1"/>
  <c r="S1174" i="1"/>
  <c r="S1179" i="1"/>
  <c r="S1229" i="1"/>
  <c r="S1232" i="1"/>
  <c r="S1233" i="1"/>
  <c r="S1236" i="1"/>
  <c r="S1238" i="1"/>
  <c r="S1239" i="1"/>
  <c r="S1241" i="1"/>
  <c r="S1334" i="1"/>
  <c r="S1335" i="1"/>
  <c r="S1342" i="1"/>
  <c r="S1411" i="1"/>
  <c r="S1418" i="1"/>
  <c r="S1427" i="1"/>
  <c r="S1428" i="1"/>
  <c r="S1431" i="1"/>
  <c r="S1434" i="1"/>
  <c r="S1444" i="1"/>
  <c r="S1445" i="1"/>
  <c r="S1446" i="1"/>
  <c r="S1447" i="1"/>
  <c r="S1448" i="1"/>
  <c r="S1450" i="1"/>
  <c r="S1451" i="1"/>
  <c r="S1454" i="1"/>
  <c r="S1455" i="1"/>
  <c r="S1459" i="1"/>
  <c r="S1460" i="1"/>
  <c r="S1461" i="1"/>
  <c r="S1462" i="1"/>
  <c r="S1486" i="1"/>
  <c r="S1489" i="1"/>
  <c r="S1491" i="1"/>
  <c r="S1495" i="1"/>
  <c r="S1497" i="1"/>
  <c r="S1498" i="1"/>
  <c r="S1546" i="1"/>
  <c r="S1549" i="1"/>
  <c r="S1553" i="1"/>
  <c r="S1555" i="1"/>
  <c r="S1556" i="1"/>
  <c r="S1557" i="1"/>
  <c r="S1564" i="1"/>
  <c r="S1571" i="1"/>
  <c r="S1582" i="1"/>
  <c r="S1586" i="1"/>
  <c r="S1588" i="1"/>
  <c r="S1590" i="1"/>
  <c r="S1591" i="1"/>
  <c r="S1594" i="1"/>
  <c r="S1599" i="1"/>
  <c r="S1601" i="1"/>
  <c r="S1684" i="1"/>
  <c r="S1698" i="1"/>
  <c r="S1700" i="1"/>
  <c r="S1707" i="1"/>
  <c r="S1708" i="1"/>
  <c r="S1710" i="1"/>
  <c r="S1714" i="1"/>
  <c r="S1723" i="1"/>
  <c r="S1731" i="1"/>
  <c r="S1732" i="1"/>
  <c r="S1733" i="1"/>
  <c r="S1734" i="1"/>
  <c r="S1735" i="1"/>
  <c r="S1742" i="1"/>
  <c r="S1768" i="1"/>
  <c r="S1815" i="1"/>
  <c r="S1817" i="1"/>
  <c r="S1820" i="1"/>
  <c r="S1863" i="1"/>
  <c r="S1871" i="1"/>
  <c r="S1878" i="1"/>
  <c r="S1879" i="1"/>
  <c r="S1880" i="1"/>
  <c r="S1984" i="1"/>
  <c r="S1995" i="1"/>
  <c r="S1996" i="1"/>
  <c r="S1998" i="1"/>
  <c r="S1999" i="1"/>
  <c r="S2143" i="1"/>
  <c r="S2151" i="1"/>
  <c r="S2343" i="1"/>
  <c r="S2344" i="1"/>
  <c r="S2347" i="1"/>
  <c r="S2351" i="1"/>
  <c r="S2352" i="1"/>
  <c r="S2354" i="1"/>
  <c r="S2355" i="1"/>
  <c r="S2358" i="1"/>
  <c r="S2359" i="1"/>
  <c r="S2360" i="1"/>
  <c r="S2363" i="1"/>
  <c r="S2365" i="1"/>
  <c r="S2366" i="1"/>
  <c r="S2367" i="1"/>
  <c r="S2371" i="1"/>
  <c r="S2373" i="1"/>
  <c r="S2377" i="1"/>
  <c r="S2379" i="1"/>
  <c r="S2380" i="1"/>
  <c r="S2381" i="1"/>
  <c r="S2388" i="1"/>
  <c r="S2392" i="1"/>
  <c r="S2394" i="1"/>
  <c r="S2397" i="1"/>
  <c r="S2399" i="1"/>
  <c r="S2400" i="1"/>
  <c r="S2401" i="1"/>
  <c r="S2402" i="1"/>
  <c r="S2406" i="1"/>
  <c r="S2412" i="1"/>
  <c r="S2414" i="1"/>
  <c r="S2419" i="1"/>
  <c r="S2421" i="1"/>
  <c r="S2428" i="1"/>
  <c r="S2435" i="1"/>
  <c r="S2439" i="1"/>
  <c r="S2441" i="1"/>
  <c r="S2505" i="1"/>
  <c r="S2506" i="1"/>
  <c r="S2507" i="1"/>
  <c r="S2509" i="1"/>
  <c r="S2510" i="1"/>
  <c r="S2513" i="1"/>
  <c r="S2514" i="1"/>
  <c r="S2515" i="1"/>
  <c r="S2518" i="1"/>
  <c r="S2520" i="1"/>
  <c r="S2522" i="1"/>
  <c r="S2563" i="1"/>
  <c r="S2565" i="1"/>
  <c r="S2566" i="1"/>
  <c r="S2568" i="1"/>
  <c r="S2574" i="1"/>
  <c r="S2575" i="1"/>
  <c r="S2576" i="1"/>
  <c r="S2577" i="1"/>
  <c r="S2578" i="1"/>
  <c r="S2579" i="1"/>
  <c r="S2580" i="1"/>
  <c r="S2586" i="1"/>
  <c r="S2592" i="1"/>
  <c r="S2595" i="1"/>
  <c r="S2644" i="1"/>
  <c r="S2688" i="1"/>
  <c r="S2689" i="1"/>
  <c r="S2701" i="1"/>
  <c r="S2745" i="1"/>
  <c r="S2752" i="1"/>
  <c r="S2753" i="1"/>
  <c r="S2756" i="1"/>
  <c r="S2762" i="1"/>
  <c r="S2767" i="1"/>
  <c r="S2773" i="1"/>
  <c r="S2774" i="1"/>
  <c r="S2782" i="1"/>
  <c r="S2844" i="1"/>
  <c r="S2845" i="1"/>
  <c r="S2848" i="1"/>
  <c r="S2849" i="1"/>
  <c r="S2853" i="1"/>
  <c r="S2855" i="1"/>
  <c r="S2860" i="1"/>
  <c r="S2867" i="1"/>
  <c r="S2874" i="1"/>
  <c r="S2878" i="1"/>
  <c r="S2883" i="1"/>
  <c r="S2890" i="1"/>
  <c r="S2896" i="1"/>
  <c r="S2901" i="1"/>
  <c r="S2945" i="1"/>
  <c r="S2947" i="1"/>
  <c r="S2952" i="1"/>
  <c r="S2956" i="1"/>
  <c r="S2960" i="1"/>
  <c r="S2961" i="1"/>
  <c r="S2962" i="1"/>
  <c r="S3056" i="1"/>
  <c r="S3058" i="1"/>
  <c r="S3059" i="1"/>
  <c r="S3063" i="1"/>
  <c r="S3084" i="1"/>
  <c r="S3116" i="1"/>
  <c r="S3127" i="1"/>
  <c r="S3129" i="1"/>
  <c r="S3140" i="1"/>
  <c r="S3145" i="1"/>
  <c r="S3147" i="1"/>
  <c r="S3192" i="1"/>
  <c r="S3196" i="1"/>
  <c r="S3206" i="1"/>
  <c r="S3208" i="1"/>
  <c r="S3630" i="1"/>
  <c r="S3638" i="1"/>
  <c r="S3643" i="1"/>
  <c r="S3645" i="1"/>
  <c r="S3735" i="1"/>
  <c r="S3743" i="1"/>
  <c r="S3745" i="1"/>
  <c r="S3746" i="1"/>
  <c r="S3792" i="1"/>
  <c r="S3793" i="1"/>
  <c r="S3804" i="1"/>
  <c r="S3806" i="1"/>
  <c r="S3865" i="1"/>
  <c r="S3874" i="1"/>
  <c r="S3875" i="1"/>
  <c r="S3876" i="1"/>
  <c r="S3877" i="1"/>
  <c r="S3881" i="1"/>
  <c r="S3884" i="1"/>
  <c r="S3885" i="1"/>
  <c r="S3886" i="1"/>
  <c r="S3887" i="1"/>
  <c r="S3888" i="1"/>
  <c r="S3894" i="1"/>
  <c r="S3905" i="1"/>
  <c r="S3918" i="1"/>
  <c r="S3923" i="1"/>
  <c r="S3932" i="1"/>
  <c r="S3933" i="1"/>
  <c r="S3938" i="1"/>
  <c r="S3944" i="1"/>
  <c r="S3946" i="1"/>
  <c r="S3950" i="1"/>
  <c r="S3955" i="1"/>
  <c r="S3956" i="1"/>
  <c r="S3958" i="1"/>
  <c r="S3965" i="1"/>
  <c r="S3977" i="1"/>
  <c r="S3991" i="1"/>
  <c r="S3999" i="1"/>
  <c r="S4014" i="1"/>
  <c r="S4016" i="1"/>
  <c r="S4025" i="1"/>
  <c r="S4028" i="1"/>
  <c r="S4031" i="1"/>
  <c r="S4033" i="1"/>
  <c r="S4045" i="1"/>
  <c r="S4053" i="1"/>
  <c r="S4056" i="1"/>
  <c r="S4063" i="1"/>
  <c r="S4073" i="1"/>
  <c r="S4078" i="1"/>
  <c r="S4080" i="1"/>
  <c r="S4082" i="1"/>
  <c r="S4089" i="1"/>
  <c r="S4099" i="1"/>
  <c r="S4100" i="1"/>
  <c r="S4102" i="1"/>
  <c r="S4103" i="1"/>
  <c r="S4111" i="1"/>
  <c r="S2016" i="1"/>
  <c r="P1014" i="1"/>
  <c r="P1973" i="1"/>
  <c r="P2078" i="1"/>
  <c r="P1950" i="1"/>
  <c r="P2015" i="1"/>
  <c r="P1480" i="1"/>
  <c r="P1980" i="1"/>
  <c r="P1975" i="1"/>
  <c r="P2066" i="1"/>
  <c r="P1517" i="1"/>
  <c r="P2013" i="1"/>
  <c r="P2072" i="1"/>
  <c r="P1956" i="1"/>
  <c r="P1947" i="1"/>
  <c r="P2645" i="1"/>
  <c r="P1943" i="1"/>
  <c r="P1946" i="1"/>
  <c r="P2613" i="1"/>
  <c r="P2036" i="1"/>
  <c r="P644" i="1"/>
  <c r="P2199" i="1"/>
  <c r="P2252" i="1"/>
  <c r="P1966" i="1"/>
  <c r="P1981" i="1"/>
  <c r="P2003" i="1"/>
  <c r="P1968" i="1"/>
  <c r="P1919" i="1"/>
  <c r="P2189" i="1"/>
  <c r="P1979" i="1"/>
  <c r="P2227" i="1"/>
  <c r="P2021" i="1"/>
  <c r="P2329" i="1"/>
  <c r="P2272" i="1"/>
  <c r="P1982" i="1"/>
  <c r="P2054" i="1"/>
  <c r="P1958" i="1"/>
  <c r="P373" i="1"/>
  <c r="P1945" i="1"/>
  <c r="P2041" i="1"/>
  <c r="P2985" i="1"/>
  <c r="P328" i="1"/>
  <c r="P2037" i="1"/>
  <c r="P2077" i="1"/>
  <c r="P1957" i="1"/>
  <c r="P2025" i="1"/>
  <c r="P2027" i="1"/>
  <c r="P2715" i="1"/>
  <c r="P2075" i="1"/>
  <c r="P2011" i="1"/>
  <c r="P206" i="1"/>
  <c r="P1007" i="1"/>
  <c r="P271" i="1"/>
  <c r="P1970" i="1"/>
  <c r="P300" i="1"/>
  <c r="P1467" i="1"/>
  <c r="P2244" i="1"/>
  <c r="P2194" i="1"/>
  <c r="P2050" i="1"/>
  <c r="P2024" i="1"/>
  <c r="P2008" i="1"/>
  <c r="P391" i="1"/>
  <c r="P2029" i="1"/>
  <c r="P2006" i="1"/>
  <c r="P282" i="1"/>
  <c r="P1971" i="1"/>
  <c r="P691" i="1"/>
  <c r="P2064" i="1"/>
  <c r="P334" i="1"/>
  <c r="P3036" i="1"/>
  <c r="P1963" i="1"/>
  <c r="P2626" i="1"/>
  <c r="P2004" i="1"/>
  <c r="P2607" i="1"/>
  <c r="P701" i="1"/>
  <c r="P2611" i="1"/>
  <c r="P1953" i="1"/>
  <c r="P655" i="1"/>
  <c r="P2247" i="1"/>
  <c r="P2728" i="1"/>
  <c r="P2338" i="1"/>
  <c r="P2049" i="1"/>
  <c r="P3840" i="1"/>
  <c r="P1960" i="1"/>
  <c r="P3559" i="1"/>
  <c r="P261" i="1"/>
  <c r="P980" i="1"/>
  <c r="P1952" i="1"/>
  <c r="P2012" i="1"/>
  <c r="P2622" i="1"/>
  <c r="P2187" i="1"/>
  <c r="P2712" i="1"/>
  <c r="P2018" i="1"/>
  <c r="P1503" i="1"/>
  <c r="P250" i="1"/>
  <c r="P3125" i="1"/>
  <c r="P1338" i="1"/>
  <c r="P1962" i="1"/>
  <c r="P389" i="1"/>
  <c r="P1313" i="1"/>
  <c r="P2067" i="1"/>
  <c r="P2312" i="1"/>
  <c r="P2074" i="1"/>
  <c r="P330" i="1"/>
  <c r="P1027" i="1"/>
  <c r="P2058" i="1"/>
  <c r="P294" i="1"/>
  <c r="P2269" i="1"/>
  <c r="P2034" i="1"/>
  <c r="P1976" i="1"/>
  <c r="P646" i="1"/>
  <c r="P2032" i="1"/>
  <c r="P1969" i="1"/>
  <c r="P2739" i="1"/>
  <c r="P2341" i="1"/>
  <c r="P1308" i="1"/>
  <c r="P279" i="1"/>
  <c r="P1954" i="1"/>
  <c r="P2195" i="1"/>
  <c r="P297" i="1"/>
  <c r="P2020" i="1"/>
  <c r="P1683" i="1"/>
  <c r="P1535" i="1"/>
  <c r="P1750" i="1"/>
  <c r="P2071" i="1"/>
  <c r="P2239" i="1"/>
  <c r="P355" i="1"/>
  <c r="P1524" i="1"/>
  <c r="P2998" i="1"/>
  <c r="P2033" i="1"/>
  <c r="P2051" i="1"/>
  <c r="P1252" i="1"/>
  <c r="P1482" i="1"/>
  <c r="P2727" i="1"/>
  <c r="P2079" i="1"/>
  <c r="P260" i="1"/>
  <c r="P1019" i="1"/>
  <c r="P2273" i="1"/>
  <c r="P1972" i="1"/>
  <c r="P2073" i="1"/>
  <c r="P3168" i="1"/>
  <c r="P395" i="1"/>
  <c r="P344" i="1"/>
  <c r="P6" i="1"/>
  <c r="P737" i="1"/>
  <c r="P2735" i="1"/>
  <c r="P2196" i="1"/>
  <c r="P709" i="1"/>
  <c r="P2200" i="1"/>
  <c r="P1951" i="1"/>
  <c r="P3029" i="1"/>
  <c r="P327" i="1"/>
  <c r="P403" i="1"/>
  <c r="P290" i="1"/>
  <c r="P360" i="1"/>
  <c r="P3000" i="1"/>
  <c r="P3693" i="1"/>
  <c r="P1345" i="1"/>
  <c r="P1212" i="1"/>
  <c r="P2711" i="1"/>
  <c r="P2310" i="1"/>
  <c r="P1959" i="1"/>
  <c r="P335" i="1"/>
  <c r="P1366" i="1"/>
  <c r="P1204" i="1"/>
  <c r="P14" i="1"/>
  <c r="P2729" i="1"/>
  <c r="P2062" i="1"/>
  <c r="P2118" i="1"/>
  <c r="P1471" i="1"/>
  <c r="P643" i="1"/>
  <c r="P2052" i="1"/>
  <c r="P1532" i="1"/>
  <c r="P1078" i="1"/>
  <c r="P2710" i="1"/>
  <c r="P2927" i="1"/>
  <c r="P1469" i="1"/>
  <c r="P2732" i="1"/>
  <c r="P284" i="1"/>
  <c r="P3006" i="1"/>
  <c r="P2271" i="1"/>
  <c r="P2035" i="1"/>
  <c r="P349" i="1"/>
  <c r="P650" i="1"/>
  <c r="P342" i="1"/>
  <c r="P353" i="1"/>
  <c r="P2061" i="1"/>
  <c r="P671" i="1"/>
  <c r="P333" i="1"/>
  <c r="P2342" i="1"/>
  <c r="P2648" i="1"/>
  <c r="P3068" i="1"/>
  <c r="P286" i="1"/>
  <c r="P2705" i="1"/>
  <c r="P243" i="1"/>
  <c r="P2944" i="1"/>
  <c r="P357" i="1"/>
  <c r="P280" i="1"/>
  <c r="P2445" i="1"/>
  <c r="P1317" i="1"/>
  <c r="P39" i="1"/>
  <c r="P1196" i="1"/>
  <c r="P3650" i="1"/>
  <c r="P2047" i="1"/>
  <c r="P963" i="1"/>
  <c r="P1523" i="1"/>
  <c r="P3549" i="1"/>
  <c r="P2056" i="1"/>
  <c r="P1478" i="1"/>
  <c r="P2282" i="1"/>
  <c r="P2038" i="1"/>
  <c r="P1217" i="1"/>
  <c r="P2708" i="1"/>
  <c r="P1198" i="1"/>
  <c r="P2604" i="1"/>
  <c r="P363" i="1"/>
  <c r="P1276" i="1"/>
  <c r="P368" i="1"/>
  <c r="P26" i="1"/>
  <c r="P1199" i="1"/>
  <c r="P259" i="1"/>
  <c r="P2007" i="1"/>
  <c r="P406" i="1"/>
  <c r="P323" i="1"/>
  <c r="P2332" i="1"/>
  <c r="P332" i="1"/>
  <c r="P1258" i="1"/>
  <c r="P695" i="1"/>
  <c r="P2991" i="1"/>
  <c r="P2456" i="1"/>
  <c r="P3239" i="1"/>
  <c r="P1000" i="1"/>
  <c r="P3217" i="1"/>
  <c r="P2192" i="1"/>
  <c r="P1474" i="1"/>
  <c r="P2180" i="1"/>
  <c r="P346" i="1"/>
  <c r="P1371" i="1"/>
  <c r="P1955" i="1"/>
  <c r="P713" i="1"/>
  <c r="P2040" i="1"/>
  <c r="P1912" i="1"/>
  <c r="P1977" i="1"/>
  <c r="P1479" i="1"/>
  <c r="P2028" i="1"/>
  <c r="P1473" i="1"/>
  <c r="P724" i="1"/>
  <c r="P3031" i="1"/>
  <c r="P856" i="1"/>
  <c r="P41" i="1"/>
  <c r="P2609" i="1"/>
  <c r="P2612" i="1"/>
  <c r="P656" i="1"/>
  <c r="P287" i="1"/>
  <c r="P2241" i="1"/>
  <c r="P20" i="1"/>
  <c r="P3284" i="1"/>
  <c r="P2717" i="1"/>
  <c r="P3038" i="1"/>
  <c r="P252" i="1"/>
  <c r="P2300" i="1"/>
  <c r="P273" i="1"/>
  <c r="P1536" i="1"/>
  <c r="P2733" i="1"/>
  <c r="P2019" i="1"/>
  <c r="P1114" i="1"/>
  <c r="P3427" i="1"/>
  <c r="P45" i="1"/>
  <c r="P1520" i="1"/>
  <c r="P985" i="1"/>
  <c r="P2461" i="1"/>
  <c r="P3226" i="1"/>
  <c r="P345" i="1"/>
  <c r="P372" i="1"/>
  <c r="P1255" i="1"/>
  <c r="P2059" i="1"/>
  <c r="P413" i="1"/>
  <c r="P2233" i="1"/>
  <c r="P2730" i="1"/>
  <c r="P319" i="1"/>
  <c r="P2444" i="1"/>
  <c r="P660" i="1"/>
  <c r="P152" i="1"/>
  <c r="P2039" i="1"/>
  <c r="P1538" i="1"/>
  <c r="P2719" i="1"/>
  <c r="P3011" i="1"/>
  <c r="P298" i="1"/>
  <c r="P2722" i="1"/>
  <c r="P265" i="1"/>
  <c r="P338" i="1"/>
  <c r="P2716" i="1"/>
  <c r="P981" i="1"/>
  <c r="P2081" i="1"/>
  <c r="P2270" i="1"/>
  <c r="P352" i="1"/>
  <c r="P2618" i="1"/>
  <c r="P34" i="1"/>
  <c r="P2186" i="1"/>
  <c r="P1477" i="1"/>
  <c r="P3016" i="1"/>
  <c r="P2204" i="1"/>
  <c r="P2709" i="1"/>
  <c r="P256" i="1"/>
  <c r="P218" i="1"/>
  <c r="P1528" i="1"/>
  <c r="P2989" i="1"/>
  <c r="P3213" i="1"/>
  <c r="P1541" i="1"/>
  <c r="P3037" i="1"/>
  <c r="P1219" i="1"/>
  <c r="P324" i="1"/>
  <c r="P281" i="1"/>
  <c r="P1516" i="1"/>
  <c r="P2334" i="1"/>
  <c r="P387" i="1"/>
  <c r="P2331" i="1"/>
  <c r="P645" i="1"/>
  <c r="P289" i="1"/>
  <c r="P732" i="1"/>
  <c r="P295" i="1"/>
  <c r="P672" i="1"/>
  <c r="P2070" i="1"/>
  <c r="P2080" i="1"/>
  <c r="P1659" i="1"/>
  <c r="P383" i="1"/>
  <c r="P359" i="1"/>
  <c r="P1221" i="1"/>
  <c r="P2926" i="1"/>
  <c r="P2495" i="1"/>
  <c r="P962" i="1"/>
  <c r="P245" i="1"/>
  <c r="P1260" i="1"/>
  <c r="P2337" i="1"/>
  <c r="P2330" i="1"/>
  <c r="P302" i="1"/>
  <c r="P3252" i="1"/>
  <c r="P361" i="1"/>
  <c r="P317" i="1"/>
  <c r="P1097" i="1"/>
  <c r="P653" i="1"/>
  <c r="P2986" i="1"/>
  <c r="P2234" i="1"/>
  <c r="P1339" i="1"/>
  <c r="P517" i="1"/>
  <c r="P2254" i="1"/>
  <c r="P309" i="1"/>
  <c r="P3261" i="1"/>
  <c r="P1277" i="1"/>
  <c r="P2226" i="1"/>
  <c r="P1519" i="1"/>
  <c r="P1534" i="1"/>
  <c r="P1965" i="1"/>
  <c r="P686" i="1"/>
  <c r="P1026" i="1"/>
  <c r="P2459" i="1"/>
  <c r="P3149" i="1"/>
  <c r="P2026" i="1"/>
  <c r="P3019" i="1"/>
  <c r="P1525" i="1"/>
  <c r="P1186" i="1"/>
  <c r="P3003" i="1"/>
  <c r="P2633" i="1"/>
  <c r="P2190" i="1"/>
  <c r="P2736" i="1"/>
  <c r="P420" i="1"/>
  <c r="P386" i="1"/>
  <c r="P1269" i="1"/>
  <c r="P29" i="1"/>
  <c r="P1504" i="1"/>
  <c r="P1748" i="1"/>
  <c r="P1225" i="1"/>
  <c r="P2676" i="1"/>
  <c r="P2188" i="1"/>
  <c r="P1299" i="1"/>
  <c r="P3247" i="1"/>
  <c r="P2170" i="1"/>
  <c r="P2623" i="1"/>
  <c r="P1195" i="1"/>
  <c r="P3041" i="1"/>
  <c r="P2093" i="1"/>
  <c r="P277" i="1"/>
  <c r="P1511" i="1"/>
  <c r="P1539" i="1"/>
  <c r="P3231" i="1"/>
  <c r="P263" i="1"/>
  <c r="P311" i="1"/>
  <c r="P1908" i="1"/>
  <c r="P401" i="1"/>
  <c r="P2664" i="1"/>
  <c r="P322" i="1"/>
  <c r="P1021" i="1"/>
  <c r="P1777" i="1"/>
  <c r="P2159" i="1"/>
  <c r="P2665" i="1"/>
  <c r="P2606" i="1"/>
  <c r="P313" i="1"/>
  <c r="P2537" i="1"/>
  <c r="P1848" i="1"/>
  <c r="P2225" i="1"/>
  <c r="P285" i="1"/>
  <c r="P1006" i="1"/>
  <c r="P1510" i="1"/>
  <c r="P2229" i="1"/>
  <c r="P1271" i="1"/>
  <c r="P1218" i="1"/>
  <c r="P3255" i="1"/>
  <c r="P2540" i="1"/>
  <c r="P1353" i="1"/>
  <c r="P23" i="1"/>
  <c r="P299" i="1"/>
  <c r="P393" i="1"/>
  <c r="P3238" i="1"/>
  <c r="P727" i="1"/>
  <c r="P1830" i="1"/>
  <c r="P61" i="1"/>
  <c r="P3221" i="1"/>
  <c r="P2237" i="1"/>
  <c r="P44" i="1"/>
  <c r="P1002" i="1"/>
  <c r="P2160" i="1"/>
  <c r="P954" i="1"/>
  <c r="P1514" i="1"/>
  <c r="P2228" i="1"/>
  <c r="P682" i="1"/>
  <c r="P961" i="1"/>
  <c r="P2249" i="1"/>
  <c r="P1964" i="1"/>
  <c r="P953" i="1"/>
  <c r="P1531" i="1"/>
  <c r="P416" i="1"/>
  <c r="P659" i="1"/>
  <c r="P2246" i="1"/>
  <c r="P2261" i="1"/>
  <c r="P394" i="1"/>
  <c r="P2720" i="1"/>
  <c r="P1522" i="1"/>
  <c r="P1284" i="1"/>
  <c r="P1518" i="1"/>
  <c r="P2307" i="1"/>
  <c r="P3021" i="1"/>
  <c r="P2666" i="1"/>
  <c r="P258" i="1"/>
  <c r="P1506" i="1"/>
  <c r="P2610" i="1"/>
  <c r="P301" i="1"/>
  <c r="P347" i="1"/>
  <c r="P315" i="1"/>
  <c r="P2635" i="1"/>
  <c r="P1542" i="1"/>
  <c r="P1343" i="1"/>
  <c r="P995" i="1"/>
  <c r="P1854" i="1"/>
  <c r="P823" i="1"/>
  <c r="P3189" i="1"/>
  <c r="P381" i="1"/>
  <c r="P1209" i="1"/>
  <c r="P1940" i="1"/>
  <c r="P1892" i="1"/>
  <c r="P2043" i="1"/>
  <c r="P1468" i="1"/>
  <c r="P2614" i="1"/>
  <c r="P2110" i="1"/>
  <c r="P2658" i="1"/>
  <c r="P318" i="1"/>
  <c r="P348" i="1"/>
  <c r="P957" i="1"/>
  <c r="P1974" i="1"/>
  <c r="P2725" i="1"/>
  <c r="P1205" i="1"/>
  <c r="P1282" i="1"/>
  <c r="P1507" i="1"/>
  <c r="P340" i="1"/>
  <c r="P3045" i="1"/>
  <c r="P3404" i="1"/>
  <c r="P288" i="1"/>
  <c r="P3130" i="1"/>
  <c r="P2046" i="1"/>
  <c r="P1259" i="1"/>
  <c r="P1755" i="1"/>
  <c r="P1512" i="1"/>
  <c r="P242" i="1"/>
  <c r="P398" i="1"/>
  <c r="P2198" i="1"/>
  <c r="P2668" i="1"/>
  <c r="P1279" i="1"/>
  <c r="P2259" i="1"/>
  <c r="P1306" i="1"/>
  <c r="P2620" i="1"/>
  <c r="P2997" i="1"/>
  <c r="P2184" i="1"/>
  <c r="P291" i="1"/>
  <c r="P3276" i="1"/>
  <c r="P536" i="1"/>
  <c r="P3015" i="1"/>
  <c r="P3306" i="1"/>
  <c r="P1961" i="1"/>
  <c r="P1513" i="1"/>
  <c r="P797" i="1"/>
  <c r="P2318" i="1"/>
  <c r="P3781" i="1"/>
  <c r="P367" i="1"/>
  <c r="P1633" i="1"/>
  <c r="P1222" i="1"/>
  <c r="P3413" i="1"/>
  <c r="P1210" i="1"/>
  <c r="P1220" i="1"/>
  <c r="P3237" i="1"/>
  <c r="P3274" i="1"/>
  <c r="P303" i="1"/>
  <c r="P700" i="1"/>
  <c r="P1295" i="1"/>
  <c r="P3340" i="1"/>
  <c r="P1856" i="1"/>
  <c r="P3269" i="1"/>
  <c r="P59" i="1"/>
  <c r="P1794" i="1"/>
  <c r="P248" i="1"/>
  <c r="P3288" i="1"/>
  <c r="P2452" i="1"/>
  <c r="P1832" i="1"/>
  <c r="P1463" i="1"/>
  <c r="P2340" i="1"/>
  <c r="P3222" i="1"/>
  <c r="P540" i="1"/>
  <c r="P834" i="1"/>
  <c r="P3048" i="1"/>
  <c r="P2238" i="1"/>
  <c r="P244" i="1"/>
  <c r="P3" i="1"/>
  <c r="P690" i="1"/>
  <c r="P1609" i="1"/>
  <c r="P3165" i="1"/>
  <c r="P792" i="1"/>
  <c r="P1336" i="1"/>
  <c r="P2139" i="1"/>
  <c r="P2734" i="1"/>
  <c r="P320" i="1"/>
  <c r="P53" i="1"/>
  <c r="P2023" i="1"/>
  <c r="P971" i="1"/>
  <c r="P1270" i="1"/>
  <c r="P1281" i="1"/>
  <c r="P1978" i="1"/>
  <c r="P1772" i="1"/>
  <c r="P379" i="1"/>
  <c r="P2231" i="1"/>
  <c r="P547" i="1"/>
  <c r="P2523" i="1"/>
  <c r="P1354" i="1"/>
  <c r="P2274" i="1"/>
  <c r="P2242" i="1"/>
  <c r="P1197" i="1"/>
  <c r="P1857" i="1"/>
  <c r="P415" i="1"/>
  <c r="P1206" i="1"/>
  <c r="P1256" i="1"/>
  <c r="P1009" i="1"/>
  <c r="P743" i="1"/>
  <c r="P2339" i="1"/>
  <c r="P2201" i="1"/>
  <c r="P1187" i="1"/>
  <c r="P3256" i="1"/>
  <c r="P3046" i="1"/>
  <c r="P1967" i="1"/>
  <c r="P1207" i="1"/>
  <c r="P370" i="1"/>
  <c r="P269" i="1"/>
  <c r="P399" i="1"/>
  <c r="P1311" i="1"/>
  <c r="P82" i="1"/>
  <c r="P615" i="1"/>
  <c r="P3258" i="1"/>
  <c r="P755" i="1"/>
  <c r="P2805" i="1"/>
  <c r="P679" i="1"/>
  <c r="P3007" i="1"/>
  <c r="P3244" i="1"/>
  <c r="P310" i="1"/>
  <c r="P2724" i="1"/>
  <c r="P3264" i="1"/>
  <c r="P827" i="1"/>
  <c r="P4024" i="1"/>
  <c r="P1315" i="1"/>
  <c r="P1403" i="1"/>
  <c r="P1751" i="1"/>
  <c r="P1845" i="1"/>
  <c r="P2044" i="1"/>
  <c r="P3679" i="1"/>
  <c r="P534" i="1"/>
  <c r="P3026" i="1"/>
  <c r="P3216" i="1"/>
  <c r="P3220" i="1"/>
  <c r="P1765" i="1"/>
  <c r="P3470" i="1"/>
  <c r="P362" i="1"/>
  <c r="P2987" i="1"/>
  <c r="P2048" i="1"/>
  <c r="P2608" i="1"/>
  <c r="P3250" i="1"/>
  <c r="P30" i="1"/>
  <c r="P842" i="1"/>
  <c r="P18" i="1"/>
  <c r="P351" i="1"/>
  <c r="P1515" i="1"/>
  <c r="P51" i="1"/>
  <c r="P364" i="1"/>
  <c r="P527" i="1"/>
  <c r="P2718" i="1"/>
  <c r="P2279" i="1"/>
  <c r="P219" i="1"/>
  <c r="P1782" i="1"/>
  <c r="P3483" i="1"/>
  <c r="P673" i="1"/>
  <c r="P1836" i="1"/>
  <c r="P657" i="1"/>
  <c r="P3318" i="1"/>
  <c r="P2014" i="1"/>
  <c r="P2230" i="1"/>
  <c r="P1030" i="1"/>
  <c r="P1001" i="1"/>
  <c r="P354" i="1"/>
  <c r="P1627" i="1"/>
  <c r="P2" i="1"/>
  <c r="P54" i="1"/>
  <c r="P1810" i="1"/>
  <c r="P2009" i="1"/>
  <c r="P2333" i="1"/>
  <c r="P2453" i="1"/>
  <c r="P3714" i="1"/>
  <c r="P2637" i="1"/>
  <c r="P1272" i="1"/>
  <c r="P1319" i="1"/>
  <c r="P3391" i="1"/>
  <c r="P3092" i="1"/>
  <c r="P2253" i="1"/>
  <c r="P1399" i="1"/>
  <c r="P2105" i="1"/>
  <c r="P2968" i="1"/>
  <c r="P1401" i="1"/>
  <c r="P738" i="1"/>
  <c r="P3211" i="1"/>
  <c r="P2257" i="1"/>
  <c r="P251" i="1"/>
  <c r="P1948" i="1"/>
  <c r="P402" i="1"/>
  <c r="P3081" i="1"/>
  <c r="P1224" i="1"/>
  <c r="P1031" i="1"/>
  <c r="P1381" i="1"/>
  <c r="P3248" i="1"/>
  <c r="P71" i="1"/>
  <c r="P57" i="1"/>
  <c r="P1941" i="1"/>
  <c r="P2795" i="1"/>
  <c r="P3622" i="1"/>
  <c r="P2675" i="1"/>
  <c r="P2723" i="1"/>
  <c r="P1646" i="1"/>
  <c r="P1797" i="1"/>
  <c r="P2202" i="1"/>
  <c r="P674" i="1"/>
  <c r="P397" i="1"/>
  <c r="P2266" i="1"/>
  <c r="P2451" i="1"/>
  <c r="P3895" i="1"/>
  <c r="P1033" i="1"/>
  <c r="P2616" i="1"/>
  <c r="P2232" i="1"/>
  <c r="P2965" i="1"/>
  <c r="P2449" i="1"/>
  <c r="P658" i="1"/>
  <c r="P736" i="1"/>
  <c r="P262" i="1"/>
  <c r="P1632" i="1"/>
  <c r="P2820" i="1"/>
  <c r="P751" i="1"/>
  <c r="P1893" i="1"/>
  <c r="P3436" i="1"/>
  <c r="P1023" i="1"/>
  <c r="P331" i="1"/>
  <c r="P419" i="1"/>
  <c r="P1375" i="1"/>
  <c r="P3509" i="1"/>
  <c r="P2298" i="1"/>
  <c r="P2053" i="1"/>
  <c r="P1618" i="1"/>
  <c r="P5" i="1"/>
  <c r="P2999" i="1"/>
  <c r="P1935" i="1"/>
  <c r="P3465" i="1"/>
  <c r="P369" i="1"/>
  <c r="P350" i="1"/>
  <c r="P3175" i="1"/>
  <c r="P3360" i="1"/>
  <c r="P60" i="1"/>
  <c r="P1753" i="1"/>
  <c r="P3768" i="1"/>
  <c r="P1395" i="1"/>
  <c r="P3716" i="1"/>
  <c r="P1351" i="1"/>
  <c r="P1619" i="1"/>
  <c r="P2480" i="1"/>
  <c r="P2474" i="1"/>
  <c r="P3300" i="1"/>
  <c r="P3526" i="1"/>
  <c r="P798" i="1"/>
  <c r="P3577" i="1"/>
  <c r="P336" i="1"/>
  <c r="P3423" i="1"/>
  <c r="P56" i="1"/>
  <c r="P2932" i="1"/>
  <c r="P3024" i="1"/>
  <c r="P529" i="1"/>
  <c r="P1676" i="1"/>
  <c r="P1752" i="1"/>
  <c r="P1280" i="1"/>
  <c r="P3155" i="1"/>
  <c r="P3457" i="1"/>
  <c r="P304" i="1"/>
  <c r="P2057" i="1"/>
  <c r="P1693" i="1"/>
  <c r="P3402" i="1"/>
  <c r="P3408" i="1"/>
  <c r="P2813" i="1"/>
  <c r="P3290" i="1"/>
  <c r="P2541" i="1"/>
  <c r="P1838" i="1"/>
  <c r="P723" i="1"/>
  <c r="P1635" i="1"/>
  <c r="P2992" i="1"/>
  <c r="P1139" i="1"/>
  <c r="P2738" i="1"/>
  <c r="P3243" i="1"/>
  <c r="P307" i="1"/>
  <c r="P1470" i="1"/>
  <c r="P1191" i="1"/>
  <c r="P1268" i="1"/>
  <c r="P2830" i="1"/>
  <c r="P3435" i="1"/>
  <c r="P741" i="1"/>
  <c r="P1368" i="1"/>
  <c r="P1785" i="1"/>
  <c r="P1802" i="1"/>
  <c r="P1749" i="1"/>
  <c r="P3157" i="1"/>
  <c r="P1819" i="1"/>
  <c r="P1756" i="1"/>
  <c r="P400" i="1"/>
  <c r="P2313" i="1"/>
  <c r="P1378" i="1"/>
  <c r="P1521" i="1"/>
  <c r="P2245" i="1"/>
  <c r="P254" i="1"/>
  <c r="P1897" i="1"/>
  <c r="P2092" i="1"/>
  <c r="P3043" i="1"/>
  <c r="P1852" i="1"/>
  <c r="P1617" i="1"/>
  <c r="P3362" i="1"/>
  <c r="P1200" i="1"/>
  <c r="P1189" i="1"/>
  <c r="P9" i="1"/>
  <c r="P365" i="1"/>
  <c r="P2031" i="1"/>
  <c r="P2255" i="1"/>
  <c r="P314" i="1"/>
  <c r="P710" i="1"/>
  <c r="P1387" i="1"/>
  <c r="P681" i="1"/>
  <c r="P221" i="1"/>
  <c r="P2185" i="1"/>
  <c r="P2315" i="1"/>
  <c r="P2993" i="1"/>
  <c r="P48" i="1"/>
  <c r="P2975" i="1"/>
  <c r="P1938" i="1"/>
  <c r="P337" i="1"/>
  <c r="P1686" i="1"/>
  <c r="P3633" i="1"/>
  <c r="P3018" i="1"/>
  <c r="P1655" i="1"/>
  <c r="P3304" i="1"/>
  <c r="P2265" i="1"/>
  <c r="P2447" i="1"/>
  <c r="P326" i="1"/>
  <c r="P1015" i="1"/>
  <c r="P3008" i="1"/>
  <c r="P2692" i="1"/>
  <c r="P58" i="1"/>
  <c r="P2462" i="1"/>
  <c r="P257" i="1"/>
  <c r="P1045" i="1"/>
  <c r="P3778" i="1"/>
  <c r="P38" i="1"/>
  <c r="P8" i="1"/>
  <c r="P3066" i="1"/>
  <c r="P1530" i="1"/>
  <c r="P796" i="1"/>
  <c r="P3030" i="1"/>
  <c r="P2448" i="1"/>
  <c r="P808" i="1"/>
  <c r="P1384" i="1"/>
  <c r="P3341" i="1"/>
  <c r="P3050" i="1"/>
  <c r="P487" i="1"/>
  <c r="P1944" i="1"/>
  <c r="P2235" i="1"/>
  <c r="P2535" i="1"/>
  <c r="P1762" i="1"/>
  <c r="P2598" i="1"/>
  <c r="P3171" i="1"/>
  <c r="P2941" i="1"/>
  <c r="P3245" i="1"/>
  <c r="P2799" i="1"/>
  <c r="P1664" i="1"/>
  <c r="P1670" i="1"/>
  <c r="P3588" i="1"/>
  <c r="P1807" i="1"/>
  <c r="P1436" i="1"/>
  <c r="P2262" i="1"/>
  <c r="P2931" i="1"/>
  <c r="P1466" i="1"/>
  <c r="P1264" i="1"/>
  <c r="P2017" i="1"/>
  <c r="P3271" i="1"/>
  <c r="P3664" i="1"/>
  <c r="P3328" i="1"/>
  <c r="P2223" i="1"/>
  <c r="P2501" i="1"/>
  <c r="P1663" i="1"/>
  <c r="P1628" i="1"/>
  <c r="P2443" i="1"/>
  <c r="P3379" i="1"/>
  <c r="P1608" i="1"/>
  <c r="P1066" i="1"/>
  <c r="P2129" i="1"/>
  <c r="P2122" i="1"/>
  <c r="P2243" i="1"/>
  <c r="P818" i="1"/>
  <c r="P1829" i="1"/>
  <c r="P421" i="1"/>
  <c r="P2527" i="1"/>
  <c r="P845" i="1"/>
  <c r="P2977" i="1"/>
  <c r="P1188" i="1"/>
  <c r="P3378" i="1"/>
  <c r="P375" i="1"/>
  <c r="P1747" i="1"/>
  <c r="P3767" i="1"/>
  <c r="P1660" i="1"/>
  <c r="P730" i="1"/>
  <c r="P3109" i="1"/>
  <c r="P3156" i="1"/>
  <c r="P3268" i="1"/>
  <c r="P306" i="1"/>
  <c r="P1332" i="1"/>
  <c r="P3365" i="1"/>
  <c r="P376" i="1"/>
  <c r="P896" i="1"/>
  <c r="P2731" i="1"/>
  <c r="P3536" i="1"/>
  <c r="P2263" i="1"/>
  <c r="P1307" i="1"/>
  <c r="P793" i="1"/>
  <c r="P2463" i="1"/>
  <c r="P482" i="1"/>
  <c r="P1283" i="1"/>
  <c r="P1029" i="1"/>
  <c r="P366" i="1"/>
  <c r="P358" i="1"/>
  <c r="P109" i="1"/>
  <c r="P3295" i="1"/>
  <c r="P104" i="1"/>
  <c r="P134" i="1"/>
  <c r="P1273" i="1"/>
  <c r="P2526" i="1"/>
  <c r="P3173" i="1"/>
  <c r="P3004" i="1"/>
  <c r="P2615" i="1"/>
  <c r="P1363" i="1"/>
  <c r="P3027" i="1"/>
  <c r="P3146" i="1"/>
  <c r="P485" i="1"/>
  <c r="P67" i="1"/>
  <c r="P1658" i="1"/>
  <c r="P1367" i="1"/>
  <c r="P2250" i="1"/>
  <c r="P2859" i="1"/>
  <c r="P1373" i="1"/>
  <c r="P2042" i="1"/>
  <c r="P1767" i="1"/>
  <c r="P63" i="1"/>
  <c r="P2087" i="1"/>
  <c r="P2740" i="1"/>
  <c r="P726" i="1"/>
  <c r="P3260" i="1"/>
  <c r="P1079" i="1"/>
  <c r="P2115" i="1"/>
  <c r="P2737" i="1"/>
  <c r="P2726" i="1"/>
  <c r="P2296" i="1"/>
  <c r="P2714" i="1"/>
  <c r="P3614" i="1"/>
  <c r="P1348" i="1"/>
  <c r="P836" i="1"/>
  <c r="P1540" i="1"/>
  <c r="P3073" i="1"/>
  <c r="P3230" i="1"/>
  <c r="P371" i="1"/>
  <c r="P788" i="1"/>
  <c r="P2786" i="1"/>
  <c r="P3184" i="1"/>
  <c r="P2305" i="1"/>
  <c r="P115" i="1"/>
  <c r="P3022" i="1"/>
  <c r="P1624" i="1"/>
  <c r="P3529" i="1"/>
  <c r="P2045" i="1"/>
  <c r="P749" i="1"/>
  <c r="P1028" i="1"/>
  <c r="P515" i="1"/>
  <c r="P974" i="1"/>
  <c r="P91" i="1"/>
  <c r="P2214" i="1"/>
  <c r="P1377" i="1"/>
  <c r="P1032" i="1"/>
  <c r="P3191" i="1"/>
  <c r="P1799" i="1"/>
  <c r="P1390" i="1"/>
  <c r="P249" i="1"/>
  <c r="P1679" i="1"/>
  <c r="P444" i="1"/>
  <c r="P3064" i="1"/>
  <c r="P2303" i="1"/>
  <c r="P946" i="1"/>
  <c r="P3788" i="1"/>
  <c r="P325" i="1"/>
  <c r="P1215" i="1"/>
  <c r="P3111" i="1"/>
  <c r="P283" i="1"/>
  <c r="P3281" i="1"/>
  <c r="P989" i="1"/>
  <c r="P2549" i="1"/>
  <c r="P1011" i="1"/>
  <c r="P2552" i="1"/>
  <c r="P473" i="1"/>
  <c r="P2721" i="1"/>
  <c r="P1746" i="1"/>
  <c r="P956" i="1"/>
  <c r="P1899" i="1"/>
  <c r="P3312" i="1"/>
  <c r="P1036" i="1"/>
  <c r="P2532" i="1"/>
  <c r="P341" i="1"/>
  <c r="P1398" i="1"/>
  <c r="P2311" i="1"/>
  <c r="P88" i="1"/>
  <c r="P2631" i="1"/>
  <c r="P1090" i="1"/>
  <c r="P1568" i="1"/>
  <c r="P2286" i="1"/>
  <c r="P1211" i="1"/>
  <c r="P2972" i="1"/>
  <c r="P390" i="1"/>
  <c r="P2870" i="1"/>
  <c r="P2178" i="1"/>
  <c r="P733" i="1"/>
  <c r="P2809" i="1"/>
  <c r="P3104" i="1"/>
  <c r="P2531" i="1"/>
  <c r="P276" i="1"/>
  <c r="P1645" i="1"/>
  <c r="P1631" i="1"/>
  <c r="P1358" i="1"/>
  <c r="P3426" i="1"/>
  <c r="P1526" i="1"/>
  <c r="P3241" i="1"/>
  <c r="P852" i="1"/>
  <c r="P1936" i="1"/>
  <c r="P3576" i="1"/>
  <c r="P1203" i="1"/>
  <c r="P4035" i="1"/>
  <c r="P1320" i="1"/>
  <c r="P739" i="1"/>
  <c r="P703" i="1"/>
  <c r="P2550" i="1"/>
  <c r="P1253" i="1"/>
  <c r="P835" i="1"/>
  <c r="P3344" i="1"/>
  <c r="P410" i="1"/>
  <c r="P804" i="1"/>
  <c r="P3283" i="1"/>
  <c r="P2094" i="1"/>
  <c r="P1257" i="1"/>
  <c r="P2699" i="1"/>
  <c r="P1623" i="1"/>
  <c r="P16" i="1"/>
  <c r="P2320" i="1"/>
  <c r="P2306" i="1"/>
  <c r="P1607" i="1"/>
  <c r="P1860" i="1"/>
  <c r="P2191" i="1"/>
  <c r="P525" i="1"/>
  <c r="P1202" i="1"/>
  <c r="P3752" i="1"/>
  <c r="P13" i="1"/>
  <c r="P1745" i="1"/>
  <c r="P2100" i="1"/>
  <c r="P847" i="1"/>
  <c r="P1323" i="1"/>
  <c r="P3215" i="1"/>
  <c r="P293" i="1"/>
  <c r="P3386" i="1"/>
  <c r="P47" i="1"/>
  <c r="P264" i="1"/>
  <c r="P2498" i="1"/>
  <c r="P2824" i="1"/>
  <c r="P3334" i="1"/>
  <c r="P1350" i="1"/>
  <c r="P3235" i="1"/>
  <c r="P2065" i="1"/>
  <c r="P266" i="1"/>
  <c r="P2251" i="1"/>
  <c r="P278" i="1"/>
  <c r="P1816" i="1"/>
  <c r="P2655" i="1"/>
  <c r="P1182" i="1"/>
  <c r="P1034" i="1"/>
  <c r="P3091" i="1"/>
  <c r="P3555" i="1"/>
  <c r="P2801" i="1"/>
  <c r="P841" i="1"/>
  <c r="P846" i="1"/>
  <c r="P3657" i="1"/>
  <c r="P1759" i="1"/>
  <c r="P3251" i="1"/>
  <c r="P1309" i="1"/>
  <c r="P3458" i="1"/>
  <c r="P1369" i="1"/>
  <c r="P3160" i="1"/>
  <c r="P2969" i="1"/>
  <c r="P924" i="1"/>
  <c r="P3363" i="1"/>
  <c r="P3556" i="1"/>
  <c r="P1346" i="1"/>
  <c r="P2814" i="1"/>
  <c r="P382" i="1"/>
  <c r="P1758" i="1"/>
  <c r="P120" i="1"/>
  <c r="P2166" i="1"/>
  <c r="P3491" i="1"/>
  <c r="P321" i="1"/>
  <c r="P3544" i="1"/>
  <c r="P2659" i="1"/>
  <c r="P1934" i="1"/>
  <c r="P3287" i="1"/>
  <c r="P3158" i="1"/>
  <c r="P15" i="1"/>
  <c r="P754" i="1"/>
  <c r="P828" i="1"/>
  <c r="P647" i="1"/>
  <c r="P270" i="1"/>
  <c r="P2409" i="1"/>
  <c r="P267" i="1"/>
  <c r="P1647" i="1"/>
  <c r="P1370" i="1"/>
  <c r="P2197" i="1"/>
  <c r="P3700" i="1"/>
  <c r="P3350" i="1"/>
  <c r="P3774" i="1"/>
  <c r="P2275" i="1"/>
  <c r="P2460" i="1"/>
  <c r="P3299" i="1"/>
  <c r="P3824" i="1"/>
  <c r="P806" i="1"/>
  <c r="P2240" i="1"/>
  <c r="P2963" i="1"/>
  <c r="P3177" i="1"/>
  <c r="P725" i="1"/>
  <c r="P1389" i="1"/>
  <c r="P3262" i="1"/>
  <c r="P329" i="1"/>
  <c r="P1806" i="1"/>
  <c r="P729" i="1"/>
  <c r="P1612" i="1"/>
  <c r="P2322" i="1"/>
  <c r="P1433" i="1"/>
  <c r="P3279" i="1"/>
  <c r="P1784" i="1"/>
  <c r="P2280" i="1"/>
  <c r="P113" i="1"/>
  <c r="P3775" i="1"/>
  <c r="P2289" i="1"/>
  <c r="P2063" i="1"/>
  <c r="P1805" i="1"/>
  <c r="P275" i="1"/>
  <c r="P49" i="1"/>
  <c r="P3799" i="1"/>
  <c r="P3354" i="1"/>
  <c r="P3336" i="1"/>
  <c r="P35" i="1"/>
  <c r="P2182" i="1"/>
  <c r="P3485" i="1"/>
  <c r="P1383" i="1"/>
  <c r="P3497" i="1"/>
  <c r="P2175" i="1"/>
  <c r="P1761" i="1"/>
  <c r="P3113" i="1"/>
  <c r="P274" i="1"/>
  <c r="P1887" i="1"/>
  <c r="P3047" i="1"/>
  <c r="P1274" i="1"/>
  <c r="P1537" i="1"/>
  <c r="P3438" i="1"/>
  <c r="P3658" i="1"/>
  <c r="P3687" i="1"/>
  <c r="P3827" i="1"/>
  <c r="P405" i="1"/>
  <c r="P3442" i="1"/>
  <c r="P94" i="1"/>
  <c r="P396" i="1"/>
  <c r="P3278" i="1"/>
  <c r="P3148" i="1"/>
  <c r="P2821" i="1"/>
  <c r="P1649" i="1"/>
  <c r="P2116" i="1"/>
  <c r="P2787" i="1"/>
  <c r="P2653" i="1"/>
  <c r="P523" i="1"/>
  <c r="P731" i="1"/>
  <c r="P3333" i="1"/>
  <c r="P1251" i="1"/>
  <c r="P3023" i="1"/>
  <c r="P3219" i="1"/>
  <c r="P1702" i="1"/>
  <c r="P1352" i="1"/>
  <c r="P114" i="1"/>
  <c r="P1003" i="1"/>
  <c r="P3371" i="1"/>
  <c r="P247" i="1"/>
  <c r="P3750" i="1"/>
  <c r="P3210" i="1"/>
  <c r="P3755" i="1"/>
  <c r="P2983" i="1"/>
  <c r="P2663" i="1"/>
  <c r="P1616" i="1"/>
  <c r="P3466" i="1"/>
  <c r="P746" i="1"/>
  <c r="P522" i="1"/>
  <c r="P2984" i="1"/>
  <c r="P2976" i="1"/>
  <c r="P3591" i="1"/>
  <c r="P761" i="1"/>
  <c r="P2264" i="1"/>
  <c r="P3164" i="1"/>
  <c r="P2107" i="1"/>
  <c r="P2082" i="1"/>
  <c r="P2800" i="1"/>
  <c r="P2981" i="1"/>
  <c r="P843" i="1"/>
  <c r="P1038" i="1"/>
  <c r="P3353" i="1"/>
  <c r="P2164" i="1"/>
  <c r="P1068" i="1"/>
  <c r="P2055" i="1"/>
  <c r="P3762" i="1"/>
  <c r="P3214" i="1"/>
  <c r="P838" i="1"/>
  <c r="P2534" i="1"/>
  <c r="P2546" i="1"/>
  <c r="P3723" i="1"/>
  <c r="P2966" i="1"/>
  <c r="P108" i="1"/>
  <c r="P3571" i="1"/>
  <c r="P3337" i="1"/>
  <c r="P3689" i="1"/>
  <c r="P669" i="1"/>
  <c r="P3592" i="1"/>
  <c r="P801" i="1"/>
  <c r="P2476" i="1"/>
  <c r="P102" i="1"/>
  <c r="P296" i="1"/>
  <c r="P2524" i="1"/>
  <c r="P3765" i="1"/>
  <c r="P3830" i="1"/>
  <c r="P1037" i="1"/>
  <c r="P1337" i="1"/>
  <c r="P1911" i="1"/>
  <c r="P3783" i="1"/>
  <c r="P1326" i="1"/>
  <c r="P478" i="1"/>
  <c r="P3475" i="1"/>
  <c r="P2213" i="1"/>
  <c r="P481" i="1"/>
  <c r="P2278" i="1"/>
  <c r="P1787" i="1"/>
  <c r="P1400" i="1"/>
  <c r="P1254" i="1"/>
  <c r="P2268" i="1"/>
  <c r="P292" i="1"/>
  <c r="P851" i="1"/>
  <c r="P3181" i="1"/>
  <c r="P3418" i="1"/>
  <c r="P1025" i="1"/>
  <c r="P140" i="1"/>
  <c r="P3014" i="1"/>
  <c r="P2491" i="1"/>
  <c r="P1385" i="1"/>
  <c r="P996" i="1"/>
  <c r="P1873" i="1"/>
  <c r="P1638" i="1"/>
  <c r="P3488" i="1"/>
  <c r="P62" i="1"/>
  <c r="P64" i="1"/>
  <c r="P2455" i="1"/>
  <c r="P923" i="1"/>
  <c r="P3115" i="1"/>
  <c r="P704" i="1"/>
  <c r="P3186" i="1"/>
  <c r="P3725" i="1"/>
  <c r="P3829" i="1"/>
  <c r="P3162" i="1"/>
  <c r="P2147" i="1"/>
  <c r="P3346" i="1"/>
  <c r="P1305" i="1"/>
  <c r="P752" i="1"/>
  <c r="P3758" i="1"/>
  <c r="P3525" i="1"/>
  <c r="P3675" i="1"/>
  <c r="P1654" i="1"/>
  <c r="P1527" i="1"/>
  <c r="P119" i="1"/>
  <c r="P2528" i="1"/>
  <c r="P2533" i="1"/>
  <c r="P2483" i="1"/>
  <c r="P2810" i="1"/>
  <c r="P2499" i="1"/>
  <c r="P810" i="1"/>
  <c r="P3676" i="1"/>
  <c r="P185" i="1"/>
  <c r="P2212" i="1"/>
  <c r="P3468" i="1"/>
  <c r="P3400" i="1"/>
  <c r="P3267" i="1"/>
  <c r="P3761" i="1"/>
  <c r="P3726" i="1"/>
  <c r="P3317" i="1"/>
  <c r="P3035" i="1"/>
  <c r="P253" i="1"/>
  <c r="P7" i="1"/>
  <c r="P2619" i="1"/>
  <c r="P2068" i="1"/>
  <c r="P1293" i="1"/>
  <c r="P628" i="1"/>
  <c r="P1386" i="1"/>
  <c r="P1464" i="1"/>
  <c r="P1301" i="1"/>
  <c r="P2293" i="1"/>
  <c r="P469" i="1"/>
  <c r="P1669" i="1"/>
  <c r="P2667" i="1"/>
  <c r="P2060" i="1"/>
  <c r="P3770" i="1"/>
  <c r="P1922" i="1"/>
  <c r="P3275" i="1"/>
  <c r="P2530" i="1"/>
  <c r="P817" i="1"/>
  <c r="P3310" i="1"/>
  <c r="P1249" i="1"/>
  <c r="P2111" i="1"/>
  <c r="P3361" i="1"/>
  <c r="P2818" i="1"/>
  <c r="P2173" i="1"/>
  <c r="P3020" i="1"/>
  <c r="P2741" i="1"/>
  <c r="P2096" i="1"/>
  <c r="P3504" i="1"/>
  <c r="P809" i="1"/>
  <c r="P1798" i="1"/>
  <c r="P861" i="1"/>
  <c r="P1667" i="1"/>
  <c r="P2486" i="1"/>
  <c r="P3684" i="1"/>
  <c r="P3795" i="1"/>
  <c r="P1267" i="1"/>
  <c r="P1890" i="1"/>
  <c r="P811" i="1"/>
  <c r="P3484" i="1"/>
  <c r="P3342" i="1"/>
  <c r="P1275" i="1"/>
  <c r="P3223" i="1"/>
  <c r="E6" i="5" s="1"/>
  <c r="P1533" i="1"/>
  <c r="P2323" i="1"/>
  <c r="P305" i="1"/>
  <c r="P2176" i="1"/>
  <c r="P1405" i="1"/>
  <c r="P1593" i="1"/>
  <c r="P3383" i="1"/>
  <c r="P2529" i="1"/>
  <c r="P3302" i="1"/>
  <c r="P3307" i="1"/>
  <c r="P2336" i="1"/>
  <c r="P3628" i="1"/>
  <c r="P1380" i="1"/>
  <c r="P3846" i="1"/>
  <c r="P1634" i="1"/>
  <c r="P2940" i="1"/>
  <c r="P3428" i="1"/>
  <c r="P32" i="1"/>
  <c r="P1302" i="1"/>
  <c r="P3587" i="1"/>
  <c r="P1505" i="1"/>
  <c r="P77" i="1"/>
  <c r="P3159" i="1"/>
  <c r="P1630" i="1"/>
  <c r="P3420" i="1"/>
  <c r="P3719" i="1"/>
  <c r="P2088" i="1"/>
  <c r="P1668" i="1"/>
  <c r="P800" i="1"/>
  <c r="P1290" i="1"/>
  <c r="P3236" i="1"/>
  <c r="P2083" i="1"/>
  <c r="P3697" i="1"/>
  <c r="P3303" i="1"/>
  <c r="P3604" i="1"/>
  <c r="P84" i="1"/>
  <c r="P3494" i="1"/>
  <c r="P533" i="1"/>
  <c r="P3051" i="1"/>
  <c r="P3519" i="1"/>
  <c r="P1781" i="1"/>
  <c r="P246" i="1"/>
  <c r="P118" i="1"/>
  <c r="P747" i="1"/>
  <c r="P2101" i="1"/>
  <c r="P1861" i="1"/>
  <c r="P2713" i="1"/>
  <c r="P2304" i="1"/>
  <c r="P1397" i="1"/>
  <c r="P2548" i="1"/>
  <c r="P3608" i="1"/>
  <c r="P2547" i="1"/>
  <c r="P3975" i="1"/>
  <c r="P538" i="1"/>
  <c r="P2841" i="1"/>
  <c r="P3685" i="1"/>
  <c r="P3985" i="1"/>
  <c r="P1529" i="1"/>
  <c r="P316" i="1"/>
  <c r="P1651" i="1"/>
  <c r="P526" i="1"/>
  <c r="P1292" i="1"/>
  <c r="P3759" i="1"/>
  <c r="P1250" i="1"/>
  <c r="P2030" i="1"/>
  <c r="P553" i="1"/>
  <c r="P2553" i="1"/>
  <c r="P3212" i="1"/>
  <c r="P3696" i="1"/>
  <c r="P1262" i="1"/>
  <c r="P2928" i="1"/>
  <c r="P2543" i="1"/>
  <c r="P2308" i="1"/>
  <c r="P343" i="1"/>
  <c r="P3498" i="1"/>
  <c r="P3376" i="1"/>
  <c r="P2970" i="1"/>
  <c r="P31" i="1"/>
  <c r="P110" i="1"/>
  <c r="P4037" i="1"/>
  <c r="P2556" i="1"/>
  <c r="P854" i="1"/>
  <c r="P532" i="1"/>
  <c r="P3335" i="1"/>
  <c r="P3823" i="1"/>
  <c r="P3352" i="1"/>
  <c r="P2287" i="1"/>
  <c r="P356" i="1"/>
  <c r="P3490" i="1"/>
  <c r="P90" i="1"/>
  <c r="P93" i="1"/>
  <c r="P778" i="1"/>
  <c r="P3717" i="1"/>
  <c r="P824" i="1"/>
  <c r="P2815" i="1"/>
  <c r="P969" i="1"/>
  <c r="P753" i="1"/>
  <c r="P689" i="1"/>
  <c r="P3691" i="1"/>
  <c r="P2222" i="1"/>
  <c r="P3152" i="1"/>
  <c r="P2937" i="1"/>
  <c r="P3673" i="1"/>
  <c r="P4108" i="1"/>
  <c r="P3384" i="1"/>
  <c r="P3153" i="1"/>
  <c r="P272" i="1"/>
  <c r="P3017" i="1"/>
  <c r="P3389" i="1"/>
  <c r="P10" i="1"/>
  <c r="P103" i="1"/>
  <c r="P833" i="1"/>
  <c r="P1681" i="1"/>
  <c r="P651" i="1"/>
  <c r="P3301" i="1"/>
  <c r="P3169" i="1"/>
  <c r="P3562" i="1"/>
  <c r="P2167" i="1"/>
  <c r="P2602" i="1"/>
  <c r="P2090" i="1"/>
  <c r="P3586" i="1"/>
  <c r="P1678" i="1"/>
  <c r="P1883" i="1"/>
  <c r="P3722" i="1"/>
  <c r="P2704" i="1"/>
  <c r="P524" i="1"/>
  <c r="P1926" i="1"/>
  <c r="P1606" i="1"/>
  <c r="P1333" i="1"/>
  <c r="P2679" i="1"/>
  <c r="P1570" i="1"/>
  <c r="P1076" i="1"/>
  <c r="P2979" i="1"/>
  <c r="P2902" i="1"/>
  <c r="P100" i="1"/>
  <c r="P3613" i="1"/>
  <c r="P121" i="1"/>
  <c r="P2617" i="1"/>
  <c r="P3225" i="1"/>
  <c r="P36" i="1"/>
  <c r="P2698" i="1"/>
  <c r="P2117" i="1"/>
  <c r="P3606" i="1"/>
  <c r="P3682" i="1"/>
  <c r="P1884" i="1"/>
  <c r="P1823" i="1"/>
  <c r="P1476" i="1"/>
  <c r="P3528" i="1"/>
  <c r="P2808" i="1"/>
  <c r="P2478" i="1"/>
  <c r="P380" i="1"/>
  <c r="P1360" i="1"/>
  <c r="P3324" i="1"/>
  <c r="P3343" i="1"/>
  <c r="P1889" i="1"/>
  <c r="P3663" i="1"/>
  <c r="P2464" i="1"/>
  <c r="P2833" i="1"/>
  <c r="P2674" i="1"/>
  <c r="P3595" i="1"/>
  <c r="P748" i="1"/>
  <c r="P1341" i="1"/>
  <c r="P3263" i="1"/>
  <c r="P3515" i="1"/>
  <c r="P2603" i="1"/>
  <c r="P2165" i="1"/>
  <c r="P1096" i="1"/>
  <c r="P3623" i="1"/>
  <c r="P55" i="1"/>
  <c r="P2982" i="1"/>
  <c r="P3690" i="1"/>
  <c r="P3704" i="1"/>
  <c r="P3424" i="1"/>
  <c r="P3836" i="1"/>
  <c r="P3188" i="1"/>
  <c r="P2446" i="1"/>
  <c r="P2934" i="1"/>
  <c r="P3412" i="1"/>
  <c r="P3585" i="1"/>
  <c r="P2086" i="1"/>
  <c r="P2314" i="1"/>
  <c r="P2321" i="1"/>
  <c r="P799" i="1"/>
  <c r="P1214" i="1"/>
  <c r="P3042" i="1"/>
  <c r="P2260" i="1"/>
  <c r="P742" i="1"/>
  <c r="P1850" i="1"/>
  <c r="P1005" i="1"/>
  <c r="P1190" i="1"/>
  <c r="P1931" i="1"/>
  <c r="P2973" i="1"/>
  <c r="P2490" i="1"/>
  <c r="P898" i="1"/>
  <c r="P1181" i="1"/>
  <c r="P2554" i="1"/>
  <c r="P3511" i="1"/>
  <c r="P1022" i="1"/>
  <c r="P3636" i="1"/>
  <c r="P3366" i="1"/>
  <c r="P3471" i="1"/>
  <c r="P1986" i="1"/>
  <c r="P414" i="1"/>
  <c r="P2642" i="1"/>
  <c r="P2792" i="1"/>
  <c r="P2632" i="1"/>
  <c r="P2657" i="1"/>
  <c r="P807" i="1"/>
  <c r="P3626" i="1"/>
  <c r="P3240" i="1"/>
  <c r="P2994" i="1"/>
  <c r="P3382" i="1"/>
  <c r="P1278" i="1"/>
  <c r="P1689" i="1"/>
  <c r="P1754" i="1"/>
  <c r="P3224" i="1"/>
  <c r="P3618" i="1"/>
  <c r="P3170" i="1"/>
  <c r="P3416" i="1"/>
  <c r="P116" i="1"/>
  <c r="P1312" i="1"/>
  <c r="P2827" i="1"/>
  <c r="P3698" i="1"/>
  <c r="P3669" i="1"/>
  <c r="P3575" i="1"/>
  <c r="P3597" i="1"/>
  <c r="P3517" i="1"/>
  <c r="P3627" i="1"/>
  <c r="P1357" i="1"/>
  <c r="P2183" i="1"/>
  <c r="P3661" i="1"/>
  <c r="P1666" i="1"/>
  <c r="P1016" i="1"/>
  <c r="P3356" i="1"/>
  <c r="P1392" i="1"/>
  <c r="P2804" i="1"/>
  <c r="P3286" i="1"/>
  <c r="P3674" i="1"/>
  <c r="P839" i="1"/>
  <c r="P3508" i="1"/>
  <c r="P4069" i="1"/>
  <c r="P407" i="1"/>
  <c r="P339" i="1"/>
  <c r="P2791" i="1"/>
  <c r="P3005" i="1"/>
  <c r="P3010" i="1"/>
  <c r="P3176" i="1"/>
  <c r="P212" i="1"/>
  <c r="P3439" i="1"/>
  <c r="P3469" i="1"/>
  <c r="P2285" i="1"/>
  <c r="P1849" i="1"/>
  <c r="P661" i="1"/>
  <c r="P3242" i="1"/>
  <c r="P408" i="1"/>
  <c r="P12" i="1"/>
  <c r="P3787" i="1"/>
  <c r="P654" i="1"/>
  <c r="P735" i="1"/>
  <c r="P2091" i="1"/>
  <c r="P3611" i="1"/>
  <c r="P2562" i="1"/>
  <c r="P1826" i="1"/>
  <c r="P4050" i="1"/>
  <c r="P168" i="1"/>
  <c r="P1859" i="1"/>
  <c r="P2099" i="1"/>
  <c r="P2832" i="1"/>
  <c r="P3377" i="1"/>
  <c r="P3414" i="1"/>
  <c r="P3625" i="1"/>
  <c r="P3756" i="1"/>
  <c r="P3782" i="1"/>
  <c r="P500" i="1"/>
  <c r="P3913" i="1"/>
  <c r="P2276" i="1"/>
  <c r="P1106" i="1"/>
  <c r="P1914" i="1"/>
  <c r="P1004" i="1"/>
  <c r="P3403" i="1"/>
  <c r="P2788" i="1"/>
  <c r="P1193" i="1"/>
  <c r="P3179" i="1"/>
  <c r="P2168" i="1"/>
  <c r="P1928" i="1"/>
  <c r="P3421" i="1"/>
  <c r="P308" i="1"/>
  <c r="P3707" i="1"/>
  <c r="P2835" i="1"/>
  <c r="P840" i="1"/>
  <c r="P978" i="1"/>
  <c r="P2022" i="1"/>
  <c r="P1650" i="1"/>
  <c r="P3728" i="1"/>
  <c r="P3254" i="1"/>
  <c r="P1168" i="1"/>
  <c r="P3584" i="1"/>
  <c r="P2834" i="1"/>
  <c r="P3779" i="1"/>
  <c r="P3232" i="1"/>
  <c r="P3486" i="1"/>
  <c r="P1018" i="1"/>
  <c r="P1376" i="1"/>
  <c r="P1394" i="1"/>
  <c r="P2673" i="1"/>
  <c r="P805" i="1"/>
  <c r="P404" i="1"/>
  <c r="P1652" i="1"/>
  <c r="P795" i="1"/>
  <c r="P4038" i="1"/>
  <c r="P3265" i="1"/>
  <c r="P3459" i="1"/>
  <c r="P2628" i="1"/>
  <c r="P2882" i="1"/>
  <c r="P1671" i="1"/>
  <c r="P1866" i="1"/>
  <c r="P3339" i="1"/>
  <c r="P40" i="1"/>
  <c r="P3532" i="1"/>
  <c r="P521" i="1"/>
  <c r="P3313" i="1"/>
  <c r="P722" i="1"/>
  <c r="P1902" i="1"/>
  <c r="P1404" i="1"/>
  <c r="P3204" i="1"/>
  <c r="P589" i="1"/>
  <c r="P3185" i="1"/>
  <c r="P2149" i="1"/>
  <c r="P2458" i="1"/>
  <c r="P1937" i="1"/>
  <c r="P1603" i="1"/>
  <c r="P2812" i="1"/>
  <c r="P866" i="1"/>
  <c r="P2936" i="1"/>
  <c r="P3141" i="1"/>
  <c r="P1201" i="1"/>
  <c r="P1675" i="1"/>
  <c r="P3505" i="1"/>
  <c r="P822" i="1"/>
  <c r="P2942" i="1"/>
  <c r="P1903" i="1"/>
  <c r="P3617" i="1"/>
  <c r="P3166" i="1"/>
  <c r="P2831" i="1"/>
  <c r="P2277" i="1"/>
  <c r="P3825" i="1"/>
  <c r="P3249" i="1"/>
  <c r="P1216" i="1"/>
  <c r="P3330" i="1"/>
  <c r="P1930" i="1"/>
  <c r="P2368" i="1"/>
  <c r="P3308" i="1"/>
  <c r="P3552" i="1"/>
  <c r="P2477" i="1"/>
  <c r="P3656" i="1"/>
  <c r="P89" i="1"/>
  <c r="P853" i="1"/>
  <c r="P844" i="1"/>
  <c r="P3201" i="1"/>
  <c r="P977" i="1"/>
  <c r="P1261" i="1"/>
  <c r="P3440" i="1"/>
  <c r="P1895" i="1"/>
  <c r="P2842" i="1"/>
  <c r="P3367" i="1"/>
  <c r="P1362" i="1"/>
  <c r="P378" i="1"/>
  <c r="P3507" i="1"/>
  <c r="P2542" i="1"/>
  <c r="P3280" i="1"/>
  <c r="P1509" i="1"/>
  <c r="P3180" i="1"/>
  <c r="E4" i="5" s="1"/>
  <c r="P3266" i="1"/>
  <c r="P2935" i="1"/>
  <c r="P3540" i="1"/>
  <c r="P2317" i="1"/>
  <c r="P3443" i="1"/>
  <c r="P3599" i="1"/>
  <c r="P2811" i="1"/>
  <c r="P3270" i="1"/>
  <c r="P3563" i="1"/>
  <c r="P3605" i="1"/>
  <c r="P1349" i="1"/>
  <c r="P3489" i="1"/>
  <c r="P760" i="1"/>
  <c r="P988" i="1"/>
  <c r="P3209" i="1"/>
  <c r="P1297" i="1"/>
  <c r="P757" i="1"/>
  <c r="P3594" i="1"/>
  <c r="P862" i="1"/>
  <c r="P1243" i="1"/>
  <c r="P728" i="1"/>
  <c r="P1643" i="1"/>
  <c r="P2988" i="1"/>
  <c r="P1699" i="1"/>
  <c r="P3322" i="1"/>
  <c r="P3892" i="1"/>
  <c r="P767" i="1"/>
  <c r="P3780" i="1"/>
  <c r="P3616" i="1"/>
  <c r="P3701" i="1"/>
  <c r="P3320" i="1"/>
  <c r="P794" i="1"/>
  <c r="P1359" i="1"/>
  <c r="P1637" i="1"/>
  <c r="P1844" i="1"/>
  <c r="P2179" i="1"/>
  <c r="P2248" i="1"/>
  <c r="P2422" i="1"/>
  <c r="P3314" i="1"/>
  <c r="P1831" i="1"/>
  <c r="P1304" i="1"/>
  <c r="P2097" i="1"/>
  <c r="P2468" i="1"/>
  <c r="P3289" i="1"/>
  <c r="P3518" i="1"/>
  <c r="P3546" i="1"/>
  <c r="P3776" i="1"/>
  <c r="P4042" i="1"/>
  <c r="P2672" i="1"/>
  <c r="P3939" i="1"/>
  <c r="P947" i="1"/>
  <c r="P1572" i="1"/>
  <c r="P3107" i="1"/>
  <c r="P692" i="1"/>
  <c r="P2220" i="1"/>
  <c r="P1223" i="1"/>
  <c r="P894" i="1"/>
  <c r="P3292" i="1"/>
  <c r="P1933" i="1"/>
  <c r="P539" i="1"/>
  <c r="P1247" i="1"/>
  <c r="P2829" i="1"/>
  <c r="P2840" i="1"/>
  <c r="P1691" i="1"/>
  <c r="P3557" i="1"/>
  <c r="P815" i="1"/>
  <c r="P1694" i="1"/>
  <c r="P3349" i="1"/>
  <c r="P74" i="1"/>
  <c r="P68" i="1"/>
  <c r="P25" i="1"/>
  <c r="P3012" i="1"/>
  <c r="P2847" i="1"/>
  <c r="P107" i="1"/>
  <c r="P3150" i="1"/>
  <c r="P891" i="1"/>
  <c r="P3805" i="1"/>
  <c r="P1803" i="1"/>
  <c r="P2108" i="1"/>
  <c r="P2929" i="1"/>
  <c r="P837" i="1"/>
  <c r="P1248" i="1"/>
  <c r="P1629" i="1"/>
  <c r="P1989" i="1"/>
  <c r="P3769" i="1"/>
  <c r="P2555" i="1"/>
  <c r="P3154" i="1"/>
  <c r="P69" i="1"/>
  <c r="P2465" i="1"/>
  <c r="P3315" i="1"/>
  <c r="P699" i="1"/>
  <c r="P1924" i="1"/>
  <c r="P3450" i="1"/>
  <c r="P3174" i="1"/>
  <c r="P4107" i="1"/>
  <c r="P2256" i="1"/>
  <c r="P1024" i="1"/>
  <c r="P972" i="1"/>
  <c r="P1577" i="1"/>
  <c r="P3926" i="1"/>
  <c r="P3572" i="1"/>
  <c r="P1769" i="1"/>
  <c r="P802" i="1"/>
  <c r="P2625" i="1"/>
  <c r="P65" i="1"/>
  <c r="P2103" i="1"/>
  <c r="P3480" i="1"/>
  <c r="P716" i="1"/>
  <c r="P3172" i="1"/>
  <c r="P73" i="1"/>
  <c r="P803" i="1"/>
  <c r="P213" i="1"/>
  <c r="P785" i="1"/>
  <c r="P2466" i="1"/>
  <c r="P3659" i="1"/>
  <c r="P3357" i="1"/>
  <c r="P3558" i="1"/>
  <c r="P1648" i="1"/>
  <c r="P3681" i="1"/>
  <c r="P187" i="1"/>
  <c r="P1481" i="1"/>
  <c r="P1728" i="1"/>
  <c r="P111" i="1"/>
  <c r="P3434" i="1"/>
  <c r="P2205" i="1"/>
  <c r="P3814" i="1"/>
  <c r="P1800" i="1"/>
  <c r="P3178" i="1"/>
  <c r="P1040" i="1"/>
  <c r="P1744" i="1"/>
  <c r="P3432" i="1"/>
  <c r="P3298" i="1"/>
  <c r="P3699" i="1"/>
  <c r="P50" i="1"/>
  <c r="P1766" i="1"/>
  <c r="P2828" i="1"/>
  <c r="P2109" i="1"/>
  <c r="P1098" i="1"/>
  <c r="P2794" i="1"/>
  <c r="P826" i="1"/>
  <c r="P2557" i="1"/>
  <c r="P2294" i="1"/>
  <c r="P3819" i="1"/>
  <c r="P2470" i="1"/>
  <c r="P1657" i="1"/>
  <c r="P3409" i="1"/>
  <c r="P649" i="1"/>
  <c r="P3482" i="1"/>
  <c r="P3550" i="1"/>
  <c r="P17" i="1"/>
  <c r="P1891" i="1"/>
  <c r="P209" i="1"/>
  <c r="P2113" i="1"/>
  <c r="P3850" i="1"/>
  <c r="P3259" i="1"/>
  <c r="P3815" i="1"/>
  <c r="P1554" i="1"/>
  <c r="P3851" i="1"/>
  <c r="P2134" i="1"/>
  <c r="P1285" i="1"/>
  <c r="P3501" i="1"/>
  <c r="P2974" i="1"/>
  <c r="P3083" i="1"/>
  <c r="P3163" i="1"/>
  <c r="P3816" i="1"/>
  <c r="P1827" i="1"/>
  <c r="P2536" i="1"/>
  <c r="P2647" i="1"/>
  <c r="P3388" i="1"/>
  <c r="P3710" i="1"/>
  <c r="P2309" i="1"/>
  <c r="P3568" i="1"/>
  <c r="P1300" i="1"/>
  <c r="P3603" i="1"/>
  <c r="P3305" i="1"/>
  <c r="P2772" i="1"/>
  <c r="P66" i="1"/>
  <c r="P1246" i="1"/>
  <c r="P3479" i="1"/>
  <c r="P756" i="1"/>
  <c r="P3381" i="1"/>
  <c r="P1167" i="1"/>
  <c r="P146" i="1"/>
  <c r="P3197" i="1"/>
  <c r="P385" i="1"/>
  <c r="P2487" i="1"/>
  <c r="P3537" i="1"/>
  <c r="P3282" i="1"/>
  <c r="P3467" i="1"/>
  <c r="P3878" i="1"/>
  <c r="P819" i="1"/>
  <c r="P1303" i="1"/>
  <c r="P3430" i="1"/>
  <c r="P1841" i="1"/>
  <c r="P2646" i="1"/>
  <c r="P1923" i="1"/>
  <c r="P537" i="1"/>
  <c r="P2790" i="1"/>
  <c r="P2793" i="1"/>
  <c r="P3680" i="1"/>
  <c r="P3227" i="1"/>
  <c r="P3839" i="1"/>
  <c r="P3474" i="1"/>
  <c r="P790" i="1"/>
  <c r="P1843" i="1"/>
  <c r="P3784" i="1"/>
  <c r="P1287" i="1"/>
  <c r="P409" i="1"/>
  <c r="P2914" i="1"/>
  <c r="P3715" i="1"/>
  <c r="P1316" i="1"/>
  <c r="P42" i="1"/>
  <c r="P3521" i="1"/>
  <c r="P1263" i="1"/>
  <c r="P1858" i="1"/>
  <c r="P3811" i="1"/>
  <c r="P3841" i="1"/>
  <c r="P1286" i="1"/>
  <c r="P1443" i="1"/>
  <c r="P1828" i="1"/>
  <c r="P3359" i="1"/>
  <c r="P3476" i="1"/>
  <c r="E2" i="5" s="1"/>
  <c r="P3620" i="1"/>
  <c r="E3" i="5" s="1"/>
  <c r="P1653" i="1"/>
  <c r="P2121" i="1"/>
  <c r="P3522" i="1"/>
  <c r="P3596" i="1"/>
  <c r="P3729" i="1"/>
  <c r="P1673" i="1"/>
  <c r="P1636" i="1"/>
  <c r="P3655" i="1"/>
  <c r="P2112" i="1"/>
  <c r="P750" i="1"/>
  <c r="P2431" i="1"/>
  <c r="P3375" i="1"/>
  <c r="P3777" i="1"/>
  <c r="P22" i="1"/>
  <c r="P535" i="1"/>
  <c r="P3161" i="1"/>
  <c r="P885" i="1"/>
  <c r="P3218" i="1"/>
  <c r="P1605" i="1"/>
  <c r="P43" i="1"/>
  <c r="P46" i="1"/>
  <c r="P1621" i="1"/>
  <c r="P2209" i="1"/>
  <c r="P2475" i="1"/>
  <c r="P2482" i="1"/>
  <c r="P2939" i="1"/>
  <c r="P3387" i="1"/>
  <c r="P3405" i="1"/>
  <c r="P3433" i="1"/>
  <c r="P3447" i="1"/>
  <c r="P3629" i="1"/>
  <c r="P3772" i="1"/>
  <c r="P2206" i="1"/>
  <c r="P1786" i="1"/>
  <c r="P915" i="1"/>
  <c r="P2624" i="1"/>
  <c r="P1716" i="1"/>
  <c r="P3385" i="1"/>
  <c r="P3273" i="1"/>
  <c r="P832" i="1"/>
  <c r="P28" i="1"/>
  <c r="P1228" i="1"/>
  <c r="P1674" i="1"/>
  <c r="P3044" i="1"/>
  <c r="P3481" i="1"/>
  <c r="P2497" i="1"/>
  <c r="P501" i="1"/>
  <c r="P2885" i="1"/>
  <c r="P2677" i="1"/>
  <c r="P987" i="1"/>
  <c r="P2621" i="1"/>
  <c r="P2316" i="1"/>
  <c r="P1472" i="1"/>
  <c r="P1775" i="1"/>
  <c r="P440" i="1"/>
  <c r="P1291" i="1"/>
  <c r="P2638" i="1"/>
  <c r="P2837" i="1"/>
  <c r="P1294" i="1"/>
  <c r="P130" i="1"/>
  <c r="P3032" i="1"/>
  <c r="P667" i="1"/>
  <c r="P3730" i="1"/>
  <c r="P791" i="1"/>
  <c r="P3709" i="1"/>
  <c r="P3445" i="1"/>
  <c r="P1839" i="1"/>
  <c r="P2010" i="1"/>
  <c r="P3712" i="1"/>
  <c r="P3573" i="1"/>
  <c r="P483" i="1"/>
  <c r="P3272" i="1"/>
  <c r="P3102" i="1"/>
  <c r="P3812" i="1"/>
  <c r="P2597" i="1"/>
  <c r="P1082" i="1"/>
  <c r="P3708" i="1"/>
  <c r="P1475" i="1"/>
  <c r="P3277" i="1"/>
  <c r="P1100" i="1"/>
  <c r="P1641" i="1"/>
  <c r="P3198" i="1"/>
  <c r="P3692" i="1"/>
  <c r="P3818" i="1"/>
  <c r="P3856" i="1"/>
  <c r="P158" i="1"/>
  <c r="P1265" i="1"/>
  <c r="P3945" i="1"/>
  <c r="P968" i="1"/>
  <c r="P1680" i="1"/>
  <c r="P2605" i="1"/>
  <c r="P1611" i="1"/>
  <c r="P2119" i="1"/>
  <c r="P1690" i="1"/>
  <c r="P2519" i="1"/>
  <c r="P3372" i="1"/>
  <c r="P3635" i="1"/>
  <c r="P3100" i="1"/>
  <c r="P2216" i="1"/>
  <c r="P2747" i="1"/>
  <c r="P2177" i="1"/>
  <c r="P1330" i="1"/>
  <c r="P4012" i="1"/>
  <c r="P2707" i="1"/>
  <c r="P860" i="1"/>
  <c r="P98" i="1"/>
  <c r="P3099" i="1"/>
  <c r="P528" i="1"/>
  <c r="P1822" i="1"/>
  <c r="P2670" i="1"/>
  <c r="P1329" i="1"/>
  <c r="P3419" i="1"/>
  <c r="P112" i="1"/>
  <c r="P2684" i="1"/>
  <c r="P1804" i="1"/>
  <c r="P3849" i="1"/>
  <c r="P1245" i="1"/>
  <c r="P3500" i="1"/>
  <c r="P652" i="1"/>
  <c r="P3316" i="1"/>
  <c r="P3499" i="1"/>
  <c r="P991" i="1"/>
  <c r="P1508" i="1"/>
  <c r="P3530" i="1"/>
  <c r="P3724" i="1"/>
  <c r="P37" i="1"/>
  <c r="P2084" i="1"/>
  <c r="P3253" i="1"/>
  <c r="P2669" i="1"/>
  <c r="P3487" i="1"/>
  <c r="P771" i="1"/>
  <c r="P1927" i="1"/>
  <c r="P2778" i="1"/>
  <c r="P81" i="1"/>
  <c r="P3520" i="1"/>
  <c r="P3348" i="1"/>
  <c r="P3246" i="1"/>
  <c r="P1792" i="1"/>
  <c r="P2967" i="1"/>
  <c r="P2141" i="1"/>
  <c r="P1288" i="1"/>
  <c r="P2971" i="1"/>
  <c r="P3612" i="1"/>
  <c r="P3441" i="1"/>
  <c r="P2816" i="1"/>
  <c r="P2181" i="1"/>
  <c r="P2551" i="1"/>
  <c r="P2291" i="1"/>
  <c r="P3233" i="1"/>
  <c r="P2954" i="1"/>
  <c r="P3001" i="1"/>
  <c r="P740" i="1"/>
  <c r="P3332" i="1"/>
  <c r="P101" i="1"/>
  <c r="P3395" i="1"/>
  <c r="P1587" i="1"/>
  <c r="P3951" i="1"/>
  <c r="P1620" i="1"/>
  <c r="P812" i="1"/>
  <c r="P930" i="1"/>
  <c r="P1457" i="1"/>
  <c r="P3355" i="1"/>
  <c r="P202" i="1"/>
  <c r="P2383" i="1"/>
  <c r="P79" i="1"/>
  <c r="P2703" i="1"/>
  <c r="P3545" i="1"/>
  <c r="P531" i="1"/>
  <c r="P3398" i="1"/>
  <c r="P1356" i="1"/>
  <c r="P2292" i="1"/>
  <c r="P2005" i="1"/>
  <c r="P3390" i="1"/>
  <c r="P1372" i="1"/>
  <c r="P2326" i="1"/>
  <c r="P2089" i="1"/>
  <c r="P744" i="1"/>
  <c r="P3120" i="1"/>
  <c r="P3785" i="1"/>
  <c r="P942" i="1"/>
  <c r="P2281" i="1"/>
  <c r="P2095" i="1"/>
  <c r="P3392" i="1"/>
  <c r="P384" i="1"/>
  <c r="P3760" i="1"/>
  <c r="P3351" i="1"/>
  <c r="P1789" i="1"/>
  <c r="P3454" i="1"/>
  <c r="P662" i="1"/>
  <c r="P3553" i="1"/>
  <c r="P1426" i="1"/>
  <c r="P3326" i="1"/>
  <c r="P1846" i="1"/>
  <c r="P3358" i="1"/>
  <c r="P936" i="1"/>
  <c r="P3513" i="1"/>
  <c r="P2496" i="1"/>
  <c r="P255" i="1"/>
  <c r="P19" i="1"/>
  <c r="P1379" i="1"/>
  <c r="P3503" i="1"/>
  <c r="P3660" i="1"/>
  <c r="P87" i="1"/>
  <c r="P3078" i="1"/>
  <c r="P3703" i="1"/>
  <c r="P2297" i="1"/>
  <c r="P1604" i="1"/>
  <c r="P2288" i="1"/>
  <c r="P2489" i="1"/>
  <c r="P3580" i="1"/>
  <c r="P857" i="1"/>
  <c r="P3033" i="1"/>
  <c r="P3229" i="1"/>
  <c r="P3429" i="1"/>
  <c r="P3495" i="1"/>
  <c r="P3583" i="1"/>
  <c r="P3766" i="1"/>
  <c r="P3872" i="1"/>
  <c r="P2158" i="1"/>
  <c r="P982" i="1"/>
  <c r="P83" i="1"/>
  <c r="P678" i="1"/>
  <c r="P2634" i="1"/>
  <c r="P198" i="1"/>
  <c r="P1230" i="1"/>
  <c r="P3904" i="1"/>
  <c r="P610" i="1"/>
  <c r="P3773" i="1"/>
  <c r="P268" i="1"/>
  <c r="P1864" i="1"/>
  <c r="P1900" i="1"/>
  <c r="P1134" i="1"/>
  <c r="P3182" i="1"/>
  <c r="P825" i="1"/>
  <c r="P2627" i="1"/>
  <c r="P1107" i="1"/>
  <c r="P417" i="1"/>
  <c r="P1985" i="1"/>
  <c r="P1783" i="1"/>
  <c r="P556" i="1"/>
  <c r="P2525" i="1"/>
  <c r="P1697" i="1"/>
  <c r="P2780" i="1"/>
  <c r="P952" i="1"/>
  <c r="P3835" i="1"/>
  <c r="P1905" i="1"/>
  <c r="P1719" i="1"/>
  <c r="P3524" i="1"/>
  <c r="P830" i="1"/>
  <c r="P2284" i="1"/>
  <c r="P717" i="1"/>
  <c r="P128" i="1"/>
  <c r="P3925" i="1"/>
  <c r="P3671" i="1"/>
  <c r="P934" i="1"/>
  <c r="P1677" i="1"/>
  <c r="P2996" i="1"/>
  <c r="P789" i="1"/>
  <c r="P105" i="1"/>
  <c r="P559" i="1"/>
  <c r="P1035" i="1"/>
  <c r="P3451" i="1"/>
  <c r="P2471" i="1"/>
  <c r="P2920" i="1"/>
  <c r="P2560" i="1"/>
  <c r="P2104" i="1"/>
  <c r="P2836" i="1"/>
  <c r="P80" i="1"/>
  <c r="P879" i="1"/>
  <c r="P1886" i="1"/>
  <c r="P2120" i="1"/>
  <c r="P2408" i="1"/>
  <c r="P848" i="1"/>
  <c r="P1355" i="1"/>
  <c r="P4079" i="1"/>
  <c r="P2661" i="1"/>
  <c r="P1325" i="1"/>
  <c r="P530" i="1"/>
  <c r="P1743" i="1"/>
  <c r="P2802" i="1"/>
  <c r="P3764" i="1"/>
  <c r="P3753" i="1"/>
  <c r="P2958" i="1"/>
  <c r="P1656" i="1"/>
  <c r="P2783" i="1"/>
  <c r="P3937" i="1"/>
  <c r="P3234" i="1"/>
  <c r="P694" i="1"/>
  <c r="P3979" i="1"/>
  <c r="P1706" i="1"/>
  <c r="P1853" i="1"/>
  <c r="P207" i="1"/>
  <c r="P3151" i="1"/>
  <c r="P177" i="1"/>
  <c r="P3077" i="1"/>
  <c r="P3705" i="1"/>
  <c r="P143" i="1"/>
  <c r="P3028" i="1"/>
  <c r="P878" i="1"/>
  <c r="P2479" i="1"/>
  <c r="P412" i="1"/>
  <c r="P2938" i="1"/>
  <c r="P3533" i="1"/>
  <c r="P3637" i="1"/>
  <c r="P3492" i="1"/>
  <c r="P816" i="1"/>
  <c r="P2335" i="1"/>
  <c r="P3034" i="1"/>
  <c r="P1932" i="1"/>
  <c r="P2467" i="1"/>
  <c r="P3543" i="1"/>
  <c r="P3694" i="1"/>
  <c r="P3325" i="1"/>
  <c r="P3834" i="1"/>
  <c r="P2485" i="1"/>
  <c r="P465" i="1"/>
  <c r="P3228" i="1"/>
  <c r="P3615" i="1"/>
  <c r="P3718" i="1"/>
  <c r="P635" i="1"/>
  <c r="P3401" i="1"/>
  <c r="P3879" i="1"/>
  <c r="P21" i="1"/>
  <c r="P1888" i="1"/>
  <c r="P3593" i="1"/>
  <c r="P3983" i="1"/>
  <c r="P2437" i="1"/>
  <c r="P3167" i="1"/>
  <c r="P2964" i="1"/>
  <c r="P3539" i="1"/>
  <c r="P1870" i="1"/>
  <c r="P2589" i="1"/>
  <c r="P3460" i="1"/>
  <c r="P1610" i="1"/>
  <c r="P418" i="1"/>
  <c r="P869" i="1"/>
  <c r="P859" i="1"/>
  <c r="P1298" i="1"/>
  <c r="P1644" i="1"/>
  <c r="P1901" i="1"/>
  <c r="P2784" i="1"/>
  <c r="P3345" i="1"/>
  <c r="P3668" i="1"/>
  <c r="P2789" i="1"/>
  <c r="P3720" i="1"/>
  <c r="P2469" i="1"/>
  <c r="P3106" i="1"/>
  <c r="P3598" i="1"/>
  <c r="P3094" i="1"/>
  <c r="P1626" i="1"/>
  <c r="P1682" i="1"/>
  <c r="P3567" i="1"/>
  <c r="P1091" i="1"/>
  <c r="P2600" i="1"/>
  <c r="P3331" i="1"/>
  <c r="E5" i="5" s="1"/>
  <c r="P2236" i="1"/>
  <c r="P943" i="1"/>
  <c r="P4001" i="1"/>
  <c r="P1162" i="1"/>
  <c r="P2806" i="1"/>
  <c r="P3786" i="1"/>
  <c r="P1776" i="1"/>
  <c r="P1760" i="1"/>
  <c r="P1896" i="1"/>
  <c r="P2706" i="1"/>
  <c r="P2785" i="1"/>
  <c r="P3199" i="1"/>
  <c r="P2891" i="1"/>
  <c r="P3534" i="1"/>
  <c r="P2207" i="1"/>
  <c r="P1310" i="1"/>
  <c r="P1328" i="1"/>
  <c r="P1622" i="1"/>
  <c r="P2208" i="1"/>
  <c r="P3621" i="1"/>
  <c r="P2407" i="1"/>
  <c r="P4054" i="1"/>
  <c r="P3548" i="1"/>
  <c r="P1939" i="1"/>
  <c r="P3437" i="1"/>
  <c r="P3683" i="1"/>
  <c r="P3319" i="1"/>
  <c r="P3393" i="1"/>
  <c r="P1942" i="1"/>
  <c r="P3570" i="1"/>
  <c r="P680" i="1"/>
  <c r="P95" i="1"/>
  <c r="P3368" i="1"/>
  <c r="P3935" i="1"/>
  <c r="P2361" i="1"/>
  <c r="P3600" i="1"/>
  <c r="P2539" i="1"/>
  <c r="P2680" i="1"/>
  <c r="P3771" i="1"/>
  <c r="P3844" i="1"/>
  <c r="P2953" i="1"/>
  <c r="P1364" i="1"/>
  <c r="P3364" i="1"/>
  <c r="P3569" i="1"/>
  <c r="P3711" i="1"/>
  <c r="P1266" i="1"/>
  <c r="P3448" i="1"/>
  <c r="P1771" i="1"/>
  <c r="P1665" i="1"/>
  <c r="P3009" i="1"/>
  <c r="P3449" i="1"/>
  <c r="P3473" i="1"/>
  <c r="P2949" i="1"/>
  <c r="P2258" i="1"/>
  <c r="P3309" i="1"/>
  <c r="P2559" i="1"/>
  <c r="P3039" i="1"/>
  <c r="P783" i="1"/>
  <c r="P3845" i="1"/>
  <c r="P3821" i="1"/>
  <c r="P3502" i="1"/>
  <c r="P1226" i="1"/>
  <c r="P3862" i="1"/>
  <c r="P2678" i="1"/>
  <c r="P2500" i="1"/>
  <c r="P648" i="1"/>
  <c r="P3410" i="1"/>
  <c r="P2301" i="1"/>
  <c r="P1640" i="1"/>
  <c r="P1713" i="1"/>
  <c r="P1835" i="1"/>
  <c r="P2758" i="1"/>
  <c r="P1885" i="1"/>
  <c r="P3370" i="1"/>
  <c r="P3686" i="1"/>
  <c r="P312" i="1"/>
  <c r="P782" i="1"/>
  <c r="P813" i="1"/>
  <c r="P871" i="1"/>
  <c r="P3128" i="1"/>
  <c r="P2106" i="1"/>
  <c r="P1208" i="1"/>
  <c r="P3374" i="1"/>
  <c r="P3561" i="1"/>
  <c r="P3670" i="1"/>
  <c r="P2472" i="1"/>
  <c r="P1833" i="1"/>
  <c r="P3678" i="1"/>
  <c r="P1087" i="1"/>
  <c r="P1672" i="1"/>
  <c r="P2389" i="1"/>
  <c r="P786" i="1"/>
  <c r="P3582" i="1"/>
  <c r="P3800" i="1"/>
  <c r="P1039" i="1"/>
  <c r="P1170" i="1"/>
  <c r="P1592" i="1"/>
  <c r="P3551" i="1"/>
  <c r="P2210" i="1"/>
  <c r="P1615" i="1"/>
  <c r="P2221" i="1"/>
  <c r="P1213" i="1"/>
  <c r="P3601" i="1"/>
  <c r="P3908" i="1"/>
  <c r="P2299" i="1"/>
  <c r="P3040" i="1"/>
  <c r="P3566" i="1"/>
  <c r="P1882" i="1"/>
  <c r="P1662" i="1"/>
  <c r="P2995" i="1"/>
  <c r="P2770" i="1"/>
  <c r="P1840" i="1"/>
  <c r="P1613" i="1"/>
  <c r="P1862" i="1"/>
  <c r="P2290" i="1"/>
  <c r="P2484" i="1"/>
  <c r="P2671" i="1"/>
  <c r="P3624" i="1"/>
  <c r="P3817" i="1"/>
  <c r="P392" i="1"/>
  <c r="P1847" i="1"/>
  <c r="P2174" i="1"/>
  <c r="P2511" i="1"/>
  <c r="P2823" i="1"/>
  <c r="P2930" i="1"/>
  <c r="P2990" i="1"/>
  <c r="P3187" i="1"/>
  <c r="P3506" i="1"/>
  <c r="P3514" i="1"/>
  <c r="P3810" i="1"/>
  <c r="P3915" i="1"/>
  <c r="P1796" i="1"/>
  <c r="P1780" i="1"/>
  <c r="P1340" i="1"/>
  <c r="P2636" i="1"/>
  <c r="P1842" i="1"/>
  <c r="P3882" i="1"/>
  <c r="P1169" i="1"/>
  <c r="P707" i="1"/>
  <c r="P2980" i="1"/>
  <c r="P2629" i="1"/>
  <c r="P3422" i="1"/>
  <c r="P2875" i="1"/>
  <c r="P3462" i="1"/>
  <c r="P2517" i="1"/>
  <c r="P2630" i="1"/>
  <c r="P3639" i="1"/>
  <c r="P2798" i="1"/>
  <c r="P2295" i="1"/>
  <c r="P3397" i="1"/>
  <c r="P1396" i="1"/>
  <c r="P814" i="1"/>
  <c r="P1154" i="1"/>
  <c r="P3095" i="1"/>
  <c r="P979" i="1"/>
  <c r="P3916" i="1"/>
  <c r="P1788" i="1"/>
  <c r="P3512" i="1"/>
  <c r="P666" i="1"/>
  <c r="P787" i="1"/>
  <c r="P75" i="1"/>
  <c r="P3838" i="1"/>
  <c r="P2193" i="1"/>
  <c r="P1492" i="1"/>
  <c r="P1773" i="1"/>
  <c r="P677" i="1"/>
  <c r="P2561" i="1"/>
  <c r="P3369" i="1"/>
  <c r="P1176" i="1"/>
  <c r="P1465" i="1"/>
  <c r="P1764" i="1"/>
  <c r="P2654" i="1"/>
  <c r="P960" i="1"/>
  <c r="P3802" i="1"/>
  <c r="P4057" i="1"/>
  <c r="P3619" i="1"/>
  <c r="P966" i="1"/>
  <c r="P1321" i="1"/>
  <c r="P1388" i="1"/>
  <c r="P3666" i="1"/>
  <c r="P3843" i="1"/>
  <c r="P3446" i="1"/>
  <c r="P1814" i="1"/>
  <c r="P475" i="1"/>
  <c r="P958" i="1"/>
  <c r="P2217" i="1"/>
  <c r="P1774" i="1"/>
  <c r="P1730" i="1"/>
  <c r="P2127" i="1"/>
  <c r="P3853" i="1"/>
  <c r="P600" i="1"/>
  <c r="P1071" i="1"/>
  <c r="P1739" i="1"/>
  <c r="P2085" i="1"/>
  <c r="P2839" i="1"/>
  <c r="P3847" i="1"/>
  <c r="P3285" i="1"/>
  <c r="P705" i="1"/>
  <c r="P2746" i="1"/>
  <c r="P2639" i="1"/>
  <c r="P3053" i="1"/>
  <c r="P3813" i="1"/>
  <c r="P758" i="1"/>
  <c r="P460" i="1"/>
  <c r="P3646" i="1"/>
  <c r="P2102" i="1"/>
  <c r="P1855" i="1"/>
  <c r="P745" i="1"/>
  <c r="P3900" i="1"/>
  <c r="P2224" i="1"/>
  <c r="P1825" i="1"/>
  <c r="P2302" i="1"/>
  <c r="P3329" i="1"/>
  <c r="P1439" i="1"/>
  <c r="P1949" i="1"/>
  <c r="P1435" i="1"/>
  <c r="P3741" i="1"/>
  <c r="P2454" i="1"/>
  <c r="P2748" i="1"/>
  <c r="P27" i="1"/>
  <c r="P189" i="1"/>
  <c r="P1417" i="1"/>
  <c r="P2686" i="1"/>
  <c r="P3610" i="1"/>
  <c r="P4097" i="1"/>
  <c r="P2488" i="1"/>
  <c r="P3093" i="1"/>
  <c r="P2933" i="1"/>
  <c r="P3098" i="1"/>
  <c r="P4058" i="1"/>
  <c r="P3493" i="1"/>
  <c r="P2387" i="1"/>
  <c r="P2558" i="1"/>
  <c r="P3396" i="1"/>
  <c r="P2819" i="1"/>
  <c r="P3579" i="1"/>
  <c r="P3651" i="1"/>
  <c r="P4059" i="1"/>
  <c r="P3554" i="1"/>
  <c r="P448" i="1"/>
  <c r="P1361" i="1"/>
  <c r="P70" i="1"/>
  <c r="P1685" i="1"/>
  <c r="P2826" i="1"/>
  <c r="P3452" i="1"/>
  <c r="P4085" i="1"/>
  <c r="P1625" i="1"/>
  <c r="P2211" i="1"/>
  <c r="P3654" i="1"/>
  <c r="P887" i="1"/>
  <c r="P2494" i="1"/>
  <c r="P2872" i="1"/>
  <c r="P205" i="1"/>
  <c r="P3049" i="1"/>
  <c r="P4076" i="1"/>
  <c r="P1110" i="1"/>
  <c r="P2744" i="1"/>
  <c r="P876" i="1"/>
  <c r="P2797" i="1"/>
  <c r="P4096" i="1"/>
  <c r="P1391" i="1"/>
  <c r="P997" i="1"/>
  <c r="P2544" i="1"/>
  <c r="P183" i="1"/>
  <c r="P3025" i="1"/>
  <c r="P3297" i="1"/>
  <c r="P3541" i="1"/>
  <c r="P718" i="1"/>
  <c r="P2957" i="1"/>
  <c r="P3828" i="1"/>
  <c r="P4000" i="1"/>
  <c r="P3667" i="1"/>
  <c r="P3757" i="1"/>
  <c r="P964" i="1"/>
  <c r="P3296" i="1"/>
  <c r="P3456" i="1"/>
  <c r="P1502" i="1"/>
  <c r="P665" i="1"/>
  <c r="P784" i="1"/>
  <c r="P3463" i="1"/>
  <c r="P633" i="1"/>
  <c r="P411" i="1"/>
  <c r="P670" i="1"/>
  <c r="P1894" i="1"/>
  <c r="P2502" i="1"/>
  <c r="P1642" i="1"/>
  <c r="P1081" i="1"/>
  <c r="P1558" i="1"/>
  <c r="P430" i="1"/>
  <c r="P1192" i="1"/>
  <c r="P2922" i="1"/>
  <c r="P2369" i="1"/>
  <c r="P944" i="1"/>
  <c r="P2803" i="1"/>
  <c r="P3291" i="1"/>
  <c r="P3531" i="1"/>
  <c r="P3453" i="1"/>
  <c r="P2913" i="1"/>
  <c r="P2000" i="1"/>
  <c r="P1779" i="1"/>
  <c r="P3930" i="1"/>
  <c r="P1578" i="1"/>
  <c r="P1725" i="1"/>
  <c r="P2879" i="1"/>
  <c r="P3347" i="1"/>
  <c r="P3415" i="1"/>
  <c r="P3867" i="1"/>
  <c r="P3075" i="1"/>
  <c r="P3133" i="1"/>
  <c r="P881" i="1"/>
  <c r="P1041" i="1"/>
  <c r="P3960" i="1"/>
  <c r="P3987" i="1"/>
  <c r="P4106" i="1"/>
  <c r="P166" i="1"/>
  <c r="P509" i="1"/>
  <c r="P868" i="1"/>
  <c r="P2473" i="1"/>
  <c r="P3138" i="1"/>
  <c r="P1915" i="1"/>
  <c r="P72" i="1"/>
  <c r="P697" i="1"/>
  <c r="P3052" i="1"/>
  <c r="P1692" i="1"/>
  <c r="P2172" i="1"/>
  <c r="P3589" i="1"/>
  <c r="P117" i="1"/>
  <c r="P3461" i="1"/>
  <c r="P3535" i="1"/>
  <c r="P11" i="1"/>
  <c r="P2069" i="1"/>
  <c r="P2002" i="1"/>
  <c r="P2898" i="1"/>
  <c r="P2907" i="1"/>
  <c r="P1020" i="1"/>
  <c r="P1374" i="1"/>
  <c r="P1929" i="1"/>
  <c r="P3733" i="1"/>
  <c r="P3978" i="1"/>
  <c r="P3411" i="1"/>
  <c r="P2076" i="1"/>
  <c r="P2917" i="1"/>
  <c r="P1296" i="1"/>
  <c r="P2098" i="1"/>
  <c r="P3087" i="1"/>
  <c r="P3406" i="1"/>
  <c r="P2146" i="1"/>
  <c r="P2492" i="1"/>
  <c r="P3702" i="1"/>
  <c r="P1289" i="1"/>
  <c r="P2817" i="1"/>
  <c r="P2955" i="1"/>
  <c r="P388" i="1"/>
  <c r="P2144" i="1"/>
  <c r="P52" i="1"/>
  <c r="P106" i="1"/>
  <c r="P377" i="1"/>
  <c r="P1440" i="1"/>
  <c r="P2267" i="1"/>
  <c r="P759" i="1"/>
  <c r="P3523" i="1"/>
  <c r="P3380" i="1"/>
  <c r="P1808" i="1"/>
  <c r="P605" i="1"/>
  <c r="P696" i="1"/>
  <c r="P3065" i="1"/>
  <c r="P3195" i="1"/>
  <c r="P1402" i="1"/>
  <c r="P1129" i="1"/>
  <c r="P1177" i="1"/>
  <c r="P3609" i="1"/>
  <c r="P4077" i="1"/>
  <c r="P434" i="1"/>
  <c r="P2776" i="1"/>
  <c r="P3293" i="1"/>
  <c r="P3713" i="1"/>
  <c r="P3820" i="1"/>
  <c r="P2908" i="1"/>
  <c r="P3754" i="1"/>
  <c r="P76" i="1"/>
  <c r="P1661" i="1"/>
  <c r="P4030" i="1"/>
  <c r="P171" i="1"/>
  <c r="P1727" i="1"/>
  <c r="P2142" i="1"/>
  <c r="P1898" i="1"/>
  <c r="P3311" i="1"/>
  <c r="P2283" i="1"/>
  <c r="P687" i="1"/>
  <c r="P1809" i="1"/>
  <c r="P1393" i="1"/>
  <c r="P1614" i="1"/>
  <c r="P2754" i="1"/>
  <c r="P2899" i="1"/>
  <c r="P3516" i="1"/>
  <c r="P3936" i="1"/>
  <c r="P2457" i="1"/>
  <c r="P820" i="1"/>
  <c r="P858" i="1"/>
  <c r="P3183" i="1"/>
  <c r="P3890" i="1"/>
  <c r="P3994" i="1"/>
  <c r="P3135" i="1"/>
  <c r="P3321" i="1"/>
  <c r="P3323" i="1"/>
  <c r="P3833" i="1"/>
  <c r="P1148" i="1"/>
  <c r="P2583" i="1"/>
  <c r="P3527" i="1"/>
  <c r="P3565" i="1"/>
  <c r="P3970" i="1"/>
  <c r="P4" i="1"/>
  <c r="P3257" i="1"/>
  <c r="P3751" i="1"/>
  <c r="P3114" i="1"/>
  <c r="P831" i="1"/>
  <c r="P911" i="1"/>
  <c r="P1837" i="1"/>
  <c r="P3653" i="1"/>
  <c r="P3896" i="1"/>
  <c r="P1639" i="1"/>
  <c r="P2493" i="1"/>
  <c r="P1818" i="1"/>
  <c r="P1992" i="1"/>
  <c r="P1576" i="1"/>
  <c r="P3464" i="1"/>
  <c r="P2869" i="1"/>
  <c r="P3560" i="1"/>
  <c r="P541" i="1"/>
  <c r="P1322" i="1"/>
  <c r="P92" i="1"/>
  <c r="P3831" i="1"/>
  <c r="P86" i="1"/>
  <c r="P141" i="1"/>
  <c r="P1834" i="1"/>
  <c r="P2894" i="1"/>
  <c r="P2924" i="1"/>
  <c r="P3002" i="1"/>
  <c r="P3394" i="1"/>
  <c r="P3574" i="1"/>
  <c r="P3581" i="1"/>
  <c r="P3652" i="1"/>
  <c r="P3763" i="1"/>
  <c r="P3790" i="1"/>
  <c r="P3998" i="1"/>
  <c r="P2641" i="1"/>
  <c r="P4064" i="1"/>
  <c r="P3988" i="1"/>
  <c r="P1709" i="1"/>
  <c r="P1327" i="1"/>
  <c r="P2838" i="1"/>
  <c r="P3407" i="1"/>
  <c r="P706" i="1"/>
  <c r="P3648" i="1"/>
  <c r="P454" i="1"/>
  <c r="P950" i="1"/>
  <c r="P2137" i="1"/>
  <c r="P3086" i="1"/>
  <c r="P3564" i="1"/>
  <c r="P994" i="1"/>
  <c r="P2873" i="1"/>
  <c r="P2163" i="1"/>
  <c r="P2390" i="1"/>
  <c r="P78" i="1"/>
  <c r="P97" i="1"/>
  <c r="P2411" i="1"/>
  <c r="P2416" i="1"/>
  <c r="P3607" i="1"/>
  <c r="P4048" i="1"/>
  <c r="P3809" i="1"/>
  <c r="P3931" i="1"/>
  <c r="P4003" i="1"/>
  <c r="P3871" i="1"/>
  <c r="P3061" i="1"/>
  <c r="P3327" i="1"/>
  <c r="P3982" i="1"/>
  <c r="P1421" i="1"/>
  <c r="P1496" i="1"/>
  <c r="P2807" i="1"/>
  <c r="P3899" i="1"/>
  <c r="P2919" i="1"/>
  <c r="P164" i="1"/>
  <c r="P821" i="1"/>
  <c r="P2385" i="1"/>
  <c r="P1910" i="1"/>
  <c r="P424" i="1"/>
  <c r="P2450" i="1"/>
  <c r="P3118" i="1"/>
  <c r="P3695" i="1"/>
  <c r="P3822" i="1"/>
  <c r="P4071" i="1"/>
  <c r="P3736" i="1"/>
  <c r="P597" i="1"/>
  <c r="P3803" i="1"/>
  <c r="P99" i="1"/>
  <c r="P1104" i="1"/>
  <c r="P1126" i="1"/>
  <c r="P2219" i="1"/>
  <c r="P3957" i="1"/>
  <c r="P2203" i="1"/>
  <c r="P3721" i="1"/>
  <c r="P1429" i="1"/>
  <c r="P2856" i="1"/>
  <c r="P2319" i="1"/>
  <c r="P433" i="1"/>
  <c r="P4034" i="1"/>
  <c r="P975" i="1"/>
  <c r="P24" i="1"/>
  <c r="P1085" i="1"/>
  <c r="P3969" i="1"/>
  <c r="P3706" i="1"/>
  <c r="P1331" i="1"/>
  <c r="P2152" i="1"/>
  <c r="P137" i="1"/>
  <c r="P702" i="1"/>
  <c r="P1432" i="1"/>
  <c r="P3801" i="1"/>
  <c r="P182" i="1"/>
  <c r="P236" i="1"/>
  <c r="P2481" i="1"/>
  <c r="P510" i="1"/>
  <c r="P781" i="1"/>
  <c r="P3496" i="1"/>
  <c r="P4032" i="1"/>
  <c r="P4098" i="1"/>
  <c r="P3940" i="1"/>
  <c r="P452" i="1"/>
  <c r="P2545" i="1"/>
  <c r="P3455" i="1"/>
  <c r="P4066" i="1"/>
  <c r="P1983" i="1"/>
  <c r="P3727" i="1"/>
  <c r="P203" i="1"/>
  <c r="P1811" i="1"/>
  <c r="P2755" i="1"/>
  <c r="P965" i="1"/>
  <c r="P374" i="1"/>
  <c r="P3082" i="1"/>
  <c r="P917" i="1"/>
  <c r="P1347" i="1"/>
  <c r="P3132" i="1"/>
  <c r="P3472" i="1"/>
  <c r="P3013" i="1"/>
  <c r="P3542" i="1"/>
  <c r="P1602" i="1"/>
  <c r="P3731" i="1"/>
  <c r="P1872" i="1"/>
  <c r="P222" i="1"/>
  <c r="P1490" i="1"/>
  <c r="P1687" i="1"/>
  <c r="P155" i="1"/>
  <c r="P2652" i="1"/>
  <c r="P3742" i="1"/>
  <c r="P3688" i="1"/>
  <c r="P2640" i="1"/>
  <c r="P776" i="1"/>
  <c r="P3789" i="1"/>
  <c r="P631" i="1"/>
  <c r="P1569" i="1"/>
  <c r="P3425" i="1"/>
  <c r="P4083" i="1"/>
  <c r="P575" i="1"/>
  <c r="P191" i="1"/>
  <c r="P932" i="1"/>
  <c r="P624" i="1"/>
  <c r="P3477" i="1"/>
  <c r="P147" i="1"/>
  <c r="P506" i="1"/>
  <c r="P1778" i="1"/>
  <c r="P2417" i="1"/>
  <c r="P3062" i="1"/>
  <c r="P3072" i="1"/>
  <c r="P925" i="1"/>
  <c r="P926" i="1"/>
  <c r="P2378" i="1"/>
  <c r="P170" i="1"/>
  <c r="P172" i="1"/>
  <c r="P873" i="1"/>
  <c r="P1156" i="1"/>
  <c r="P1414" i="1"/>
  <c r="P3837" i="1"/>
  <c r="P3976" i="1"/>
  <c r="P2218" i="1"/>
  <c r="P2900" i="1"/>
  <c r="P3478" i="1"/>
  <c r="P2852" i="1"/>
  <c r="P829" i="1"/>
  <c r="P2124" i="1"/>
  <c r="P2426" i="1"/>
  <c r="P2742" i="1"/>
  <c r="P719" i="1"/>
  <c r="P884" i="1"/>
  <c r="P423" i="1"/>
  <c r="P590" i="1"/>
  <c r="P1851" i="1"/>
  <c r="P1925" i="1"/>
  <c r="P4040" i="1"/>
  <c r="P622" i="1"/>
  <c r="P850" i="1"/>
  <c r="P855" i="1"/>
  <c r="P1824" i="1"/>
  <c r="P2114" i="1"/>
  <c r="P2345" i="1"/>
  <c r="P2857" i="1"/>
  <c r="P2925" i="1"/>
  <c r="P3103" i="1"/>
  <c r="P3117" i="1"/>
  <c r="P4041" i="1"/>
  <c r="P685" i="1"/>
  <c r="P967" i="1"/>
  <c r="P3961" i="1"/>
  <c r="P1194" i="1"/>
  <c r="P945" i="1"/>
  <c r="P1548" i="1"/>
  <c r="P3294" i="1"/>
  <c r="P948" i="1"/>
  <c r="P3967" i="1"/>
  <c r="P4062" i="1"/>
  <c r="P2123" i="1"/>
  <c r="P2503" i="1"/>
  <c r="P901" i="1"/>
  <c r="P976" i="1"/>
  <c r="P1597" i="1"/>
  <c r="P1695" i="1"/>
  <c r="P2959" i="1"/>
  <c r="P3399" i="1"/>
  <c r="P200" i="1"/>
  <c r="P3101" i="1"/>
  <c r="P2581" i="1"/>
  <c r="P3373" i="1"/>
  <c r="P2682" i="1"/>
  <c r="P951" i="1"/>
  <c r="P2893" i="1"/>
  <c r="P3207" i="1"/>
  <c r="P2822" i="1"/>
  <c r="P2876" i="1"/>
  <c r="P1138" i="1"/>
  <c r="P2350" i="1"/>
  <c r="P3740" i="1"/>
  <c r="P3826" i="1"/>
  <c r="P1047" i="1"/>
  <c r="P2862" i="1"/>
  <c r="P2910" i="1"/>
  <c r="P199" i="1"/>
  <c r="P623" i="1"/>
  <c r="P96" i="1"/>
  <c r="P693" i="1"/>
  <c r="P893" i="1"/>
  <c r="P1920" i="1"/>
  <c r="P2757" i="1"/>
  <c r="P3859" i="1"/>
  <c r="P3893" i="1"/>
  <c r="P577" i="1"/>
  <c r="P3143" i="1"/>
  <c r="P1112" i="1"/>
  <c r="P1152" i="1"/>
  <c r="P2884" i="1"/>
  <c r="P3547" i="1"/>
  <c r="P3869" i="1"/>
  <c r="P193" i="1"/>
  <c r="P228" i="1"/>
  <c r="P241" i="1"/>
  <c r="P508" i="1"/>
  <c r="P594" i="1"/>
  <c r="P1010" i="1"/>
  <c r="P1042" i="1"/>
  <c r="P2573" i="1"/>
  <c r="P3205" i="1"/>
  <c r="P3338" i="1"/>
  <c r="P3444" i="1"/>
  <c r="P3662" i="1"/>
  <c r="P4027" i="1"/>
  <c r="P4061" i="1"/>
  <c r="P570" i="1"/>
  <c r="P1105" i="1"/>
  <c r="P1242" i="1"/>
  <c r="P1406" i="1"/>
  <c r="P3672" i="1"/>
  <c r="P1017" i="1"/>
  <c r="P4091" i="1"/>
  <c r="P1921" i="1"/>
  <c r="P2001" i="1"/>
  <c r="P2131" i="1"/>
  <c r="P763" i="1"/>
  <c r="P1008" i="1"/>
  <c r="P2760" i="1"/>
  <c r="P3665" i="1"/>
  <c r="P959" i="1"/>
  <c r="P2590" i="1"/>
  <c r="P504" i="1"/>
  <c r="P3538" i="1"/>
  <c r="P973" i="1"/>
  <c r="P1722" i="1"/>
  <c r="P2145" i="1"/>
  <c r="P3136" i="1"/>
  <c r="P3832" i="1"/>
  <c r="P4046" i="1"/>
  <c r="P592" i="1"/>
  <c r="P1575" i="1"/>
  <c r="P1012" i="1"/>
  <c r="P1701" i="1"/>
  <c r="P3640" i="1"/>
  <c r="P4090" i="1"/>
  <c r="P491" i="1"/>
  <c r="P502" i="1"/>
  <c r="P4029" i="1"/>
  <c r="P3980" i="1"/>
  <c r="P993" i="1"/>
  <c r="P1050" i="1"/>
  <c r="P1874" i="1"/>
  <c r="P3971" i="1"/>
  <c r="P3974" i="1"/>
  <c r="P1237" i="1"/>
  <c r="P2516" i="1"/>
  <c r="P85" i="1"/>
  <c r="P519" i="1"/>
  <c r="P675" i="1"/>
  <c r="P888" i="1"/>
  <c r="P1580" i="1"/>
  <c r="P1596" i="1"/>
  <c r="P4093" i="1"/>
  <c r="P426" i="1"/>
  <c r="P2405" i="1"/>
  <c r="P3748" i="1"/>
  <c r="P2403" i="1"/>
  <c r="P3590" i="1"/>
  <c r="P4005" i="1"/>
  <c r="P181" i="1"/>
  <c r="P558" i="1"/>
  <c r="P895" i="1"/>
  <c r="P1365" i="1"/>
  <c r="P1423" i="1"/>
  <c r="P3069" i="1"/>
  <c r="P3417" i="1"/>
  <c r="P4036" i="1"/>
  <c r="P715" i="1"/>
  <c r="P907" i="1"/>
  <c r="P920" i="1"/>
  <c r="P897" i="1"/>
  <c r="P3431" i="1"/>
  <c r="P3948" i="1"/>
  <c r="P721" i="1"/>
  <c r="P129" i="1"/>
  <c r="P1064" i="1"/>
  <c r="P3848" i="1"/>
  <c r="P1157" i="1"/>
  <c r="P1770" i="1"/>
  <c r="P1145" i="1"/>
  <c r="P2886" i="1"/>
  <c r="P3912" i="1"/>
  <c r="P179" i="1"/>
  <c r="P1441" i="1"/>
  <c r="P2169" i="1"/>
  <c r="P2374" i="1"/>
  <c r="P3510" i="1"/>
  <c r="P1118" i="1"/>
  <c r="P1240" i="1"/>
  <c r="P769" i="1"/>
  <c r="P2871" i="1"/>
  <c r="P581" i="1"/>
  <c r="P3070" i="1"/>
  <c r="P3907" i="1"/>
  <c r="P777" i="1"/>
  <c r="P864" i="1"/>
  <c r="P1551" i="1"/>
  <c r="P3898" i="1"/>
  <c r="P3984" i="1"/>
  <c r="P1108" i="1"/>
  <c r="P4072" i="1"/>
  <c r="P3137" i="1"/>
  <c r="P905" i="1"/>
  <c r="P927" i="1"/>
  <c r="P664" i="1"/>
  <c r="P1763" i="1"/>
  <c r="P425" i="1"/>
  <c r="P2171" i="1"/>
  <c r="P3909" i="1"/>
  <c r="P125" i="1"/>
  <c r="P906" i="1"/>
  <c r="P1159" i="1"/>
  <c r="P2413" i="1"/>
  <c r="P3193" i="1"/>
  <c r="P3989" i="1"/>
  <c r="P513" i="1"/>
  <c r="P1487" i="1"/>
  <c r="P1718" i="1"/>
  <c r="P2777" i="1"/>
  <c r="P3739" i="1"/>
  <c r="P486" i="1"/>
  <c r="P2858" i="1"/>
  <c r="P1458" i="1"/>
  <c r="P2571" i="1"/>
  <c r="P2918" i="1"/>
  <c r="P572" i="1"/>
  <c r="P474" i="1"/>
  <c r="P3071" i="1"/>
  <c r="P153" i="1"/>
  <c r="P603" i="1"/>
  <c r="P1993" i="1"/>
  <c r="P2749" i="1"/>
  <c r="P467" i="1"/>
  <c r="P4104" i="1"/>
  <c r="P3973" i="1"/>
  <c r="P3902" i="1"/>
  <c r="P3911" i="1"/>
  <c r="P3922" i="1"/>
  <c r="P4065" i="1"/>
  <c r="P428" i="1"/>
  <c r="P1227" i="1"/>
  <c r="P2681" i="1"/>
  <c r="P607" i="1"/>
  <c r="P933" i="1"/>
  <c r="P3734" i="1"/>
  <c r="P224" i="1"/>
  <c r="P1069" i="1"/>
  <c r="P2887" i="1"/>
  <c r="P3190" i="1"/>
  <c r="P4020" i="1"/>
  <c r="P2923" i="1"/>
  <c r="P2140" i="1"/>
  <c r="P3122" i="1"/>
  <c r="P955" i="1"/>
  <c r="P3090" i="1"/>
  <c r="P3966" i="1"/>
  <c r="P436" i="1"/>
  <c r="P892" i="1"/>
  <c r="P1140" i="1"/>
  <c r="P1574" i="1"/>
  <c r="P1868" i="1"/>
  <c r="P3089" i="1"/>
  <c r="P3901" i="1"/>
  <c r="P4023" i="1"/>
  <c r="P2651" i="1"/>
  <c r="P2825" i="1"/>
  <c r="P555" i="1"/>
  <c r="P912" i="1"/>
  <c r="P935" i="1"/>
  <c r="P2325" i="1"/>
  <c r="P2364" i="1"/>
  <c r="P2569" i="1"/>
  <c r="P2978" i="1"/>
  <c r="P3920" i="1"/>
  <c r="P2153" i="1"/>
  <c r="P3891" i="1"/>
  <c r="P1235" i="1"/>
  <c r="P3124" i="1"/>
  <c r="P3791" i="1"/>
  <c r="P148" i="1"/>
  <c r="P595" i="1"/>
  <c r="P2126" i="1"/>
  <c r="P2157" i="1"/>
  <c r="P505" i="1"/>
  <c r="P882" i="1"/>
  <c r="P234" i="1"/>
  <c r="P1737" i="1"/>
  <c r="P2751" i="1"/>
  <c r="P3200" i="1"/>
  <c r="P3981" i="1"/>
  <c r="P4049" i="1"/>
  <c r="P4055" i="1"/>
  <c r="P1120" i="1"/>
  <c r="P2328" i="1"/>
  <c r="P2353" i="1"/>
  <c r="P1793" i="1"/>
  <c r="P573" i="1"/>
  <c r="P970" i="1"/>
  <c r="P986" i="1"/>
  <c r="P1324" i="1"/>
  <c r="P1382" i="1"/>
  <c r="P2650" i="1"/>
  <c r="P714" i="1"/>
  <c r="P1407" i="1"/>
  <c r="P1483" i="1"/>
  <c r="P2761" i="1"/>
  <c r="P3079" i="1"/>
  <c r="P4019" i="1"/>
  <c r="P2136" i="1"/>
  <c r="P1918" i="1"/>
  <c r="P3194" i="1"/>
  <c r="P642" i="1"/>
  <c r="P863" i="1"/>
  <c r="P1552" i="1"/>
  <c r="P3949" i="1"/>
  <c r="P220" i="1"/>
  <c r="P602" i="1"/>
  <c r="P921" i="1"/>
  <c r="P1102" i="1"/>
  <c r="P1147" i="1"/>
  <c r="P1172" i="1"/>
  <c r="P1185" i="1"/>
  <c r="P1344" i="1"/>
  <c r="P1415" i="1"/>
  <c r="P1425" i="1"/>
  <c r="P1493" i="1"/>
  <c r="P1559" i="1"/>
  <c r="P1567" i="1"/>
  <c r="P2370" i="1"/>
  <c r="P2567" i="1"/>
  <c r="P2768" i="1"/>
  <c r="P2946" i="1"/>
  <c r="P3578" i="1"/>
  <c r="P3634" i="1"/>
  <c r="P3732" i="1"/>
  <c r="P3744" i="1"/>
  <c r="P3863" i="1"/>
  <c r="P3993" i="1"/>
  <c r="P4022" i="1"/>
  <c r="P4105" i="1"/>
  <c r="P3142" i="1"/>
  <c r="P663" i="1"/>
  <c r="P2854" i="1"/>
  <c r="P3986" i="1"/>
  <c r="P4060" i="1"/>
  <c r="P1562" i="1"/>
  <c r="P4113" i="1"/>
  <c r="P1584" i="1"/>
  <c r="P151" i="1"/>
  <c r="P2660" i="1"/>
  <c r="P629" i="1"/>
  <c r="P720" i="1"/>
  <c r="P865" i="1"/>
  <c r="P904" i="1"/>
  <c r="P2601" i="1"/>
  <c r="P2765" i="1"/>
  <c r="P3921" i="1"/>
  <c r="P2504" i="1"/>
  <c r="P4112" i="1"/>
  <c r="P1565" i="1"/>
  <c r="P1711" i="1"/>
  <c r="P1909" i="1"/>
  <c r="P2132" i="1"/>
  <c r="P2162" i="1"/>
  <c r="P2324" i="1"/>
  <c r="P2599" i="1"/>
  <c r="P1119" i="1"/>
  <c r="P450" i="1"/>
  <c r="P456" i="1"/>
  <c r="P2372" i="1"/>
  <c r="P157" i="1"/>
  <c r="P1067" i="1"/>
  <c r="P576" i="1"/>
  <c r="P1573" i="1"/>
  <c r="P2327" i="1"/>
  <c r="P2863" i="1"/>
  <c r="P4039" i="1"/>
  <c r="P1997" i="1"/>
  <c r="P1438" i="1"/>
  <c r="P468" i="1"/>
  <c r="P1790" i="1"/>
  <c r="P1013" i="1"/>
  <c r="P1151" i="1"/>
  <c r="P1449" i="1"/>
  <c r="P1598" i="1"/>
  <c r="P1720" i="1"/>
  <c r="P2384" i="1"/>
  <c r="P2512" i="1"/>
  <c r="P2564" i="1"/>
  <c r="P2796" i="1"/>
  <c r="P2906" i="1"/>
  <c r="P3054" i="1"/>
  <c r="P4011" i="1"/>
  <c r="P2690" i="1"/>
  <c r="P1150" i="1"/>
  <c r="P890" i="1"/>
  <c r="P1410" i="1"/>
  <c r="P2697" i="1"/>
  <c r="P3080" i="1"/>
  <c r="P127" i="1"/>
  <c r="P545" i="1"/>
  <c r="P900" i="1"/>
  <c r="P1072" i="1"/>
  <c r="P2702" i="1"/>
  <c r="P2850" i="1"/>
  <c r="P3677" i="1"/>
  <c r="P3997" i="1"/>
  <c r="P4018" i="1"/>
  <c r="P1801" i="1"/>
  <c r="P3992" i="1"/>
  <c r="P551" i="1"/>
  <c r="P565" i="1"/>
  <c r="P1563" i="1"/>
  <c r="P874" i="1"/>
  <c r="P880" i="1"/>
  <c r="P998" i="1"/>
  <c r="P999" i="1"/>
  <c r="P2521" i="1"/>
  <c r="P3842" i="1"/>
  <c r="P3910" i="1"/>
  <c r="P734" i="1"/>
  <c r="P2880" i="1"/>
  <c r="P872" i="1"/>
  <c r="P458" i="1"/>
  <c r="P593" i="1"/>
  <c r="P711" i="1"/>
  <c r="P3924" i="1"/>
  <c r="P232" i="1"/>
  <c r="P619" i="1"/>
  <c r="P1550" i="1"/>
  <c r="P1916" i="1"/>
  <c r="P3866" i="1"/>
  <c r="P4010" i="1"/>
  <c r="P4095" i="1"/>
  <c r="P2572" i="1"/>
  <c r="P4110" i="1"/>
  <c r="P1500" i="1"/>
  <c r="P588" i="1"/>
  <c r="P1084" i="1"/>
  <c r="P3085" i="1"/>
  <c r="P563" i="1"/>
  <c r="P1419" i="1"/>
  <c r="P1579" i="1"/>
  <c r="P2357" i="1"/>
  <c r="P2382" i="1"/>
  <c r="P2683" i="1"/>
  <c r="P2864" i="1"/>
  <c r="P3642" i="1"/>
  <c r="P684" i="1"/>
  <c r="P1117" i="1"/>
  <c r="P2750" i="1"/>
  <c r="P2781" i="1"/>
  <c r="P507" i="1"/>
  <c r="P548" i="1"/>
  <c r="P2404" i="1"/>
  <c r="P186" i="1"/>
  <c r="P472" i="1"/>
  <c r="P1074" i="1"/>
  <c r="P1705" i="1"/>
  <c r="P1877" i="1"/>
  <c r="P1987" i="1"/>
  <c r="P2582" i="1"/>
  <c r="P2656" i="1"/>
  <c r="P2921" i="1"/>
  <c r="P192" i="1"/>
  <c r="P239" i="1"/>
  <c r="P446" i="1"/>
  <c r="P488" i="1"/>
  <c r="P516" i="1"/>
  <c r="P561" i="1"/>
  <c r="P774" i="1"/>
  <c r="P870" i="1"/>
  <c r="P937" i="1"/>
  <c r="P1062" i="1"/>
  <c r="P1137" i="1"/>
  <c r="P1155" i="1"/>
  <c r="P1485" i="1"/>
  <c r="P1561" i="1"/>
  <c r="P1715" i="1"/>
  <c r="P1906" i="1"/>
  <c r="P1991" i="1"/>
  <c r="P2125" i="1"/>
  <c r="P2154" i="1"/>
  <c r="P2375" i="1"/>
  <c r="P2395" i="1"/>
  <c r="P2440" i="1"/>
  <c r="P2570" i="1"/>
  <c r="P2587" i="1"/>
  <c r="P2594" i="1"/>
  <c r="P3088" i="1"/>
  <c r="P3097" i="1"/>
  <c r="P3139" i="1"/>
  <c r="P3796" i="1"/>
  <c r="P3897" i="1"/>
  <c r="P3943" i="1"/>
  <c r="P4101" i="1"/>
  <c r="P1488" i="1"/>
  <c r="P2138" i="1"/>
  <c r="P1099" i="1"/>
  <c r="P4088" i="1"/>
  <c r="P451" i="1"/>
  <c r="P457" i="1"/>
  <c r="P867" i="1"/>
  <c r="P875" i="1"/>
  <c r="P1070" i="1"/>
  <c r="P1077" i="1"/>
  <c r="P1080" i="1"/>
  <c r="P1111" i="1"/>
  <c r="P1430" i="1"/>
  <c r="P2438" i="1"/>
  <c r="P2766" i="1"/>
  <c r="P2868" i="1"/>
  <c r="P3144" i="1"/>
  <c r="P3962" i="1"/>
  <c r="P3964" i="1"/>
  <c r="P3968" i="1"/>
  <c r="P1095" i="1"/>
  <c r="P1184" i="1"/>
  <c r="P1907" i="1"/>
  <c r="P1103" i="1"/>
  <c r="P3108" i="1"/>
  <c r="P4109" i="1"/>
  <c r="P150" i="1"/>
  <c r="P156" i="1"/>
  <c r="P939" i="1"/>
  <c r="P941" i="1"/>
  <c r="P1234" i="1"/>
  <c r="P1791" i="1"/>
  <c r="P1795" i="1"/>
  <c r="P1813" i="1"/>
  <c r="P2695" i="1"/>
  <c r="P2866" i="1"/>
  <c r="P3055" i="1"/>
  <c r="P3873" i="1"/>
  <c r="P4007" i="1"/>
  <c r="P2348" i="1"/>
  <c r="P2905" i="1"/>
  <c r="P3852" i="1"/>
  <c r="P4075" i="1"/>
  <c r="P1875" i="1"/>
  <c r="P2649" i="1"/>
  <c r="P2685" i="1"/>
  <c r="P2763" i="1"/>
  <c r="P552" i="1"/>
  <c r="P1160" i="1"/>
  <c r="P1164" i="1"/>
  <c r="P1560" i="1"/>
  <c r="P1721" i="1"/>
  <c r="P1726" i="1"/>
  <c r="P2693" i="1"/>
  <c r="P2743" i="1"/>
  <c r="P2861" i="1"/>
  <c r="P3794" i="1"/>
  <c r="P3889" i="1"/>
  <c r="P4070" i="1"/>
  <c r="P1712" i="1"/>
  <c r="P2155" i="1"/>
  <c r="P2769" i="1"/>
  <c r="P775" i="1"/>
  <c r="P3990" i="1"/>
  <c r="P4092" i="1"/>
  <c r="P496" i="1"/>
  <c r="P601" i="1"/>
  <c r="P154" i="1"/>
  <c r="P499" i="1"/>
  <c r="P883" i="1"/>
  <c r="P914" i="1"/>
  <c r="P919" i="1"/>
  <c r="P1175" i="1"/>
  <c r="P1494" i="1"/>
  <c r="P1757" i="1"/>
  <c r="P2391" i="1"/>
  <c r="P2410" i="1"/>
  <c r="P2508" i="1"/>
  <c r="P2846" i="1"/>
  <c r="P3649" i="1"/>
  <c r="P1123" i="1"/>
  <c r="P2538" i="1"/>
  <c r="P2881" i="1"/>
  <c r="P4021" i="1"/>
  <c r="P1314" i="1"/>
  <c r="P1581" i="1"/>
  <c r="P4067" i="1"/>
  <c r="P2700" i="1"/>
  <c r="P455" i="1"/>
  <c r="P596" i="1"/>
  <c r="P992" i="1"/>
  <c r="P1424" i="1"/>
  <c r="P1876" i="1"/>
  <c r="P2161" i="1"/>
  <c r="P2436" i="1"/>
  <c r="P2593" i="1"/>
  <c r="P3110" i="1"/>
  <c r="P3126" i="1"/>
  <c r="P3855" i="1"/>
  <c r="P4015" i="1"/>
  <c r="P461" i="1"/>
  <c r="P462" i="1"/>
  <c r="P543" i="1"/>
  <c r="P940" i="1"/>
  <c r="P1093" i="1"/>
  <c r="P1101" i="1"/>
  <c r="P1173" i="1"/>
  <c r="P1231" i="1"/>
  <c r="P1821" i="1"/>
  <c r="P1990" i="1"/>
  <c r="P2130" i="1"/>
  <c r="P2133" i="1"/>
  <c r="P2356" i="1"/>
  <c r="P2393" i="1"/>
  <c r="P2415" i="1"/>
  <c r="P2694" i="1"/>
  <c r="P2764" i="1"/>
  <c r="P2895" i="1"/>
  <c r="P2904" i="1"/>
  <c r="P2951" i="1"/>
  <c r="P3096" i="1"/>
  <c r="P3203" i="1"/>
  <c r="P3749" i="1"/>
  <c r="P3857" i="1"/>
  <c r="P3883" i="1"/>
  <c r="P3903" i="1"/>
  <c r="P3929" i="1"/>
  <c r="P3952" i="1"/>
  <c r="P3954" i="1"/>
  <c r="P4068" i="1"/>
  <c r="P432" i="1"/>
  <c r="P2950" i="1"/>
  <c r="P2897" i="1"/>
  <c r="P4004" i="1"/>
  <c r="P1738" i="1"/>
  <c r="P3076" i="1"/>
  <c r="P779" i="1"/>
  <c r="P902" i="1"/>
  <c r="P1094" i="1"/>
  <c r="P1131" i="1"/>
  <c r="P2432" i="1"/>
  <c r="P2892" i="1"/>
  <c r="P3963" i="1"/>
  <c r="P4043" i="1"/>
  <c r="P4044" i="1"/>
  <c r="P215" i="1"/>
  <c r="P571" i="1"/>
  <c r="P599" i="1"/>
  <c r="P886" i="1"/>
  <c r="P1135" i="1"/>
  <c r="P1544" i="1"/>
  <c r="P1740" i="1"/>
  <c r="P2865" i="1"/>
  <c r="P2911" i="1"/>
  <c r="P3737" i="1"/>
  <c r="P3854" i="1"/>
  <c r="P4094" i="1"/>
  <c r="P2662" i="1"/>
  <c r="P4013" i="1"/>
  <c r="P640" i="1"/>
  <c r="P1688" i="1"/>
  <c r="P194" i="1"/>
  <c r="P1171" i="1"/>
  <c r="P2135" i="1"/>
  <c r="P4051" i="1"/>
  <c r="P676" i="1"/>
  <c r="P1055" i="1"/>
  <c r="P1088" i="1"/>
  <c r="P1408" i="1"/>
  <c r="P1409" i="1"/>
  <c r="P1437" i="1"/>
  <c r="P1456" i="1"/>
  <c r="P1585" i="1"/>
  <c r="P1812" i="1"/>
  <c r="P2349" i="1"/>
  <c r="P2643" i="1"/>
  <c r="P3644" i="1"/>
  <c r="P3927" i="1"/>
  <c r="P3928" i="1"/>
  <c r="P422" i="1"/>
  <c r="P580" i="1"/>
  <c r="P33" i="1"/>
  <c r="P3602" i="1"/>
  <c r="P562" i="1"/>
  <c r="P1083" i="1"/>
  <c r="P1904" i="1"/>
  <c r="P169" i="1"/>
  <c r="P514" i="1"/>
  <c r="P983" i="1"/>
  <c r="P1125" i="1"/>
  <c r="P1132" i="1"/>
  <c r="P1717" i="1"/>
  <c r="P3105" i="1"/>
  <c r="P3868" i="1"/>
  <c r="P3942" i="1"/>
  <c r="P3972" i="1"/>
  <c r="P122" i="1"/>
  <c r="P144" i="1"/>
  <c r="P161" i="1"/>
  <c r="P217" i="1"/>
  <c r="P445" i="1"/>
  <c r="P484" i="1"/>
  <c r="P511" i="1"/>
  <c r="P579" i="1"/>
  <c r="P586" i="1"/>
  <c r="P608" i="1"/>
  <c r="P632" i="1"/>
  <c r="P773" i="1"/>
  <c r="P849" i="1"/>
  <c r="P1044" i="1"/>
  <c r="P1075" i="1"/>
  <c r="P1116" i="1"/>
  <c r="P1128" i="1"/>
  <c r="P1178" i="1"/>
  <c r="P1545" i="1"/>
  <c r="P1566" i="1"/>
  <c r="P1703" i="1"/>
  <c r="P1865" i="1"/>
  <c r="P1869" i="1"/>
  <c r="P1913" i="1"/>
  <c r="P2128" i="1"/>
  <c r="P2215" i="1"/>
  <c r="P2376" i="1"/>
  <c r="P2398" i="1"/>
  <c r="P2442" i="1"/>
  <c r="P2687" i="1"/>
  <c r="P2759" i="1"/>
  <c r="P2779" i="1"/>
  <c r="P2843" i="1"/>
  <c r="P2888" i="1"/>
  <c r="P3067" i="1"/>
  <c r="P3112" i="1"/>
  <c r="P3123" i="1"/>
  <c r="P3131" i="1"/>
  <c r="P3134" i="1"/>
  <c r="P3738" i="1"/>
  <c r="P3747" i="1"/>
  <c r="P3797" i="1"/>
  <c r="P3860" i="1"/>
  <c r="P3870" i="1"/>
  <c r="P3880" i="1"/>
  <c r="P3919" i="1"/>
  <c r="P4002" i="1"/>
  <c r="P4026" i="1"/>
  <c r="P4086" i="1"/>
  <c r="P4087" i="1"/>
  <c r="P550" i="1"/>
  <c r="P159" i="1"/>
  <c r="P668" i="1"/>
  <c r="P1917" i="1"/>
  <c r="P2386" i="1"/>
  <c r="P2425" i="1"/>
  <c r="P1413" i="1"/>
  <c r="P2877" i="1"/>
  <c r="P3959" i="1"/>
  <c r="P427" i="1"/>
  <c r="P546" i="1"/>
  <c r="P598" i="1"/>
  <c r="P1046" i="1"/>
  <c r="P1420" i="1"/>
  <c r="P1543" i="1"/>
  <c r="P1881" i="1"/>
  <c r="P2903" i="1"/>
  <c r="P163" i="1"/>
  <c r="P442" i="1"/>
  <c r="P449" i="1"/>
  <c r="P611" i="1"/>
  <c r="P765" i="1"/>
  <c r="P1092" i="1"/>
  <c r="P1115" i="1"/>
  <c r="P1121" i="1"/>
  <c r="P1141" i="1"/>
  <c r="P1180" i="1"/>
  <c r="P1244" i="1"/>
  <c r="P1484" i="1"/>
  <c r="P1501" i="1"/>
  <c r="P1583" i="1"/>
  <c r="P1696" i="1"/>
  <c r="P2418" i="1"/>
  <c r="P2420" i="1"/>
  <c r="P2585" i="1"/>
  <c r="P2588" i="1"/>
  <c r="P2591" i="1"/>
  <c r="P2851" i="1"/>
  <c r="P2889" i="1"/>
  <c r="P3121" i="1"/>
  <c r="P3808" i="1"/>
  <c r="P3917" i="1"/>
  <c r="P3941" i="1"/>
  <c r="P3947" i="1"/>
  <c r="P3996" i="1"/>
  <c r="P4009" i="1"/>
  <c r="P4081" i="1"/>
  <c r="P638" i="1"/>
  <c r="P1183" i="1"/>
  <c r="P1867" i="1"/>
  <c r="P4074" i="1"/>
  <c r="P196" i="1"/>
  <c r="P437" i="1"/>
  <c r="P984" i="1"/>
  <c r="P1422" i="1"/>
  <c r="P1595" i="1"/>
  <c r="P2396" i="1"/>
  <c r="P3060" i="1"/>
  <c r="P3807" i="1"/>
  <c r="P3906" i="1"/>
  <c r="P3995" i="1"/>
  <c r="P4084" i="1"/>
  <c r="P4115" i="1"/>
  <c r="P447" i="1"/>
  <c r="P637" i="1"/>
  <c r="P780" i="1"/>
  <c r="P1453" i="1"/>
  <c r="P1994" i="1"/>
  <c r="P2150" i="1"/>
  <c r="P2156" i="1"/>
  <c r="P2362" i="1"/>
  <c r="P2433" i="1"/>
  <c r="P2434" i="1"/>
  <c r="P2771" i="1"/>
  <c r="P2909" i="1"/>
  <c r="P2915" i="1"/>
  <c r="P2948" i="1"/>
  <c r="P3074" i="1"/>
  <c r="P3631" i="1"/>
  <c r="P4008" i="1"/>
  <c r="P123" i="1"/>
  <c r="P173" i="1"/>
  <c r="P214" i="1"/>
  <c r="P216" i="1"/>
  <c r="P466" i="1"/>
  <c r="P476" i="1"/>
  <c r="P498" i="1"/>
  <c r="P542" i="1"/>
  <c r="P544" i="1"/>
  <c r="P566" i="1"/>
  <c r="P568" i="1"/>
  <c r="P578" i="1"/>
  <c r="P582" i="1"/>
  <c r="P585" i="1"/>
  <c r="P591" i="1"/>
  <c r="P621" i="1"/>
  <c r="P636" i="1"/>
  <c r="P641" i="1"/>
  <c r="P683" i="1"/>
  <c r="P698" i="1"/>
  <c r="P1049" i="1"/>
  <c r="P1113" i="1"/>
  <c r="P1130" i="1"/>
  <c r="P1136" i="1"/>
  <c r="P1318" i="1"/>
  <c r="P1412" i="1"/>
  <c r="P1416" i="1"/>
  <c r="P1442" i="1"/>
  <c r="P1452" i="1"/>
  <c r="P1499" i="1"/>
  <c r="P1547" i="1"/>
  <c r="P1589" i="1"/>
  <c r="P1600" i="1"/>
  <c r="P1704" i="1"/>
  <c r="P1724" i="1"/>
  <c r="P1729" i="1"/>
  <c r="P1736" i="1"/>
  <c r="P1741" i="1"/>
  <c r="P1988" i="1"/>
  <c r="P2148" i="1"/>
  <c r="P2346" i="1"/>
  <c r="P2423" i="1"/>
  <c r="P2424" i="1"/>
  <c r="P2427" i="1"/>
  <c r="P2429" i="1"/>
  <c r="P2430" i="1"/>
  <c r="P2584" i="1"/>
  <c r="P2596" i="1"/>
  <c r="P2691" i="1"/>
  <c r="P2696" i="1"/>
  <c r="P2775" i="1"/>
  <c r="P2912" i="1"/>
  <c r="P2916" i="1"/>
  <c r="P2943" i="1"/>
  <c r="P3057" i="1"/>
  <c r="P3119" i="1"/>
  <c r="P3202" i="1"/>
  <c r="P3632" i="1"/>
  <c r="P3641" i="1"/>
  <c r="P3647" i="1"/>
  <c r="P3798" i="1"/>
  <c r="P3858" i="1"/>
  <c r="P3861" i="1"/>
  <c r="P3864" i="1"/>
  <c r="P3914" i="1"/>
  <c r="P3934" i="1"/>
  <c r="P3953" i="1"/>
  <c r="P4006" i="1"/>
  <c r="P4017" i="1"/>
  <c r="P4047" i="1"/>
  <c r="P4052" i="1"/>
  <c r="P4114" i="1"/>
  <c r="P124" i="1"/>
  <c r="P126" i="1"/>
  <c r="P131" i="1"/>
  <c r="P132" i="1"/>
  <c r="P133" i="1"/>
  <c r="P135" i="1"/>
  <c r="P136" i="1"/>
  <c r="P138" i="1"/>
  <c r="P139" i="1"/>
  <c r="P142" i="1"/>
  <c r="P145" i="1"/>
  <c r="P149" i="1"/>
  <c r="P160" i="1"/>
  <c r="P162" i="1"/>
  <c r="P165" i="1"/>
  <c r="P167" i="1"/>
  <c r="P174" i="1"/>
  <c r="P175" i="1"/>
  <c r="P176" i="1"/>
  <c r="P178" i="1"/>
  <c r="P180" i="1"/>
  <c r="P184" i="1"/>
  <c r="P188" i="1"/>
  <c r="P190" i="1"/>
  <c r="P195" i="1"/>
  <c r="P197" i="1"/>
  <c r="P201" i="1"/>
  <c r="P204" i="1"/>
  <c r="P208" i="1"/>
  <c r="P210" i="1"/>
  <c r="P211" i="1"/>
  <c r="P223" i="1"/>
  <c r="P225" i="1"/>
  <c r="P226" i="1"/>
  <c r="P227" i="1"/>
  <c r="P229" i="1"/>
  <c r="P230" i="1"/>
  <c r="P231" i="1"/>
  <c r="P233" i="1"/>
  <c r="P235" i="1"/>
  <c r="P237" i="1"/>
  <c r="P238" i="1"/>
  <c r="P240" i="1"/>
  <c r="P429" i="1"/>
  <c r="P431" i="1"/>
  <c r="P435" i="1"/>
  <c r="P438" i="1"/>
  <c r="P439" i="1"/>
  <c r="P441" i="1"/>
  <c r="P443" i="1"/>
  <c r="P453" i="1"/>
  <c r="P459" i="1"/>
  <c r="P463" i="1"/>
  <c r="P464" i="1"/>
  <c r="P470" i="1"/>
  <c r="P471" i="1"/>
  <c r="P477" i="1"/>
  <c r="P479" i="1"/>
  <c r="P480" i="1"/>
  <c r="P489" i="1"/>
  <c r="P490" i="1"/>
  <c r="P492" i="1"/>
  <c r="P493" i="1"/>
  <c r="P494" i="1"/>
  <c r="P495" i="1"/>
  <c r="P497" i="1"/>
  <c r="P503" i="1"/>
  <c r="P512" i="1"/>
  <c r="P518" i="1"/>
  <c r="P520" i="1"/>
  <c r="P549" i="1"/>
  <c r="P554" i="1"/>
  <c r="P557" i="1"/>
  <c r="P560" i="1"/>
  <c r="P564" i="1"/>
  <c r="P567" i="1"/>
  <c r="P569" i="1"/>
  <c r="P574" i="1"/>
  <c r="P583" i="1"/>
  <c r="P584" i="1"/>
  <c r="P587" i="1"/>
  <c r="P604" i="1"/>
  <c r="P606" i="1"/>
  <c r="P609" i="1"/>
  <c r="P612" i="1"/>
  <c r="P613" i="1"/>
  <c r="P614" i="1"/>
  <c r="P616" i="1"/>
  <c r="P617" i="1"/>
  <c r="P618" i="1"/>
  <c r="P620" i="1"/>
  <c r="P625" i="1"/>
  <c r="P626" i="1"/>
  <c r="P627" i="1"/>
  <c r="P630" i="1"/>
  <c r="P634" i="1"/>
  <c r="P639" i="1"/>
  <c r="P688" i="1"/>
  <c r="P708" i="1"/>
  <c r="P712" i="1"/>
  <c r="P762" i="1"/>
  <c r="P764" i="1"/>
  <c r="P766" i="1"/>
  <c r="P768" i="1"/>
  <c r="P770" i="1"/>
  <c r="P772" i="1"/>
  <c r="P877" i="1"/>
  <c r="P889" i="1"/>
  <c r="P899" i="1"/>
  <c r="P903" i="1"/>
  <c r="P908" i="1"/>
  <c r="P909" i="1"/>
  <c r="P910" i="1"/>
  <c r="P913" i="1"/>
  <c r="P916" i="1"/>
  <c r="P918" i="1"/>
  <c r="P922" i="1"/>
  <c r="P928" i="1"/>
  <c r="P929" i="1"/>
  <c r="P931" i="1"/>
  <c r="P938" i="1"/>
  <c r="P949" i="1"/>
  <c r="P990" i="1"/>
  <c r="P1043" i="1"/>
  <c r="P1048" i="1"/>
  <c r="P1051" i="1"/>
  <c r="P1052" i="1"/>
  <c r="P1053" i="1"/>
  <c r="P1054" i="1"/>
  <c r="P1056" i="1"/>
  <c r="P1057" i="1"/>
  <c r="P1058" i="1"/>
  <c r="P1059" i="1"/>
  <c r="P1060" i="1"/>
  <c r="P1061" i="1"/>
  <c r="P1063" i="1"/>
  <c r="P1065" i="1"/>
  <c r="P1073" i="1"/>
  <c r="P1086" i="1"/>
  <c r="P1089" i="1"/>
  <c r="P1109" i="1"/>
  <c r="P1122" i="1"/>
  <c r="P1124" i="1"/>
  <c r="P1127" i="1"/>
  <c r="P1133" i="1"/>
  <c r="P1142" i="1"/>
  <c r="P1143" i="1"/>
  <c r="P1144" i="1"/>
  <c r="P1146" i="1"/>
  <c r="P1149" i="1"/>
  <c r="P1153" i="1"/>
  <c r="P1158" i="1"/>
  <c r="P1161" i="1"/>
  <c r="P1163" i="1"/>
  <c r="P1165" i="1"/>
  <c r="P1166" i="1"/>
  <c r="P1174" i="1"/>
  <c r="P1179" i="1"/>
  <c r="P1229" i="1"/>
  <c r="P1232" i="1"/>
  <c r="P1233" i="1"/>
  <c r="P1236" i="1"/>
  <c r="P1238" i="1"/>
  <c r="P1239" i="1"/>
  <c r="P1241" i="1"/>
  <c r="P1334" i="1"/>
  <c r="P1335" i="1"/>
  <c r="P1342" i="1"/>
  <c r="P1411" i="1"/>
  <c r="P1418" i="1"/>
  <c r="P1427" i="1"/>
  <c r="P1428" i="1"/>
  <c r="P1431" i="1"/>
  <c r="P1434" i="1"/>
  <c r="P1444" i="1"/>
  <c r="P1445" i="1"/>
  <c r="P1446" i="1"/>
  <c r="P1447" i="1"/>
  <c r="P1448" i="1"/>
  <c r="P1450" i="1"/>
  <c r="P1451" i="1"/>
  <c r="P1454" i="1"/>
  <c r="P1455" i="1"/>
  <c r="P1459" i="1"/>
  <c r="P1460" i="1"/>
  <c r="P1461" i="1"/>
  <c r="P1462" i="1"/>
  <c r="P1486" i="1"/>
  <c r="P1489" i="1"/>
  <c r="P1491" i="1"/>
  <c r="P1495" i="1"/>
  <c r="P1497" i="1"/>
  <c r="P1498" i="1"/>
  <c r="P1546" i="1"/>
  <c r="P1549" i="1"/>
  <c r="P1553" i="1"/>
  <c r="P1555" i="1"/>
  <c r="P1556" i="1"/>
  <c r="P1557" i="1"/>
  <c r="P1564" i="1"/>
  <c r="P1571" i="1"/>
  <c r="P1582" i="1"/>
  <c r="P1586" i="1"/>
  <c r="P1588" i="1"/>
  <c r="P1590" i="1"/>
  <c r="P1591" i="1"/>
  <c r="P1594" i="1"/>
  <c r="P1599" i="1"/>
  <c r="P1601" i="1"/>
  <c r="P1684" i="1"/>
  <c r="P1698" i="1"/>
  <c r="P1700" i="1"/>
  <c r="P1707" i="1"/>
  <c r="P1708" i="1"/>
  <c r="P1710" i="1"/>
  <c r="P1714" i="1"/>
  <c r="P1723" i="1"/>
  <c r="P1731" i="1"/>
  <c r="P1732" i="1"/>
  <c r="P1733" i="1"/>
  <c r="P1734" i="1"/>
  <c r="P1735" i="1"/>
  <c r="P1742" i="1"/>
  <c r="P1768" i="1"/>
  <c r="P1815" i="1"/>
  <c r="P1817" i="1"/>
  <c r="P1820" i="1"/>
  <c r="P1863" i="1"/>
  <c r="P1871" i="1"/>
  <c r="P1878" i="1"/>
  <c r="P1879" i="1"/>
  <c r="P1880" i="1"/>
  <c r="P1984" i="1"/>
  <c r="P1995" i="1"/>
  <c r="P1996" i="1"/>
  <c r="P1998" i="1"/>
  <c r="P1999" i="1"/>
  <c r="P2143" i="1"/>
  <c r="P2151" i="1"/>
  <c r="P2343" i="1"/>
  <c r="P2344" i="1"/>
  <c r="P2347" i="1"/>
  <c r="P2351" i="1"/>
  <c r="P2352" i="1"/>
  <c r="P2354" i="1"/>
  <c r="P2355" i="1"/>
  <c r="P2358" i="1"/>
  <c r="P2359" i="1"/>
  <c r="P2360" i="1"/>
  <c r="P2363" i="1"/>
  <c r="P2365" i="1"/>
  <c r="P2366" i="1"/>
  <c r="P2367" i="1"/>
  <c r="P2371" i="1"/>
  <c r="P2373" i="1"/>
  <c r="P2377" i="1"/>
  <c r="P2379" i="1"/>
  <c r="P2380" i="1"/>
  <c r="P2381" i="1"/>
  <c r="P2388" i="1"/>
  <c r="P2392" i="1"/>
  <c r="P2394" i="1"/>
  <c r="P2397" i="1"/>
  <c r="P2399" i="1"/>
  <c r="P2400" i="1"/>
  <c r="P2401" i="1"/>
  <c r="P2402" i="1"/>
  <c r="P2406" i="1"/>
  <c r="P2412" i="1"/>
  <c r="P2414" i="1"/>
  <c r="P2419" i="1"/>
  <c r="P2421" i="1"/>
  <c r="P2428" i="1"/>
  <c r="P2435" i="1"/>
  <c r="P2439" i="1"/>
  <c r="P2441" i="1"/>
  <c r="P2505" i="1"/>
  <c r="P2506" i="1"/>
  <c r="P2507" i="1"/>
  <c r="P2509" i="1"/>
  <c r="P2510" i="1"/>
  <c r="P2513" i="1"/>
  <c r="P2514" i="1"/>
  <c r="P2515" i="1"/>
  <c r="P2518" i="1"/>
  <c r="P2520" i="1"/>
  <c r="P2522" i="1"/>
  <c r="P2563" i="1"/>
  <c r="P2565" i="1"/>
  <c r="P2566" i="1"/>
  <c r="P2568" i="1"/>
  <c r="P2574" i="1"/>
  <c r="P2575" i="1"/>
  <c r="P2576" i="1"/>
  <c r="P2577" i="1"/>
  <c r="P2578" i="1"/>
  <c r="P2579" i="1"/>
  <c r="P2580" i="1"/>
  <c r="P2586" i="1"/>
  <c r="P2592" i="1"/>
  <c r="P2595" i="1"/>
  <c r="P2644" i="1"/>
  <c r="P2688" i="1"/>
  <c r="P2689" i="1"/>
  <c r="P2701" i="1"/>
  <c r="P2745" i="1"/>
  <c r="P2752" i="1"/>
  <c r="P2753" i="1"/>
  <c r="P2756" i="1"/>
  <c r="P2762" i="1"/>
  <c r="P2767" i="1"/>
  <c r="P2773" i="1"/>
  <c r="P2774" i="1"/>
  <c r="P2782" i="1"/>
  <c r="P2844" i="1"/>
  <c r="P2845" i="1"/>
  <c r="P2848" i="1"/>
  <c r="P2849" i="1"/>
  <c r="P2853" i="1"/>
  <c r="P2855" i="1"/>
  <c r="P2860" i="1"/>
  <c r="P2867" i="1"/>
  <c r="P2874" i="1"/>
  <c r="P2878" i="1"/>
  <c r="P2883" i="1"/>
  <c r="P2890" i="1"/>
  <c r="P2896" i="1"/>
  <c r="P2901" i="1"/>
  <c r="P2945" i="1"/>
  <c r="P2947" i="1"/>
  <c r="P2952" i="1"/>
  <c r="P2956" i="1"/>
  <c r="P2960" i="1"/>
  <c r="P2961" i="1"/>
  <c r="P2962" i="1"/>
  <c r="P3056" i="1"/>
  <c r="P3058" i="1"/>
  <c r="P3059" i="1"/>
  <c r="P3063" i="1"/>
  <c r="P3084" i="1"/>
  <c r="P3116" i="1"/>
  <c r="P3127" i="1"/>
  <c r="P3129" i="1"/>
  <c r="P3140" i="1"/>
  <c r="P3145" i="1"/>
  <c r="P3147" i="1"/>
  <c r="P3192" i="1"/>
  <c r="P3196" i="1"/>
  <c r="P3206" i="1"/>
  <c r="P3208" i="1"/>
  <c r="P3630" i="1"/>
  <c r="P3638" i="1"/>
  <c r="P3643" i="1"/>
  <c r="P3645" i="1"/>
  <c r="P3735" i="1"/>
  <c r="P3743" i="1"/>
  <c r="P3745" i="1"/>
  <c r="P3746" i="1"/>
  <c r="P3792" i="1"/>
  <c r="P3793" i="1"/>
  <c r="P3804" i="1"/>
  <c r="P3806" i="1"/>
  <c r="P3865" i="1"/>
  <c r="P3874" i="1"/>
  <c r="P3875" i="1"/>
  <c r="P3876" i="1"/>
  <c r="P3877" i="1"/>
  <c r="P3881" i="1"/>
  <c r="P3884" i="1"/>
  <c r="P3885" i="1"/>
  <c r="P3886" i="1"/>
  <c r="P3887" i="1"/>
  <c r="P3888" i="1"/>
  <c r="P3894" i="1"/>
  <c r="P3905" i="1"/>
  <c r="P3918" i="1"/>
  <c r="P3923" i="1"/>
  <c r="P3932" i="1"/>
  <c r="P3933" i="1"/>
  <c r="P3938" i="1"/>
  <c r="P3944" i="1"/>
  <c r="P3946" i="1"/>
  <c r="P3950" i="1"/>
  <c r="P3955" i="1"/>
  <c r="P3956" i="1"/>
  <c r="P3958" i="1"/>
  <c r="P3965" i="1"/>
  <c r="P3977" i="1"/>
  <c r="P3991" i="1"/>
  <c r="P3999" i="1"/>
  <c r="P4014" i="1"/>
  <c r="P4016" i="1"/>
  <c r="P4025" i="1"/>
  <c r="P4028" i="1"/>
  <c r="P4031" i="1"/>
  <c r="P4033" i="1"/>
  <c r="P4045" i="1"/>
  <c r="P4053" i="1"/>
  <c r="P4056" i="1"/>
  <c r="P4063" i="1"/>
  <c r="P4073" i="1"/>
  <c r="P4078" i="1"/>
  <c r="P4080" i="1"/>
  <c r="P4082" i="1"/>
  <c r="P4089" i="1"/>
  <c r="P4099" i="1"/>
  <c r="P4100" i="1"/>
  <c r="P4102" i="1"/>
  <c r="P4103" i="1"/>
  <c r="P4111" i="1"/>
  <c r="P2016"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C10" i="8" l="1"/>
</calcChain>
</file>

<file path=xl/sharedStrings.xml><?xml version="1.0" encoding="utf-8"?>
<sst xmlns="http://schemas.openxmlformats.org/spreadsheetml/2006/main" count="38339" uniqueCount="8399">
  <si>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</si>
  <si>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</si>
  <si>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</si>
  <si>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</si>
  <si>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</si>
  <si>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</si>
  <si>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</si>
  <si>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</si>
  <si>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</si>
  <si>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</si>
  <si>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</si>
  <si>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</si>
  <si>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</si>
  <si>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</si>
  <si>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</si>
  <si>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</si>
  <si>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</si>
  <si>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</si>
  <si>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</si>
  <si>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</si>
  <si>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</si>
  <si>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</si>
  <si>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</si>
  <si>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</si>
  <si>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</si>
  <si>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</si>
  <si>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</si>
  <si>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</si>
  <si>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</si>
  <si>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</si>
  <si>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</si>
  <si>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</si>
  <si>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</si>
  <si>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</si>
  <si>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</si>
  <si>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</si>
  <si>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</si>
  <si>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</si>
  <si>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</si>
  <si>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</si>
  <si>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</si>
  <si>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</si>
  <si>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</si>
  <si>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</si>
  <si>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</si>
  <si>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</si>
  <si>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</si>
  <si>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</si>
  <si>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</si>
  <si>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</si>
  <si>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</si>
  <si>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</si>
  <si>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</si>
  <si>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</si>
  <si>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</si>
  <si>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</si>
  <si>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</si>
  <si>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</si>
  <si>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</si>
  <si>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</si>
  <si>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</si>
  <si>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</si>
  <si>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</si>
  <si>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</si>
  <si>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</si>
  <si>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</si>
  <si>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</si>
  <si>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</si>
  <si>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</si>
  <si>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</si>
  <si>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</si>
  <si>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</si>
  <si>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</si>
  <si>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</si>
  <si>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</si>
  <si>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</si>
  <si>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</si>
  <si>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</si>
  <si>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</si>
  <si>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</si>
  <si>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</si>
  <si>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</si>
  <si>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</si>
  <si>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</si>
  <si>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</si>
  <si>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</si>
  <si>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</si>
  <si>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</si>
  <si>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</si>
  <si>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</si>
  <si>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</si>
  <si>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</si>
  <si>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</si>
  <si>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</si>
  <si>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</si>
  <si>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</si>
  <si>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</si>
  <si>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</si>
  <si>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</si>
  <si>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</si>
  <si>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</si>
  <si>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</si>
  <si>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</si>
  <si>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</si>
  <si>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</si>
  <si>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</si>
  <si>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</si>
  <si>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</si>
  <si>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</si>
  <si>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</si>
  <si>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</si>
  <si>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</si>
  <si>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</si>
  <si>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</si>
  <si>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</si>
  <si>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</si>
  <si>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</si>
  <si>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</si>
  <si>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</si>
  <si>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</si>
  <si>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</si>
  <si>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</si>
  <si>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</si>
  <si>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</si>
  <si>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</si>
  <si>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</si>
  <si>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</si>
  <si>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</si>
  <si>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</si>
  <si>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</si>
  <si>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</si>
  <si>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</si>
  <si>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</si>
  <si>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</si>
  <si>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</si>
  <si>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</si>
  <si>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</si>
  <si>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</si>
  <si>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</si>
  <si>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</si>
  <si>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</si>
  <si>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</si>
  <si>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</si>
  <si>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</si>
  <si>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</si>
  <si>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</si>
  <si>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</si>
  <si>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</si>
  <si>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</si>
  <si>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</si>
  <si>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</si>
  <si>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</si>
  <si>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</si>
  <si>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</si>
  <si>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</si>
  <si>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</si>
  <si>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</si>
  <si>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</si>
  <si>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</si>
  <si>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</si>
  <si>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</si>
  <si>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</si>
  <si>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</si>
  <si>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</si>
  <si>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</si>
  <si>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</si>
  <si>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</si>
  <si>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</si>
  <si>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</si>
  <si>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</si>
  <si>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</si>
  <si>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</si>
  <si>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</si>
  <si>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</si>
  <si>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</si>
  <si>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</si>
  <si>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</si>
  <si>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</si>
  <si>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</si>
  <si>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</si>
  <si>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</si>
  <si>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</si>
  <si>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</si>
  <si>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</si>
  <si>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</si>
  <si>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</si>
  <si>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</si>
  <si>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</si>
  <si>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</si>
  <si>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</si>
  <si>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</si>
  <si>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</si>
  <si>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</si>
  <si>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</si>
  <si>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</si>
  <si>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</si>
  <si>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</si>
  <si>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</si>
  <si>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</si>
  <si>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</si>
  <si>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</si>
  <si>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</si>
  <si>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</si>
  <si>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</si>
  <si>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</si>
  <si>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</si>
  <si>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</si>
  <si>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</si>
  <si>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</si>
  <si>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</si>
  <si>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</si>
  <si>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</si>
  <si>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</si>
  <si>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</si>
  <si>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</si>
  <si>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</si>
  <si>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</si>
  <si>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</si>
  <si>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</si>
  <si>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</si>
  <si>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</si>
  <si>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</si>
  <si>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</si>
  <si>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</si>
  <si>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</si>
  <si>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</si>
  <si>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</si>
  <si>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</si>
  <si>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</si>
  <si>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</si>
  <si>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</si>
  <si>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</si>
  <si>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</si>
  <si>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</si>
  <si>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</si>
  <si>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</si>
  <si>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</si>
  <si>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</si>
  <si>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</si>
  <si>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</si>
  <si>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</si>
  <si>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</si>
  <si>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</si>
  <si>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</si>
  <si>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</si>
  <si>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</si>
  <si>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</si>
  <si>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</si>
  <si>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</si>
  <si>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</si>
  <si>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</si>
  <si>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</si>
  <si>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</si>
  <si>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</si>
  <si>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</si>
  <si>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</si>
  <si>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</si>
  <si>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</si>
  <si>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</si>
  <si>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</si>
  <si>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</si>
  <si>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</si>
  <si>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</si>
  <si>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</si>
  <si>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</si>
  <si>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</si>
  <si>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</si>
  <si>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</si>
  <si>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</si>
  <si>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</si>
  <si>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</si>
  <si>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</si>
  <si>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</si>
  <si>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</si>
  <si>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</si>
  <si>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</si>
  <si>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</si>
  <si>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</si>
  <si>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</si>
  <si>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</si>
  <si>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</si>
  <si>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</si>
  <si>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</si>
  <si>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</si>
  <si>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</si>
  <si>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</si>
  <si>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</si>
  <si>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</si>
  <si>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</si>
  <si>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</si>
  <si>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</si>
  <si>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</si>
  <si>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</si>
  <si>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</si>
  <si>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</si>
  <si>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</si>
  <si>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</si>
  <si>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</si>
  <si>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</si>
  <si>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</si>
  <si>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</si>
  <si>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</si>
  <si>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</si>
  <si>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</si>
  <si>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</si>
  <si>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</si>
  <si>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</si>
  <si>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</si>
  <si>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</si>
  <si>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</si>
  <si>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</si>
  <si>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</si>
  <si>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</si>
  <si>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</si>
  <si>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</si>
  <si>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</si>
  <si>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</si>
  <si>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</si>
  <si>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</si>
  <si>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</si>
  <si>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</si>
  <si>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</si>
  <si>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</si>
  <si>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</si>
  <si>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</si>
  <si>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</si>
  <si>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</si>
  <si>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</si>
  <si>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</si>
  <si>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</si>
  <si>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</si>
  <si>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</si>
  <si>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</si>
  <si>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</si>
  <si>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</si>
  <si>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</si>
  <si>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</si>
  <si>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</si>
  <si>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</si>
  <si>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</si>
  <si>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</si>
  <si>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</si>
  <si>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</si>
  <si>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</si>
  <si>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</si>
  <si>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</si>
  <si>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</si>
  <si>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</si>
  <si>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</si>
  <si>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</si>
  <si>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</si>
  <si>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</si>
  <si>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</si>
  <si>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</si>
  <si>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</si>
  <si>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</si>
  <si>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</si>
  <si>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</si>
  <si>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</si>
  <si>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</si>
  <si>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</si>
  <si>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</si>
  <si>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</si>
  <si>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</si>
  <si>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</si>
  <si>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</si>
  <si>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</si>
  <si>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</si>
  <si>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</si>
  <si>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</si>
  <si>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</si>
  <si>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</si>
  <si>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</si>
  <si>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</si>
  <si>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</si>
  <si>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</si>
  <si>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</si>
  <si>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</si>
  <si>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</si>
  <si>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</si>
  <si>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</si>
  <si>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</si>
  <si>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</si>
  <si>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</si>
  <si>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</si>
  <si>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</si>
  <si>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</si>
  <si>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</si>
  <si>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</si>
  <si>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</si>
  <si>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</si>
  <si>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</si>
  <si>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</si>
  <si>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</si>
  <si>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</si>
  <si>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</si>
  <si>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</si>
  <si>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</si>
  <si>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</si>
  <si>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</si>
  <si>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</si>
  <si>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</si>
  <si>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</si>
  <si>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</si>
  <si>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</si>
  <si>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</si>
  <si>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</si>
  <si>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</si>
  <si>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</si>
  <si>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</si>
  <si>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</si>
  <si>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</si>
  <si>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</si>
  <si>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</si>
  <si>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</si>
  <si>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</si>
  <si>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</si>
  <si>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</si>
  <si>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</si>
  <si>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</si>
  <si>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</si>
  <si>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</si>
  <si>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</si>
  <si>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</si>
  <si>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</si>
  <si>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</si>
  <si>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</si>
  <si>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</si>
  <si>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</si>
  <si>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</si>
  <si>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</si>
  <si>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</si>
  <si>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</si>
  <si>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</si>
  <si>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</si>
  <si>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</si>
  <si>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</si>
  <si>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</si>
  <si>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</si>
  <si>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</si>
  <si>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</si>
  <si>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</si>
  <si>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</si>
  <si>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</si>
  <si>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</si>
  <si>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</si>
  <si>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</si>
  <si>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</si>
  <si>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</si>
  <si>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</si>
  <si>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</si>
  <si>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</si>
  <si>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</si>
  <si>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</si>
  <si>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</si>
  <si>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</si>
  <si>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</si>
  <si>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</si>
  <si>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</si>
  <si>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</si>
  <si>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</si>
  <si>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</si>
  <si>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</si>
  <si>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</si>
  <si>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</si>
  <si>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</si>
  <si>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</si>
  <si>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</si>
  <si>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</si>
  <si>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</si>
  <si>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</si>
  <si>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</si>
  <si>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</si>
  <si>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</si>
  <si>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</si>
  <si>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</si>
  <si>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</si>
  <si>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</si>
  <si>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</si>
  <si>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</si>
  <si>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</si>
  <si>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</si>
  <si>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</si>
  <si>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</si>
  <si>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</si>
  <si>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</si>
  <si>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</si>
  <si>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</si>
  <si>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</si>
  <si>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</si>
  <si>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</si>
  <si>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</si>
  <si>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</si>
  <si>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</si>
  <si>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</si>
  <si>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</si>
  <si>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</si>
  <si>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</si>
  <si>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</si>
  <si>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</si>
  <si>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</si>
  <si>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</si>
  <si>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</si>
  <si>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</si>
  <si>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</si>
  <si>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</si>
  <si>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</si>
  <si>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</si>
  <si>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</si>
  <si>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</si>
  <si>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</si>
  <si>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</si>
  <si>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</si>
  <si>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</si>
  <si>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</si>
  <si>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</si>
  <si>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</si>
  <si>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</si>
  <si>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</si>
  <si>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</si>
  <si>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</si>
  <si>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</si>
  <si>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</si>
  <si>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</si>
  <si>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</si>
  <si>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</si>
  <si>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</si>
  <si>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</si>
  <si>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</si>
  <si>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</si>
  <si>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</si>
  <si>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</si>
  <si>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</si>
  <si>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</si>
  <si>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</si>
  <si>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</si>
  <si>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</si>
  <si>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</si>
  <si>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</si>
  <si>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</si>
  <si>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</si>
  <si>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</si>
  <si>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</si>
  <si>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</si>
  <si>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</si>
  <si>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</si>
  <si>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</si>
  <si>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</si>
  <si>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</si>
  <si>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</si>
  <si>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</si>
  <si>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</si>
  <si>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</si>
  <si>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</si>
  <si>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</si>
  <si>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</si>
  <si>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</si>
  <si>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</si>
  <si>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</si>
  <si>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</si>
  <si>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</si>
  <si>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</si>
  <si>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</si>
  <si>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</si>
  <si>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</si>
  <si>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</si>
  <si>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</si>
  <si>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</si>
  <si>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</si>
  <si>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</si>
  <si>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</si>
  <si>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</si>
  <si>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</si>
  <si>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</si>
  <si>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</si>
  <si>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</si>
  <si>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</si>
  <si>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</si>
  <si>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</si>
  <si>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</si>
  <si>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</si>
  <si>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</si>
  <si>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</si>
  <si>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</si>
  <si>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</si>
  <si>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</si>
  <si>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</si>
  <si>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</si>
  <si>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</si>
  <si>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</si>
  <si>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</si>
  <si>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</si>
  <si>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</si>
  <si>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</si>
  <si>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</si>
  <si>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</si>
  <si>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</si>
  <si>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</si>
  <si>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</si>
  <si>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</si>
  <si>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</si>
  <si>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</si>
  <si>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</si>
  <si>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</si>
  <si>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</si>
  <si>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</si>
  <si>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</si>
  <si>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</si>
  <si>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</si>
  <si>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</si>
  <si>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</si>
  <si>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</si>
  <si>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</si>
  <si>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</si>
  <si>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</si>
  <si>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</si>
  <si>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</si>
  <si>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</si>
  <si>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</si>
  <si>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</si>
  <si>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</si>
  <si>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</si>
  <si>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</si>
  <si>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</si>
  <si>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</si>
  <si>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</si>
  <si>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</si>
  <si>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</si>
  <si>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</si>
  <si>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</si>
  <si>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</si>
  <si>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</si>
  <si>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</si>
  <si>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</si>
  <si>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</si>
  <si>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</si>
  <si>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</si>
  <si>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</si>
  <si>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</si>
  <si>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</si>
  <si>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</si>
  <si>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</si>
  <si>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</si>
  <si>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</si>
  <si>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</si>
  <si>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</si>
  <si>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</si>
  <si>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</si>
  <si>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</si>
  <si>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</si>
  <si>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</si>
  <si>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</si>
  <si>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</si>
  <si>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</si>
  <si>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</si>
  <si>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</si>
  <si>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</si>
  <si>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</si>
  <si>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</si>
  <si>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</si>
  <si>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</si>
  <si>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</si>
  <si>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</si>
  <si>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</si>
  <si>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</si>
  <si>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</si>
  <si>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</si>
  <si>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</si>
  <si>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</si>
  <si>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</si>
  <si>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</si>
  <si>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</si>
  <si>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</si>
  <si>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</si>
  <si>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</si>
  <si>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</si>
  <si>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</si>
  <si>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</si>
  <si>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</si>
  <si>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</si>
  <si>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</si>
  <si>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</si>
  <si>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</si>
  <si>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</si>
  <si>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</si>
  <si>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</si>
  <si>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</si>
  <si>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</si>
  <si>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</si>
  <si>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</si>
  <si>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</si>
  <si>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</si>
  <si>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</si>
  <si>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</si>
  <si>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</si>
  <si>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</si>
  <si>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</si>
  <si>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</si>
  <si>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</si>
  <si>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</si>
  <si>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</si>
  <si>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</si>
  <si>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</si>
  <si>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</si>
  <si>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</si>
  <si>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</si>
  <si>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</si>
  <si>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</si>
  <si>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</si>
  <si>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</si>
  <si>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</si>
  <si>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</si>
  <si>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</si>
  <si>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</si>
  <si>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</si>
  <si>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</si>
  <si>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</si>
  <si>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</si>
  <si>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</si>
  <si>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</si>
  <si>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</si>
  <si>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</si>
  <si>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</si>
  <si>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</si>
  <si>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</si>
  <si>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</si>
  <si>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</si>
  <si>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</si>
  <si>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</si>
  <si>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</si>
  <si>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</si>
  <si>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</si>
  <si>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</si>
  <si>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</si>
  <si>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</si>
  <si>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</si>
  <si>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</si>
  <si>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</si>
  <si>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</si>
  <si>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</si>
  <si>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</si>
  <si>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</si>
  <si>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</si>
  <si>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</si>
  <si>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</si>
  <si>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</si>
  <si>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</si>
  <si>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</si>
  <si>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</si>
  <si>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</si>
  <si>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</si>
  <si>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</si>
  <si>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</si>
  <si>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</si>
  <si>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</si>
  <si>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</si>
  <si>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</si>
  <si>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</si>
  <si>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</si>
  <si>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</si>
  <si>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</si>
  <si>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</si>
  <si>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</si>
  <si>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</si>
  <si>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</si>
  <si>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</si>
  <si>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</si>
  <si>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</si>
  <si>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</si>
  <si>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</si>
  <si>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</si>
  <si>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</si>
  <si>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</si>
  <si>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</si>
  <si>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</si>
  <si>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</si>
  <si>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</si>
  <si>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</si>
  <si>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</si>
  <si>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</si>
  <si>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</si>
  <si>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</si>
  <si>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</si>
  <si>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</si>
  <si>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</si>
  <si>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</si>
  <si>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</si>
  <si>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</si>
  <si>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</si>
  <si>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</si>
  <si>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</si>
  <si>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</si>
  <si>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</si>
  <si>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</si>
  <si>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</si>
  <si>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</si>
  <si>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</si>
  <si>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</si>
  <si>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</si>
  <si>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</si>
  <si>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</si>
  <si>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</si>
  <si>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</si>
  <si>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</si>
  <si>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</si>
  <si>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</si>
  <si>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</si>
  <si>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</si>
  <si>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</si>
  <si>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</si>
  <si>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</si>
  <si>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</si>
  <si>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</si>
  <si>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</si>
  <si>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</si>
  <si>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</si>
  <si>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</si>
  <si>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</si>
  <si>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</si>
  <si>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</si>
  <si>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</si>
  <si>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</si>
  <si>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</si>
  <si>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</si>
  <si>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</si>
  <si>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</si>
  <si>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</si>
  <si>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</si>
  <si>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</si>
  <si>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</si>
  <si>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</si>
  <si>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</si>
  <si>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</si>
  <si>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</si>
  <si>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</si>
  <si>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</si>
  <si>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</si>
  <si>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</si>
  <si>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</si>
  <si>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</si>
  <si>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</si>
  <si>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</si>
  <si>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</si>
  <si>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</si>
  <si>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</si>
  <si>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</si>
  <si>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</si>
  <si>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</si>
  <si>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</si>
  <si>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</si>
  <si>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</si>
  <si>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</si>
  <si>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</si>
  <si>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</si>
  <si>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</si>
  <si>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</si>
  <si>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</si>
  <si>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</si>
  <si>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</si>
  <si>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</si>
  <si>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</si>
  <si>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</si>
  <si>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</si>
  <si>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</si>
  <si>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</si>
  <si>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</si>
  <si>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</si>
  <si>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</si>
  <si>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</si>
  <si>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</si>
  <si>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</si>
  <si>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</si>
  <si>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</si>
  <si>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</si>
  <si>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</si>
  <si>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</si>
  <si>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</si>
  <si>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</si>
  <si>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</si>
  <si>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</si>
  <si>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</si>
  <si>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</si>
  <si>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</si>
  <si>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</si>
  <si>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</si>
  <si>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</si>
  <si>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</si>
  <si>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</si>
  <si>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</si>
  <si>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</si>
  <si>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</si>
  <si>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</si>
  <si>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</si>
  <si>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</si>
  <si>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</si>
  <si>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</si>
  <si>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</si>
  <si>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</si>
  <si>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</si>
  <si>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</si>
  <si>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</si>
  <si>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</si>
  <si>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</si>
  <si>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</si>
  <si>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</si>
  <si>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</si>
  <si>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</si>
  <si>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</si>
  <si>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</si>
  <si>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</si>
  <si>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</si>
  <si>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</si>
  <si>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</si>
  <si>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</si>
  <si>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</si>
  <si>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</si>
  <si>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</si>
  <si>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</si>
  <si>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</si>
  <si>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</si>
  <si>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</si>
  <si>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</si>
  <si>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</si>
  <si>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</si>
  <si>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</si>
  <si>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</si>
  <si>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</si>
  <si>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</si>
  <si>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</si>
  <si>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</si>
  <si>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</si>
  <si>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</si>
  <si>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</si>
  <si>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</si>
  <si>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</si>
  <si>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</si>
  <si>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</si>
  <si>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</si>
  <si>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</si>
  <si>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</si>
  <si>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</si>
  <si>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</si>
  <si>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</si>
  <si>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</si>
  <si>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</si>
  <si>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</si>
  <si>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</si>
  <si>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</si>
  <si>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</si>
  <si>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</si>
  <si>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</si>
  <si>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</si>
  <si>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</si>
  <si>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</si>
  <si>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</si>
  <si>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</si>
  <si>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</si>
  <si>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</si>
  <si>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</si>
  <si>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</si>
  <si>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</si>
  <si>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</si>
  <si>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</si>
  <si>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</si>
  <si>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</si>
  <si>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</si>
  <si>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</si>
  <si>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</si>
  <si>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</si>
  <si>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</si>
  <si>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</si>
  <si>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</si>
  <si>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</si>
  <si>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</si>
  <si>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</si>
  <si>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</si>
  <si>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</si>
  <si>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</si>
  <si>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</si>
  <si>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</si>
  <si>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</si>
  <si>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</si>
  <si>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</si>
  <si>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</si>
  <si>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</si>
  <si>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</si>
  <si>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</si>
  <si>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</si>
  <si>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</si>
  <si>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</si>
  <si>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</si>
  <si>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</si>
  <si>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</si>
  <si>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</si>
  <si>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</si>
  <si>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</si>
  <si>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</si>
  <si>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</si>
  <si>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</si>
  <si>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</si>
  <si>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</si>
  <si>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</si>
  <si>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</si>
  <si>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</si>
  <si>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</si>
  <si>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</si>
  <si>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</si>
  <si>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</si>
  <si>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</si>
  <si>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</si>
  <si>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</si>
  <si>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</si>
  <si>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</si>
  <si>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</si>
  <si>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</si>
  <si>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</si>
  <si>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</si>
  <si>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</si>
  <si>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</si>
  <si>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</si>
  <si>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</si>
  <si>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</si>
  <si>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</si>
  <si>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</si>
  <si>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</si>
  <si>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</si>
  <si>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</si>
  <si>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</si>
  <si>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</si>
  <si>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</si>
  <si>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</si>
  <si>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</si>
  <si>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</si>
  <si>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</si>
  <si>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</si>
  <si>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</si>
  <si>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</si>
  <si>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</si>
  <si>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</si>
  <si>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</si>
  <si>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</si>
  <si>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</si>
  <si>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</si>
  <si>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</si>
  <si>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</si>
  <si>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</si>
  <si>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</si>
  <si>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</si>
  <si>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</si>
  <si>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</si>
  <si>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</si>
  <si>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</si>
  <si>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</si>
  <si>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</si>
  <si>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</si>
  <si>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</si>
  <si>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</si>
  <si>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</si>
  <si>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</si>
  <si>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</si>
  <si>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</si>
  <si>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</si>
  <si>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</si>
  <si>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</si>
  <si>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</si>
  <si>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</si>
  <si>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</si>
  <si>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</si>
  <si>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</si>
  <si>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</si>
  <si>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</si>
  <si>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</si>
  <si>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</si>
  <si>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</si>
  <si>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</si>
  <si>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</si>
  <si>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</si>
  <si>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</si>
  <si>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</si>
  <si>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</si>
  <si>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</si>
  <si>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</si>
  <si>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</si>
  <si>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</si>
  <si>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</si>
  <si>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</si>
  <si>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</si>
  <si>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</si>
  <si>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</si>
  <si>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</si>
  <si>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</si>
  <si>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</si>
  <si>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</si>
  <si>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</si>
  <si>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</si>
  <si>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</si>
  <si>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</si>
  <si>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</si>
  <si>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</si>
  <si>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</si>
  <si>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</si>
  <si>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</si>
  <si>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</si>
  <si>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</si>
  <si>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</si>
  <si>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</si>
  <si>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</si>
  <si>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</si>
  <si>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</si>
  <si>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</si>
  <si>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</si>
  <si>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</si>
  <si>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</si>
  <si>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</si>
  <si>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</si>
  <si>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</si>
  <si>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</si>
  <si>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</si>
  <si>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</si>
  <si>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</si>
  <si>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</si>
  <si>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</si>
  <si>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</si>
  <si>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</si>
  <si>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</si>
  <si>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</si>
  <si>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</si>
  <si>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</si>
  <si>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</si>
  <si>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</si>
  <si>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</si>
  <si>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</si>
  <si>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</si>
  <si>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</si>
  <si>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</si>
  <si>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</si>
  <si>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</si>
  <si>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</si>
  <si>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</si>
  <si>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</si>
  <si>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</si>
  <si>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</si>
  <si>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</si>
  <si>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</si>
  <si>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</si>
  <si>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</si>
  <si>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</si>
  <si>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</si>
  <si>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</si>
  <si>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</si>
  <si>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</si>
  <si>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</si>
  <si>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</si>
  <si>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</si>
  <si>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</si>
  <si>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</si>
  <si>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</si>
  <si>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</si>
  <si>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</si>
  <si>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</si>
  <si>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</si>
  <si>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</si>
  <si>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</si>
  <si>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</si>
  <si>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</si>
  <si>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</si>
  <si>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</si>
  <si>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</si>
  <si>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</si>
  <si>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</si>
  <si>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</si>
  <si>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</si>
  <si>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</si>
  <si>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</si>
  <si>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</si>
  <si>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</si>
  <si>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</si>
  <si>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</si>
  <si>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</si>
  <si>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</si>
  <si>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</si>
  <si>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</si>
  <si>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</si>
  <si>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</si>
  <si>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</si>
  <si>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</si>
  <si>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</si>
  <si>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</si>
  <si>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</si>
  <si>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</si>
  <si>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</si>
  <si>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</si>
  <si>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</si>
  <si>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</si>
  <si>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</si>
  <si>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</si>
  <si>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</si>
  <si>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</si>
  <si>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</si>
  <si>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</si>
  <si>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</si>
  <si>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</si>
  <si>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</si>
  <si>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</si>
  <si>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</si>
  <si>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</si>
  <si>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</si>
  <si>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</si>
  <si>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</si>
  <si>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</si>
  <si>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</si>
  <si>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</si>
  <si>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</si>
  <si>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</si>
  <si>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</si>
  <si>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</si>
  <si>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</si>
  <si>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</si>
  <si>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</si>
  <si>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</si>
  <si>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</si>
  <si>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</si>
  <si>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</si>
  <si>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</si>
  <si>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</si>
  <si>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</si>
  <si>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</si>
  <si>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</si>
  <si>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</si>
  <si>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</si>
  <si>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</si>
  <si>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</si>
  <si>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</si>
  <si>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</si>
  <si>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</si>
  <si>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</si>
  <si>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</si>
  <si>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</si>
  <si>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</si>
  <si>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</si>
  <si>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</si>
  <si>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</si>
  <si>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</si>
  <si>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</si>
  <si>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</si>
  <si>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</si>
  <si>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</si>
  <si>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</si>
  <si>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</si>
  <si>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</si>
  <si>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</si>
  <si>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</si>
  <si>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</si>
  <si>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</si>
  <si>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</si>
  <si>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</si>
  <si>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</si>
  <si>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</si>
  <si>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</si>
  <si>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</si>
  <si>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</si>
  <si>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</si>
  <si>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</si>
  <si>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</si>
  <si>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</si>
  <si>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</si>
  <si>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</si>
  <si>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</si>
  <si>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</si>
  <si>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</si>
  <si>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</si>
  <si>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</si>
  <si>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</si>
  <si>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</si>
  <si>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</si>
  <si>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</si>
  <si>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</si>
  <si>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</si>
  <si>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</si>
  <si>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</si>
  <si>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</si>
  <si>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</si>
  <si>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</si>
  <si>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</si>
  <si>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</si>
  <si>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</si>
  <si>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</si>
  <si>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</si>
  <si>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</si>
  <si>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</si>
  <si>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</si>
  <si>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</si>
  <si>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</si>
  <si>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</si>
  <si>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</si>
  <si>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</si>
  <si>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</si>
  <si>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</si>
  <si>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</si>
  <si>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</si>
  <si>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</si>
  <si>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</si>
  <si>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</si>
  <si>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</si>
  <si>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</si>
  <si>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</si>
  <si>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</si>
  <si>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</si>
  <si>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</si>
  <si>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</si>
  <si>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</si>
  <si>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</si>
  <si>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</si>
  <si>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</si>
  <si>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</si>
  <si>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</si>
  <si>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</si>
  <si>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</si>
  <si>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</si>
  <si>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</si>
  <si>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</si>
  <si>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</si>
  <si>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</si>
  <si>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</si>
  <si>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</si>
  <si>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</si>
  <si>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</si>
  <si>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</si>
  <si>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</si>
  <si>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</si>
  <si>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</si>
  <si>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</si>
  <si>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</si>
  <si>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</si>
  <si>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</si>
  <si>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</si>
  <si>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</si>
  <si>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</si>
  <si>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</si>
  <si>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</si>
  <si>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</si>
  <si>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</si>
  <si>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</si>
  <si>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</si>
  <si>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</si>
  <si>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</si>
  <si>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</si>
  <si>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</si>
  <si>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</si>
  <si>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</si>
  <si>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</si>
  <si>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</si>
  <si>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</si>
  <si>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</si>
  <si>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</si>
  <si>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</si>
  <si>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</si>
  <si>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</si>
  <si>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</si>
  <si>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</si>
  <si>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</si>
  <si>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</si>
  <si>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</si>
  <si>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</si>
  <si>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</si>
  <si>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</si>
  <si>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</si>
  <si>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</si>
  <si>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</si>
  <si>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</si>
  <si>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</si>
  <si>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</si>
  <si>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</si>
  <si>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</si>
  <si>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</si>
  <si>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</si>
  <si>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</si>
  <si>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</si>
  <si>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</si>
  <si>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</si>
  <si>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</si>
  <si>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</si>
  <si>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</si>
  <si>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</si>
  <si>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</si>
  <si>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</si>
  <si>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</si>
  <si>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</si>
  <si>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</si>
  <si>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</si>
  <si>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</si>
  <si>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</si>
  <si>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</si>
  <si>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</si>
  <si>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</si>
  <si>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</si>
  <si>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</si>
  <si>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</si>
  <si>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</si>
  <si>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</si>
  <si>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</si>
  <si>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</si>
  <si>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</si>
  <si>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</si>
  <si>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</si>
  <si>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</si>
  <si>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</si>
  <si>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</si>
  <si>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</si>
  <si>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</si>
  <si>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</si>
  <si>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</si>
  <si>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</si>
  <si>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</si>
  <si>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</si>
  <si>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</si>
  <si>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</si>
  <si>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</si>
  <si>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</si>
  <si>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</si>
  <si>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</si>
  <si>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</si>
  <si>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</si>
  <si>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</si>
  <si>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</si>
  <si>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</si>
  <si>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</si>
  <si>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</si>
  <si>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</si>
  <si>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</si>
  <si>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</si>
  <si>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</si>
  <si>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</si>
  <si>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</si>
  <si>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</si>
  <si>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</si>
  <si>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</si>
  <si>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</si>
  <si>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</si>
  <si>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</si>
  <si>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</si>
  <si>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</si>
  <si>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</si>
  <si>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</si>
  <si>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</si>
  <si>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</si>
  <si>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</si>
  <si>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</si>
  <si>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</si>
  <si>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</si>
  <si>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</si>
  <si>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</si>
  <si>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</si>
  <si>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</si>
  <si>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</si>
  <si>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</si>
  <si>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</si>
  <si>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</si>
  <si>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</si>
  <si>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</si>
  <si>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</si>
  <si>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</si>
  <si>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</si>
  <si>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</si>
  <si>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</si>
  <si>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</si>
  <si>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</si>
  <si>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</si>
  <si>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</si>
  <si>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</si>
  <si>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</si>
  <si>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</si>
  <si>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</si>
  <si>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</si>
  <si>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</si>
  <si>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</si>
  <si>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</si>
  <si>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</si>
  <si>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</si>
  <si>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</si>
  <si>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</si>
  <si>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</si>
  <si>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</si>
  <si>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</si>
  <si>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</si>
  <si>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</si>
  <si>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</si>
  <si>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</si>
  <si>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</si>
  <si>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</si>
  <si>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</si>
  <si>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</si>
  <si>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</si>
  <si>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</si>
  <si>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</si>
  <si>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</si>
  <si>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</si>
  <si>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</si>
  <si>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</si>
  <si>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</si>
  <si>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</si>
  <si>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</si>
  <si>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</si>
  <si>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</si>
  <si>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</si>
  <si>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</si>
  <si>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</si>
  <si>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</si>
  <si>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</si>
  <si>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</si>
  <si>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</si>
  <si>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</si>
  <si>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</si>
  <si>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</si>
  <si>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</si>
  <si>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</si>
  <si>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</si>
  <si>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</si>
  <si>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</si>
  <si>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</si>
  <si>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</si>
  <si>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</si>
  <si>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</si>
  <si>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</si>
  <si>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</si>
  <si>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</si>
  <si>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</si>
  <si>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</si>
  <si>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</si>
  <si>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</si>
  <si>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</si>
  <si>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</si>
  <si>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</si>
  <si>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</si>
  <si>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</si>
  <si>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</si>
  <si>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</si>
  <si>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</si>
  <si>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</si>
  <si>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</si>
  <si>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</si>
  <si>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</si>
  <si>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</si>
  <si>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</si>
  <si>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</si>
  <si>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</si>
  <si>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</si>
  <si>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</si>
  <si>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</si>
  <si>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</si>
  <si>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</si>
  <si>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</si>
  <si>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</si>
  <si>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</si>
  <si>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</si>
  <si>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</si>
  <si>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</si>
  <si>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</si>
  <si>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</si>
  <si>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</si>
  <si>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</si>
  <si>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</si>
  <si>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</si>
  <si>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</si>
  <si>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</si>
  <si>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</si>
  <si>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</si>
  <si>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</si>
  <si>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</si>
  <si>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</si>
  <si>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</si>
  <si>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</si>
  <si>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</si>
  <si>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</si>
  <si>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</si>
  <si>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</si>
  <si>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</si>
  <si>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</si>
  <si>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</si>
  <si>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</si>
  <si>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</si>
  <si>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</si>
  <si>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</si>
  <si>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</si>
  <si>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</si>
  <si>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</si>
  <si>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</si>
  <si>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</si>
  <si>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</si>
  <si>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</si>
  <si>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</si>
  <si>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</si>
  <si>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</si>
  <si>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</si>
  <si>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</si>
  <si>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</si>
  <si>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</si>
  <si>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</si>
  <si>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</si>
  <si>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</si>
  <si>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</si>
  <si>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</si>
  <si>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</si>
  <si>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</si>
  <si>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</si>
  <si>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</si>
  <si>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</si>
  <si>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</si>
  <si>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</si>
  <si>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</si>
  <si>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</si>
  <si>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</si>
  <si>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</si>
  <si>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</si>
  <si>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</si>
  <si>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</si>
  <si>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</si>
  <si>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</si>
  <si>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</si>
  <si>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</si>
  <si>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</si>
  <si>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</si>
  <si>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</si>
  <si>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</si>
  <si>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</si>
  <si>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</si>
  <si>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</si>
  <si>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</si>
  <si>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</si>
  <si>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</si>
  <si>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</si>
  <si>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</si>
  <si>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</si>
  <si>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</si>
  <si>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</si>
  <si>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</si>
  <si>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</si>
  <si>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</si>
  <si>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</si>
  <si>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</si>
  <si>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</si>
  <si>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</si>
  <si>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</si>
  <si>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</si>
  <si>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</si>
  <si>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</si>
  <si>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</si>
  <si>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</si>
  <si>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</si>
  <si>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</si>
  <si>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</si>
  <si>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</si>
  <si>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</si>
  <si>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</si>
  <si>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</si>
  <si>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</si>
  <si>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</si>
  <si>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</si>
  <si>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</si>
  <si>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</si>
  <si>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</si>
  <si>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</si>
  <si>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</si>
  <si>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</si>
  <si>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</si>
  <si>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</si>
  <si>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</si>
  <si>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</si>
  <si>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</si>
  <si>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</si>
  <si>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</si>
  <si>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</si>
  <si>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</si>
  <si>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</si>
  <si>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</si>
  <si>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</si>
  <si>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</si>
  <si>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</si>
  <si>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</si>
  <si>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</si>
  <si>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</si>
  <si>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</si>
  <si>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</si>
  <si>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</si>
  <si>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</si>
  <si>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</si>
  <si>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</si>
  <si>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</si>
  <si>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</si>
  <si>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</si>
  <si>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</si>
  <si>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</si>
  <si>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</si>
  <si>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</si>
  <si>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</si>
  <si>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</si>
  <si>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</si>
  <si>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</si>
  <si>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</si>
  <si>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</si>
  <si>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</si>
  <si>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</si>
  <si>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</si>
  <si>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</si>
  <si>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</si>
  <si>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</si>
  <si>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</si>
  <si>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</si>
  <si>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</si>
  <si>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</si>
  <si>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</si>
  <si>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</si>
  <si>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</si>
  <si>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</si>
  <si>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</si>
  <si>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</si>
  <si>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</si>
  <si>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</si>
  <si>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</si>
  <si>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</si>
  <si>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</si>
  <si>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</si>
  <si>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</si>
  <si>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</si>
  <si>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</si>
  <si>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</si>
  <si>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</si>
  <si>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</si>
  <si>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</si>
  <si>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</si>
  <si>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</si>
  <si>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</si>
  <si>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</si>
  <si>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</si>
  <si>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</si>
  <si>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</si>
  <si>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</si>
  <si>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</si>
  <si>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</si>
  <si>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</si>
  <si>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</si>
  <si>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</si>
  <si>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</si>
  <si>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</si>
  <si>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</si>
  <si>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</si>
  <si>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</si>
  <si>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</si>
  <si>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</si>
  <si>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</si>
  <si>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</si>
  <si>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</si>
  <si>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</si>
  <si>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</si>
  <si>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</si>
  <si>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</si>
  <si>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</si>
  <si>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</si>
  <si>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</si>
  <si>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</si>
  <si>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</si>
  <si>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</si>
  <si>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</si>
  <si>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</si>
  <si>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</si>
  <si>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</si>
  <si>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</si>
  <si>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</si>
  <si>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</si>
  <si>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</si>
  <si>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</si>
  <si>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</si>
  <si>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</si>
  <si>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</si>
  <si>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</si>
  <si>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</si>
  <si>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</si>
  <si>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</si>
  <si>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</si>
  <si>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</si>
  <si>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</si>
  <si>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</si>
  <si>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</si>
  <si>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</si>
  <si>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</si>
  <si>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</si>
  <si>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</si>
  <si>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</si>
  <si>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</si>
  <si>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</si>
  <si>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</si>
  <si>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</si>
  <si>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</si>
  <si>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</si>
  <si>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</si>
  <si>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</si>
  <si>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</si>
  <si>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</si>
  <si>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</si>
  <si>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</si>
  <si>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</si>
  <si>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</si>
  <si>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</si>
  <si>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</si>
  <si>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</si>
  <si>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</si>
  <si>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</si>
  <si>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</si>
  <si>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</si>
  <si>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</si>
  <si>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</si>
  <si>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</si>
  <si>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</si>
  <si>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</si>
  <si>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</si>
  <si>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</si>
  <si>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</si>
  <si>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</si>
  <si>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</si>
  <si>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</si>
  <si>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</si>
  <si>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</si>
  <si>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</si>
  <si>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</si>
  <si>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</si>
  <si>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</si>
  <si>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</si>
  <si>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</si>
  <si>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</si>
  <si>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</si>
  <si>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</si>
  <si>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</si>
  <si>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</si>
  <si>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</si>
  <si>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</si>
  <si>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</si>
  <si>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</si>
  <si>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</si>
  <si>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</si>
  <si>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</si>
  <si>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</si>
  <si>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</si>
  <si>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</si>
  <si>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</si>
  <si>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</si>
  <si>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</si>
  <si>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</si>
  <si>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</si>
  <si>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</si>
  <si>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</si>
  <si>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</si>
  <si>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</si>
  <si>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</si>
  <si>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</si>
  <si>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</si>
  <si>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</si>
  <si>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</si>
  <si>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</si>
  <si>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</si>
  <si>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</si>
  <si>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</si>
  <si>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</si>
  <si>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</si>
  <si>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</si>
  <si>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</si>
  <si>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</si>
  <si>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</si>
  <si>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</si>
  <si>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</si>
  <si>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</si>
  <si>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</si>
  <si>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</si>
  <si>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</si>
  <si>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</si>
  <si>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</si>
  <si>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</si>
  <si>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</si>
  <si>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</si>
  <si>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</si>
  <si>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</si>
  <si>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</si>
  <si>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</si>
  <si>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</si>
  <si>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</si>
  <si>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</si>
  <si>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</si>
  <si>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</si>
  <si>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</si>
  <si>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</si>
  <si>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</si>
  <si>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</si>
  <si>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</si>
  <si>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</si>
  <si>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</si>
  <si>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</si>
  <si>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</si>
  <si>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</si>
  <si>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</si>
  <si>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</si>
  <si>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</si>
  <si>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</si>
  <si>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</si>
  <si>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</si>
  <si>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</si>
  <si>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</si>
  <si>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</si>
  <si>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</si>
  <si>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</si>
  <si>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</si>
  <si>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</si>
  <si>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</si>
  <si>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</si>
  <si>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</si>
  <si>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</si>
  <si>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</si>
  <si>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</si>
  <si>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</si>
  <si>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</si>
  <si>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</si>
  <si>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</si>
  <si>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</si>
  <si>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</si>
  <si>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</si>
  <si>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</si>
  <si>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</si>
  <si>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</si>
  <si>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</si>
  <si>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</si>
  <si>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</si>
  <si>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</si>
  <si>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</si>
  <si>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</si>
  <si>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</si>
  <si>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</si>
  <si>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</si>
  <si>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</si>
  <si>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</si>
  <si>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</si>
  <si>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</si>
  <si>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</si>
  <si>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</si>
  <si>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</si>
  <si>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</si>
  <si>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</si>
  <si>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</si>
  <si>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</si>
  <si>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</si>
  <si>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</si>
  <si>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</si>
  <si>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</si>
  <si>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</si>
  <si>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</si>
  <si>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</si>
  <si>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</si>
  <si>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</si>
  <si>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</si>
  <si>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</si>
  <si>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</si>
  <si>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</si>
  <si>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</si>
  <si>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</si>
  <si>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</si>
  <si>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</si>
  <si>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</si>
  <si>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</si>
  <si>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</si>
  <si>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</si>
  <si>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</si>
  <si>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</si>
  <si>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</si>
  <si>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</si>
  <si>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</si>
  <si>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</si>
  <si>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</si>
  <si>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</si>
  <si>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</si>
  <si>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</si>
  <si>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</si>
  <si>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</si>
  <si>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</si>
  <si>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</si>
  <si>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</si>
  <si>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</si>
  <si>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</si>
  <si>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</si>
  <si>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</si>
  <si>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</si>
  <si>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</si>
  <si>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</si>
  <si>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</si>
  <si>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</si>
  <si>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</si>
  <si>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</si>
  <si>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</si>
  <si>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</si>
  <si>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</si>
  <si>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</si>
  <si>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</si>
  <si>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</si>
  <si>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</si>
  <si>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</si>
  <si>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</si>
  <si>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</si>
  <si>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</si>
  <si>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</si>
  <si>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</si>
  <si>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</si>
  <si>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</si>
  <si>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</si>
  <si>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</si>
  <si>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</si>
  <si>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</si>
  <si>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</si>
  <si>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</si>
  <si>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</si>
  <si>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</si>
  <si>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</si>
  <si>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</si>
  <si>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</si>
  <si>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</si>
  <si>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</si>
  <si>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</si>
  <si>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</si>
  <si>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</si>
  <si>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</si>
  <si>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</si>
  <si>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</si>
  <si>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</si>
  <si>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</si>
  <si>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</si>
  <si>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</si>
  <si>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</si>
  <si>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</si>
  <si>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</si>
  <si>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</si>
  <si>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</si>
  <si>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</si>
  <si>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</si>
  <si>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</si>
  <si>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</si>
  <si>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</si>
  <si>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</si>
  <si>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</si>
  <si>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</si>
  <si>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</si>
  <si>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</si>
  <si>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</si>
  <si>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</si>
  <si>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</si>
  <si>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</si>
  <si>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</si>
  <si>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</si>
  <si>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</si>
  <si>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</si>
  <si>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</si>
  <si>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</si>
  <si>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</si>
  <si>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</si>
  <si>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</si>
  <si>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</si>
  <si>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</si>
  <si>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</si>
  <si>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</si>
  <si>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</si>
  <si>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</si>
  <si>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</si>
  <si>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</si>
  <si>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</si>
  <si>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</si>
  <si>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</si>
  <si>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</si>
  <si>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</si>
  <si>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</si>
  <si>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</si>
  <si>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</si>
  <si>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</si>
  <si>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</si>
  <si>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</si>
  <si>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</si>
  <si>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</si>
  <si>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</si>
  <si>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</si>
  <si>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</si>
  <si>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</si>
  <si>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</si>
  <si>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</si>
  <si>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</si>
  <si>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</si>
  <si>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</si>
  <si>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</si>
  <si>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</si>
  <si>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</si>
  <si>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</si>
  <si>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</si>
  <si>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</si>
  <si>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</si>
  <si>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</si>
  <si>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</si>
  <si>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</si>
  <si>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</si>
  <si>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</si>
  <si>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</si>
  <si>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</si>
  <si>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</si>
  <si>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</si>
  <si>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</si>
  <si>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</si>
  <si>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</si>
  <si>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</si>
  <si>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</si>
  <si>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</si>
  <si>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</si>
  <si>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</si>
  <si>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</si>
  <si>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</si>
  <si>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</si>
  <si>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</si>
  <si>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</si>
  <si>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</si>
  <si>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</si>
  <si>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</si>
  <si>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</si>
  <si>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</si>
  <si>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</si>
  <si>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</si>
  <si>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</si>
  <si>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</si>
  <si>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</si>
  <si>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</si>
  <si>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</si>
  <si>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</si>
  <si>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</si>
  <si>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</si>
  <si>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</si>
  <si>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</si>
  <si>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</si>
  <si>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</si>
  <si>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</si>
  <si>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</si>
  <si>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</si>
  <si>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</si>
  <si>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</si>
  <si>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</si>
  <si>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</si>
  <si>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</si>
  <si>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</si>
  <si>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</si>
  <si>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</si>
  <si>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</si>
  <si>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</si>
  <si>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</si>
  <si>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</si>
  <si>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</si>
  <si>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</si>
  <si>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</si>
  <si>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</si>
  <si>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</si>
  <si>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</si>
  <si>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</si>
  <si>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</si>
  <si>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</si>
  <si>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</si>
  <si>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</si>
  <si>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</si>
  <si>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</si>
  <si>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</si>
  <si>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</si>
  <si>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</si>
  <si>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</si>
  <si>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</si>
  <si>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</si>
  <si>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</si>
  <si>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</si>
  <si>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</si>
  <si>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</si>
  <si>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</si>
  <si>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</si>
  <si>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</si>
  <si>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</si>
  <si>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</si>
  <si>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</si>
  <si>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</si>
  <si>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</si>
  <si>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</si>
  <si>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</si>
  <si>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</si>
  <si>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</si>
  <si>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</si>
  <si>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</si>
  <si>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</si>
  <si>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</si>
  <si>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</si>
  <si>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</si>
  <si>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</si>
  <si>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</si>
  <si>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</si>
  <si>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</si>
  <si>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</si>
  <si>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</si>
  <si>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</si>
  <si>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</si>
  <si>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</si>
  <si>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</si>
  <si>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</si>
  <si>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</si>
  <si>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</si>
  <si>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</si>
  <si>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</si>
  <si>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</si>
  <si>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</si>
  <si>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</si>
  <si>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</si>
  <si>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</si>
  <si>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</si>
  <si>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</si>
  <si>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</si>
  <si>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</si>
  <si>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</si>
  <si>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</si>
  <si>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</si>
  <si>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</si>
  <si>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</si>
  <si>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</si>
  <si>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</si>
  <si>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</si>
  <si>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</si>
  <si>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</si>
  <si>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</si>
  <si>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</si>
  <si>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</si>
  <si>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</si>
  <si>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</si>
  <si>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</si>
  <si>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</si>
  <si>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</si>
  <si>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</si>
  <si>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</si>
  <si>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</si>
  <si>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</si>
  <si>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</si>
  <si>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</si>
  <si>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</si>
  <si>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</si>
  <si>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</si>
  <si>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</si>
  <si>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</si>
  <si>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</si>
  <si>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</si>
  <si>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</si>
  <si>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</si>
  <si>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</si>
  <si>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</si>
  <si>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</si>
  <si>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</si>
  <si>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</si>
  <si>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</si>
  <si>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</si>
  <si>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</si>
  <si>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</si>
  <si>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</si>
  <si>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</si>
  <si>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</si>
  <si>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</si>
  <si>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</si>
  <si>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</si>
  <si>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</si>
  <si>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</si>
  <si>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</si>
  <si>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</si>
  <si>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</si>
  <si>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</si>
  <si>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</si>
  <si>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</si>
  <si>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</si>
  <si>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</si>
  <si>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</si>
  <si>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</si>
  <si>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</si>
  <si>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</si>
  <si>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</si>
  <si>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</si>
  <si>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</si>
  <si>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</si>
  <si>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</si>
  <si>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</si>
  <si>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</si>
  <si>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</si>
  <si>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</si>
  <si>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</si>
  <si>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</si>
  <si>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</si>
  <si>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</si>
  <si>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</si>
  <si>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</si>
  <si>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</si>
  <si>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</si>
  <si>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</si>
  <si>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</si>
  <si>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</si>
  <si>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</si>
  <si>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</si>
  <si>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</si>
  <si>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</si>
  <si>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</si>
  <si>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</si>
  <si>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</si>
  <si>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</si>
  <si>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</si>
  <si>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</si>
  <si>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</si>
  <si>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</si>
  <si>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</si>
  <si>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</si>
  <si>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</si>
  <si>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</si>
  <si>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</si>
  <si>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</si>
  <si>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</si>
  <si>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</si>
  <si>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</si>
  <si>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</si>
  <si>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</si>
  <si>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</si>
  <si>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</si>
  <si>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</si>
  <si>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</si>
  <si>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</si>
  <si>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</si>
  <si>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</si>
  <si>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</si>
  <si>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</si>
  <si>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</si>
  <si>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</si>
  <si>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</si>
  <si>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</si>
  <si>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</si>
  <si>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</si>
  <si>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</si>
  <si>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</si>
  <si>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</si>
  <si>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</si>
  <si>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</si>
  <si>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</si>
  <si>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</si>
  <si>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</si>
  <si>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</si>
  <si>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</si>
  <si>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</si>
  <si>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</si>
  <si>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</si>
  <si>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</si>
  <si>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</si>
  <si>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</si>
  <si>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</si>
  <si>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</si>
  <si>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</si>
  <si>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</si>
  <si>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</si>
  <si>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</si>
  <si>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</si>
  <si>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</si>
  <si>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</si>
  <si>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</si>
  <si>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</si>
  <si>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</si>
  <si>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</si>
  <si>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</si>
  <si>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</si>
  <si>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</si>
  <si>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</si>
  <si>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</si>
  <si>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</si>
  <si>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</si>
  <si>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</si>
  <si>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</si>
  <si>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</si>
  <si>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</si>
  <si>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</si>
  <si>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</si>
  <si>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</si>
  <si>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</si>
  <si>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</si>
  <si>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</si>
  <si>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</si>
  <si>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</si>
  <si>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</si>
  <si>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</si>
  <si>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</si>
  <si>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</si>
  <si>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</si>
  <si>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</si>
  <si>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</si>
  <si>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</si>
  <si>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</si>
  <si>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</si>
  <si>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</si>
  <si>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</si>
  <si>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</si>
  <si>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</si>
  <si>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</si>
  <si>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</si>
  <si>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</si>
  <si>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</si>
  <si>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</si>
  <si>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</si>
  <si>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</si>
  <si>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</si>
  <si>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</si>
  <si>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</si>
  <si>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</si>
  <si>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</si>
  <si>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</si>
  <si>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</si>
  <si>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</si>
  <si>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</si>
  <si>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</si>
  <si>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</si>
  <si>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</si>
  <si>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</si>
  <si>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</si>
  <si>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</si>
  <si>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</si>
  <si>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</si>
  <si>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</si>
  <si>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</si>
  <si>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</si>
  <si>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</si>
  <si>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</si>
  <si>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</si>
  <si>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</si>
  <si>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</si>
  <si>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</si>
  <si>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</si>
  <si>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</si>
  <si>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</si>
  <si>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</si>
  <si>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</si>
  <si>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</si>
  <si>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</si>
  <si>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</si>
  <si>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</si>
  <si>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</si>
  <si>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</si>
  <si>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</si>
  <si>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</si>
  <si>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</si>
  <si>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</si>
  <si>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</si>
  <si>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</si>
  <si>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</si>
  <si>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</si>
  <si>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</si>
  <si>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</si>
  <si>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</si>
  <si>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</si>
  <si>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</si>
  <si>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</si>
  <si>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</si>
  <si>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</si>
  <si>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</si>
  <si>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</si>
  <si>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</si>
  <si>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</si>
  <si>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</si>
  <si>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</si>
  <si>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</si>
  <si>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</si>
  <si>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</si>
  <si>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</si>
  <si>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</si>
  <si>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</si>
  <si>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</si>
  <si>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</si>
  <si>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</si>
  <si>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</si>
  <si>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</si>
  <si>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</si>
  <si>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</si>
  <si>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</si>
  <si>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</si>
  <si>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</si>
  <si>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</si>
  <si>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</si>
  <si>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</si>
  <si>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</si>
  <si>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</si>
  <si>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</si>
  <si>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</si>
  <si>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</si>
  <si>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</si>
  <si>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</si>
  <si>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</si>
  <si>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</si>
  <si>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</si>
  <si>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</si>
  <si>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</si>
  <si>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</si>
  <si>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</si>
  <si>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</si>
  <si>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</si>
  <si>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</si>
  <si>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</si>
  <si>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</si>
  <si>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</si>
  <si>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</si>
  <si>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</si>
  <si>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</si>
  <si>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</si>
  <si>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</si>
  <si>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</si>
  <si>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</si>
  <si>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</si>
  <si>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</si>
  <si>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</si>
  <si>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</si>
  <si>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</si>
  <si>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</si>
  <si>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</si>
  <si>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</si>
  <si>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</si>
  <si>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</si>
  <si>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</si>
  <si>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</si>
  <si>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</si>
  <si>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</si>
  <si>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</si>
  <si>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</si>
  <si>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</si>
  <si>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</si>
  <si>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</si>
  <si>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</si>
  <si>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</si>
  <si>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</si>
  <si>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</si>
  <si>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</si>
  <si>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</si>
  <si>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</si>
  <si>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</si>
  <si>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</si>
  <si>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</si>
  <si>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</si>
  <si>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</si>
  <si>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</si>
  <si>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</si>
  <si>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</si>
  <si>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</si>
  <si>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</si>
  <si>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</si>
  <si>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</si>
  <si>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</si>
  <si>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</si>
  <si>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</si>
  <si>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</si>
  <si>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</si>
  <si>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</si>
  <si>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</si>
  <si>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</si>
  <si>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</si>
  <si>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</si>
  <si>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</si>
  <si>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</si>
  <si>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</si>
  <si>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</si>
  <si>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</si>
  <si>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</si>
  <si>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</si>
  <si>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</si>
  <si>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</si>
  <si>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</si>
  <si>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</si>
  <si>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</si>
  <si>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</si>
  <si>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</si>
  <si>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</si>
  <si>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</si>
  <si>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</si>
  <si>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</si>
  <si>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</si>
  <si>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</si>
  <si>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</si>
  <si>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</si>
  <si>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</si>
  <si>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</si>
  <si>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</si>
  <si>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</si>
  <si>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</si>
  <si>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</si>
  <si>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</si>
  <si>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</si>
  <si>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</si>
  <si>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</si>
  <si>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</si>
  <si>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</si>
  <si>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</si>
  <si>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</si>
  <si>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</si>
  <si>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</si>
  <si>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</si>
  <si>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</si>
  <si>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</si>
  <si>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</si>
  <si>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</si>
  <si>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</si>
  <si>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</si>
  <si>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</si>
  <si>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</si>
  <si>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</si>
  <si>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</si>
  <si>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</si>
  <si>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</si>
  <si>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</si>
  <si>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</si>
  <si>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</si>
  <si>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</si>
  <si>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</si>
  <si>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</si>
  <si>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</si>
  <si>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</si>
  <si>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</si>
  <si>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</si>
  <si>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</si>
  <si>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</si>
  <si>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</si>
  <si>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</si>
  <si>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</si>
  <si>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</si>
  <si>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</si>
  <si>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</si>
  <si>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</si>
  <si>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</si>
  <si>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</si>
  <si>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</si>
  <si>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</si>
  <si>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</si>
  <si>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</si>
  <si>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</si>
  <si>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</si>
  <si>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</si>
  <si>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</si>
  <si>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</si>
  <si>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</si>
  <si>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</si>
  <si>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</si>
  <si>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</si>
  <si>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</si>
  <si>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</si>
  <si>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</si>
  <si>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</si>
  <si>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</si>
  <si>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</si>
  <si>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</si>
  <si>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</si>
  <si>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</si>
  <si>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</si>
  <si>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</si>
  <si>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</si>
  <si>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</si>
  <si>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</si>
  <si>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</si>
  <si>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</si>
  <si>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</si>
  <si>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</si>
  <si>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</si>
  <si>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</si>
  <si>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</si>
  <si>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</si>
  <si>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</si>
  <si>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</si>
  <si>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</si>
  <si>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</si>
  <si>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</si>
  <si>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</si>
  <si>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</si>
  <si>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</si>
  <si>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</si>
  <si>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</si>
  <si>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</si>
  <si>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</si>
  <si>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</si>
  <si>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</si>
  <si>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</si>
  <si>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</si>
  <si>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</si>
  <si>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</si>
  <si>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</si>
  <si>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</si>
  <si>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</si>
  <si>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</si>
  <si>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</si>
  <si>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</si>
  <si>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</si>
  <si>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</si>
  <si>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</si>
  <si>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</si>
  <si>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</si>
  <si>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</si>
  <si>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</si>
  <si>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</si>
  <si>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</si>
  <si>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</si>
  <si>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</si>
  <si>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</si>
  <si>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</si>
  <si>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</si>
  <si>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</si>
  <si>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</si>
  <si>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</si>
  <si>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</si>
  <si>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</si>
  <si>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</si>
  <si>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</si>
  <si>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</si>
  <si>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</si>
  <si>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</si>
  <si>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</si>
  <si>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</si>
  <si>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</si>
  <si>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</si>
  <si>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</si>
  <si>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</si>
  <si>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</si>
  <si>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</si>
  <si>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</si>
  <si>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</si>
  <si>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</si>
  <si>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</si>
  <si>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</si>
  <si>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</si>
  <si>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</si>
  <si>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</si>
  <si>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</si>
  <si>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</si>
  <si>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</si>
  <si>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</si>
  <si>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</si>
  <si>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</si>
  <si>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</si>
  <si>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</si>
  <si>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</si>
  <si>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</si>
  <si>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</si>
  <si>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</si>
  <si>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</si>
  <si>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</si>
  <si>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</si>
  <si>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</si>
  <si>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</si>
  <si>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</si>
  <si>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</si>
  <si>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</si>
  <si>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</si>
  <si>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</si>
  <si>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</si>
  <si>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</si>
  <si>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</si>
  <si>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</si>
  <si>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</si>
  <si>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</si>
  <si>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</si>
  <si>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</si>
  <si>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</si>
  <si>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</si>
  <si>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</si>
  <si>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</si>
  <si>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</si>
  <si>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</si>
  <si>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</si>
  <si>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</si>
  <si>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</si>
  <si>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</si>
  <si>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</si>
  <si>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</si>
  <si>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</si>
  <si>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</si>
  <si>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</si>
  <si>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</si>
  <si>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</si>
  <si>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</si>
  <si>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</si>
  <si>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</si>
  <si>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</si>
  <si>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</si>
  <si>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</si>
  <si>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</si>
  <si>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</si>
  <si>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</si>
  <si>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</si>
  <si>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</si>
  <si>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</si>
  <si>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</si>
  <si>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</si>
  <si>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</si>
  <si>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</si>
  <si>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</si>
  <si>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</si>
  <si>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</si>
  <si>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</si>
  <si>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</si>
  <si>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</si>
  <si>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</si>
  <si>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</si>
  <si>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</si>
  <si>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</si>
  <si>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</si>
  <si>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</si>
  <si>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</si>
  <si>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</si>
  <si>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</si>
  <si>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</si>
  <si>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</si>
  <si>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</si>
  <si>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</si>
  <si>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</si>
  <si>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</si>
  <si>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</si>
  <si>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</si>
  <si>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</si>
  <si>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</si>
  <si>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</si>
  <si>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</si>
  <si>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</si>
  <si>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</si>
  <si>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</si>
  <si>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</si>
  <si>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</si>
  <si>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</si>
  <si>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</si>
  <si>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</si>
  <si>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</si>
  <si>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</si>
  <si>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</si>
  <si>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</si>
  <si>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</si>
  <si>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</si>
  <si>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</si>
  <si>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</si>
  <si>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</si>
  <si>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</si>
  <si>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</si>
  <si>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</si>
  <si>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</si>
  <si>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</si>
  <si>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</si>
  <si>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</si>
  <si>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</si>
  <si>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</si>
  <si>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</si>
  <si>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</si>
  <si>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</si>
  <si>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</si>
  <si>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</si>
  <si>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</si>
  <si>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</si>
  <si>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</si>
  <si>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</si>
  <si>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</si>
  <si>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</si>
  <si>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</si>
  <si>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</si>
  <si>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</si>
  <si>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</si>
  <si>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</si>
  <si>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</si>
  <si>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</si>
  <si>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</si>
  <si>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</si>
  <si>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</si>
  <si>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</si>
  <si>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</si>
  <si>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</si>
  <si>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</si>
  <si>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</si>
  <si>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</si>
  <si>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</si>
  <si>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</si>
  <si>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</si>
  <si>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</si>
  <si>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</si>
  <si>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</si>
  <si>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</si>
  <si>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</si>
  <si>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</si>
  <si>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</si>
  <si>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</si>
  <si>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</si>
  <si>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</si>
  <si>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</si>
  <si>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</si>
  <si>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</si>
  <si>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</si>
  <si>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</si>
  <si>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</si>
  <si>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</si>
  <si>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</si>
  <si>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</si>
  <si>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</si>
  <si>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</si>
  <si>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</si>
  <si>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</si>
  <si>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</si>
  <si>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</si>
  <si>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</si>
  <si>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</si>
  <si>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</si>
  <si>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</si>
  <si>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</si>
  <si>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</si>
  <si>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</si>
  <si>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</si>
  <si>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</si>
  <si>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</si>
  <si>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</si>
  <si>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</si>
  <si>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</si>
  <si>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</si>
  <si>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</si>
  <si>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</si>
  <si>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</si>
  <si>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</si>
  <si>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</si>
  <si>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</si>
  <si>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</si>
  <si>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</si>
  <si>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</si>
  <si>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</si>
  <si>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</si>
  <si>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</si>
  <si>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</si>
  <si>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</si>
  <si>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</si>
  <si>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</si>
  <si>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</si>
  <si>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</si>
  <si>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</si>
  <si>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</si>
  <si>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</si>
  <si>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</si>
  <si>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</si>
  <si>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</si>
  <si>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</si>
  <si>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</si>
  <si>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</si>
  <si>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</si>
  <si>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</si>
  <si>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</si>
  <si>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</si>
  <si>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</si>
  <si>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</si>
  <si>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</si>
  <si>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</si>
  <si>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</si>
  <si>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</si>
  <si>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</si>
  <si>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</si>
  <si>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</si>
  <si>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</si>
  <si>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</si>
  <si>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</si>
  <si>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</si>
  <si>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</si>
  <si>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</si>
  <si>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</si>
  <si>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</si>
  <si>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</si>
  <si>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</si>
  <si>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</si>
  <si>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</si>
  <si>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</si>
  <si>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</si>
  <si>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</si>
  <si>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</si>
  <si>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</si>
  <si>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</si>
  <si>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</si>
  <si>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</si>
  <si>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</si>
  <si>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</si>
  <si>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</si>
  <si>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</si>
  <si>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</si>
  <si>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</si>
  <si>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</si>
  <si>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</si>
  <si>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</si>
  <si>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</si>
  <si>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</si>
  <si>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</si>
  <si>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</si>
  <si>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</si>
  <si>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</si>
  <si>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</si>
  <si>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</si>
  <si>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</si>
  <si>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</si>
  <si>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</si>
  <si>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</si>
  <si>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</si>
  <si>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</si>
  <si>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</si>
  <si>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</si>
  <si>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</si>
  <si>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</si>
  <si>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</si>
  <si>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</si>
  <si>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</si>
  <si>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</si>
  <si>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</si>
  <si>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</si>
  <si>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</si>
  <si>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</si>
  <si>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</si>
  <si>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</si>
  <si>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</si>
  <si>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</si>
  <si>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</si>
  <si>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</si>
  <si>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</si>
  <si>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</si>
  <si>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</si>
  <si>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</si>
  <si>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</si>
  <si>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</si>
  <si>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</si>
  <si>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</si>
  <si>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</si>
  <si>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</si>
  <si>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</si>
  <si>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</si>
  <si>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</si>
  <si>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</si>
  <si>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</si>
  <si>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</si>
  <si>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</si>
  <si>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</si>
  <si>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</si>
  <si>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</si>
  <si>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</si>
  <si>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</si>
  <si>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</si>
  <si>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</si>
  <si>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</si>
  <si>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</si>
  <si>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</si>
  <si>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</si>
  <si>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</si>
  <si>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</si>
  <si>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</si>
  <si>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</si>
  <si>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</si>
  <si>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</si>
  <si>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</si>
  <si>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</si>
  <si>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</si>
  <si>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</si>
  <si>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</si>
  <si>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</si>
  <si>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</si>
  <si>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</si>
  <si>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</si>
  <si>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</si>
  <si>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</si>
  <si>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</si>
  <si>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</si>
  <si>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</si>
  <si>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</si>
  <si>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</si>
  <si>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</si>
  <si>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</si>
  <si>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</si>
  <si>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</si>
  <si>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</si>
  <si>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</si>
  <si>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</si>
  <si>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</si>
  <si>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</si>
  <si>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</si>
  <si>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</si>
  <si>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</si>
  <si>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</si>
  <si>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</si>
  <si>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</si>
  <si>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</si>
  <si>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</si>
  <si>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</si>
  <si>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</si>
  <si>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</si>
  <si>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</si>
  <si>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</si>
  <si>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</si>
  <si>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</si>
  <si>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</si>
  <si>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</si>
  <si>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</si>
  <si>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</si>
  <si>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</si>
  <si>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</si>
  <si>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</si>
  <si>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</si>
  <si>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</si>
  <si>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</si>
  <si>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</si>
  <si>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</si>
  <si>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</si>
  <si>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</si>
  <si>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</si>
  <si>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</si>
  <si>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</si>
  <si>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</si>
  <si>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</si>
  <si>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</si>
  <si>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</si>
  <si>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</si>
  <si>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</si>
  <si>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</si>
  <si>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</si>
  <si>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</si>
  <si>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</si>
  <si>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</si>
  <si>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</si>
  <si>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</si>
  <si>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</si>
  <si>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</si>
  <si>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</si>
  <si>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</si>
  <si>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</si>
  <si>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</si>
  <si>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</si>
  <si>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</si>
  <si>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</si>
  <si>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</si>
  <si>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</si>
  <si>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</si>
  <si>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</si>
  <si>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</si>
  <si>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</si>
  <si>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</si>
  <si>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</si>
  <si>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</si>
  <si>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</si>
  <si>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</si>
  <si>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</si>
  <si>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</si>
  <si>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</si>
  <si>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</si>
  <si>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</si>
  <si>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</si>
  <si>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</si>
  <si>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</si>
  <si>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</si>
  <si>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</si>
  <si>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</si>
  <si>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</si>
  <si>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</si>
  <si>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</si>
  <si>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</si>
  <si>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</si>
  <si>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</si>
  <si>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</si>
  <si>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</si>
  <si>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</si>
  <si>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</si>
  <si>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</si>
  <si>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</si>
  <si>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</si>
  <si>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</si>
  <si>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</si>
  <si>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</si>
  <si>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</si>
  <si>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</si>
  <si>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</si>
  <si>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</si>
  <si>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</si>
  <si>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</si>
  <si>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</si>
  <si>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</si>
  <si>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</si>
  <si>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</si>
  <si>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</si>
  <si>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</si>
  <si>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</si>
  <si>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</si>
  <si>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</si>
  <si>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</si>
  <si>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</si>
  <si>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</si>
  <si>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</si>
  <si>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</si>
  <si>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</si>
  <si>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</si>
  <si>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</si>
  <si>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</si>
  <si>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</si>
  <si>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</si>
  <si>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</si>
  <si>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</si>
  <si>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</si>
  <si>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</si>
  <si>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</si>
  <si>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</si>
  <si>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</si>
  <si>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</si>
  <si>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</si>
  <si>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</si>
  <si>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</si>
  <si>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</si>
  <si>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</si>
  <si>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</si>
  <si>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</si>
  <si>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</si>
  <si>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</si>
  <si>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</si>
  <si>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</si>
  <si>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</si>
  <si>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</si>
  <si>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</si>
  <si>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</si>
  <si>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</si>
  <si>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</si>
  <si>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</si>
  <si>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</si>
  <si>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</si>
  <si>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</si>
  <si>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</si>
  <si>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</si>
  <si>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</si>
  <si>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</si>
  <si>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</si>
  <si>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</si>
  <si>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</si>
  <si>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</si>
  <si>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</si>
  <si>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</si>
  <si>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</si>
  <si>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</si>
  <si>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</si>
  <si>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</si>
  <si>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</si>
  <si>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</si>
  <si>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</si>
  <si>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</si>
  <si>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</si>
  <si>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</si>
  <si>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</si>
  <si>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</si>
  <si>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</si>
  <si>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</si>
  <si>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</si>
  <si>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</si>
  <si>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</si>
  <si>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</si>
  <si>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</si>
  <si>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</si>
  <si>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</si>
  <si>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</si>
  <si>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</si>
  <si>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</si>
  <si>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</si>
  <si>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</si>
  <si>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</si>
  <si>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</si>
  <si>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</si>
  <si>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</si>
  <si>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</si>
  <si>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</si>
  <si>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</si>
  <si>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</si>
  <si>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</si>
  <si>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</si>
  <si>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</si>
  <si>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</si>
  <si>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</si>
  <si>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</si>
  <si>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</si>
  <si>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</si>
  <si>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</si>
  <si>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</si>
  <si>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</si>
  <si>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</si>
  <si>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</si>
  <si>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</si>
  <si>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</si>
  <si>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</si>
  <si>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</si>
  <si>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</si>
  <si>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</si>
  <si>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</si>
  <si>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</si>
  <si>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</si>
  <si>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</si>
  <si>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</si>
  <si>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</si>
  <si>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</si>
  <si>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</si>
  <si>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</si>
  <si>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</si>
  <si>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</si>
  <si>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</si>
  <si>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</si>
  <si>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</si>
  <si>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</si>
  <si>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</si>
  <si>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</si>
  <si>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</si>
  <si>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</si>
  <si>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</si>
  <si>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</si>
  <si>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</si>
  <si>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</si>
  <si>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</si>
  <si>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</si>
  <si>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</si>
  <si>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</si>
  <si>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</si>
  <si>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</si>
  <si>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</si>
  <si>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</si>
  <si>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</si>
  <si>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</si>
  <si>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</si>
  <si>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</si>
  <si>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</si>
  <si>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</si>
  <si>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</si>
  <si>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</si>
  <si>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</si>
  <si>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</si>
  <si>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</si>
  <si>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</si>
  <si>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</si>
  <si>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</si>
  <si>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</si>
  <si>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</si>
  <si>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</si>
  <si>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</si>
  <si>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</si>
  <si>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</si>
  <si>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</si>
  <si>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</si>
  <si>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</si>
  <si>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</si>
  <si>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</si>
  <si>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</si>
  <si>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</si>
  <si>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</si>
  <si>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</si>
  <si>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</si>
  <si>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</si>
  <si>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</si>
  <si>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</si>
  <si>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</si>
  <si>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</si>
  <si>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</si>
  <si>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</si>
  <si>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</si>
  <si>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</si>
  <si>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</si>
  <si>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</si>
  <si>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</si>
  <si>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</si>
  <si>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</si>
  <si>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</si>
  <si>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</si>
  <si>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</si>
  <si>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</si>
  <si>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</si>
  <si>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</si>
  <si>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</si>
  <si>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</si>
  <si>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</si>
  <si>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</si>
  <si>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</si>
  <si>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</si>
  <si>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</si>
  <si>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</si>
  <si>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</si>
  <si>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</si>
  <si>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</si>
  <si>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</si>
  <si>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</si>
  <si>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</si>
  <si>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</si>
  <si>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</si>
  <si>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</si>
  <si>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</si>
  <si>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</si>
  <si>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</si>
  <si>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</si>
  <si>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</si>
  <si>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</si>
  <si>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</si>
  <si>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</si>
  <si>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</si>
  <si>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</si>
  <si>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</si>
  <si>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</si>
  <si>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</si>
  <si>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</si>
  <si>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</si>
  <si>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</si>
  <si>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</si>
  <si>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</si>
  <si>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</si>
  <si>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</si>
  <si>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</si>
  <si>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</si>
  <si>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</si>
  <si>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</si>
  <si>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</si>
  <si>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</si>
  <si>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</si>
  <si>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</si>
  <si>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</si>
  <si>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</si>
  <si>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</si>
  <si>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</si>
  <si>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</si>
  <si>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</si>
  <si>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</si>
  <si>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</si>
  <si>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</si>
  <si>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</si>
  <si>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</si>
  <si>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</si>
  <si>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</si>
  <si>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</si>
  <si>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</si>
  <si>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</si>
  <si>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</si>
  <si>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</si>
  <si>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</si>
  <si>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</si>
  <si>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</si>
  <si>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</si>
  <si>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</si>
  <si>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</si>
  <si>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</si>
  <si>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</si>
  <si>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</si>
  <si>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</si>
  <si>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</si>
  <si>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</si>
  <si>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</si>
  <si>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</si>
  <si>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</si>
  <si>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</si>
  <si>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</si>
  <si>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</si>
  <si>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</si>
  <si>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</si>
  <si>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</si>
  <si>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</si>
  <si>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</si>
  <si>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</si>
  <si>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</si>
  <si>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</si>
  <si>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</si>
  <si>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</si>
  <si>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</si>
  <si>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</si>
  <si>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</si>
  <si>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</si>
  <si>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</si>
  <si>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</si>
  <si>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</si>
  <si>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</si>
  <si>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</si>
  <si>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</si>
  <si>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</si>
  <si>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</si>
  <si>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</si>
  <si>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</si>
  <si>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</si>
  <si>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</si>
  <si>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</si>
  <si>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</si>
  <si>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</si>
  <si>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</si>
  <si>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</si>
  <si>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</si>
  <si>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</si>
  <si>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</si>
  <si>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</si>
  <si>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</si>
  <si>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</si>
  <si>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</si>
  <si>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</si>
  <si>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</si>
  <si>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</si>
  <si>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</si>
  <si>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</si>
  <si>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</si>
  <si>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</si>
  <si>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</si>
  <si>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</si>
  <si>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</si>
  <si>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</si>
  <si>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</si>
  <si>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</si>
  <si>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</si>
  <si>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</si>
  <si>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</si>
  <si>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</si>
  <si>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</si>
  <si>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</si>
  <si>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</si>
  <si>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</si>
  <si>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</si>
  <si>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</si>
  <si>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</si>
  <si>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</si>
  <si>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</si>
  <si>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</si>
  <si>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</si>
  <si>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</si>
  <si>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</si>
  <si>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</si>
  <si>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</si>
  <si>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</si>
  <si>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</si>
  <si>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</si>
  <si>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</si>
  <si>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</si>
  <si>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</si>
  <si>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</si>
  <si>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</si>
  <si>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</si>
  <si>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</si>
  <si>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</si>
  <si>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</si>
  <si>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</si>
  <si>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</si>
  <si>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</si>
  <si>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</si>
  <si>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</si>
  <si>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</si>
  <si>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</si>
  <si>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</si>
  <si>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</si>
  <si>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</si>
  <si>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</si>
  <si>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</si>
  <si>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</si>
  <si>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</si>
  <si>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</si>
  <si>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</si>
  <si>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</si>
  <si>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</si>
  <si>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</si>
  <si>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</si>
  <si>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</si>
  <si>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</si>
  <si>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</si>
  <si>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</si>
  <si>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</si>
  <si>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</si>
  <si>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</si>
  <si>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</si>
  <si>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</si>
  <si>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</si>
  <si>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</si>
  <si>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</si>
  <si>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</si>
  <si>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</si>
  <si>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</si>
  <si>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</si>
  <si>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</si>
  <si>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</si>
  <si>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</si>
  <si>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</si>
  <si>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</si>
  <si>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</si>
  <si>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</si>
  <si>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</si>
  <si>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</si>
  <si>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</si>
  <si>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</si>
  <si>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</si>
  <si>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</si>
  <si>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</si>
  <si>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</si>
  <si>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</si>
  <si>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</si>
  <si>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</si>
  <si>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</si>
  <si>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</si>
  <si>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</si>
  <si>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</si>
  <si>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</si>
  <si>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</si>
  <si>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</si>
  <si>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</si>
  <si>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</si>
  <si>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</si>
  <si>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</si>
  <si>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</si>
  <si>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</si>
  <si>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</si>
  <si>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</si>
  <si>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</si>
  <si>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</si>
  <si>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</si>
  <si>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</si>
  <si>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</si>
  <si>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</si>
  <si>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</si>
  <si>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</si>
  <si>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</si>
  <si>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</si>
  <si>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</si>
  <si>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</si>
  <si>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</si>
  <si>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</si>
  <si>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</si>
  <si>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</si>
  <si>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</si>
  <si>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</si>
  <si>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</si>
  <si>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</si>
  <si>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</si>
  <si>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</si>
  <si>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</si>
  <si>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</si>
  <si>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</si>
  <si>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</si>
  <si>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</si>
  <si>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</si>
  <si>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</si>
  <si>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</si>
  <si>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</si>
  <si>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</si>
  <si>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</si>
  <si>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</si>
  <si>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</si>
  <si>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</si>
  <si>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</si>
  <si>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</si>
  <si>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</si>
  <si>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</si>
  <si>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</si>
  <si>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</si>
  <si>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</si>
  <si>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</si>
  <si>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</si>
  <si>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</si>
  <si>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</si>
  <si>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</si>
  <si>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</si>
  <si>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</si>
  <si>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</si>
  <si>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</si>
  <si>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</si>
  <si>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</si>
  <si>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</si>
  <si>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</si>
  <si>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</si>
  <si>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</si>
  <si>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</si>
  <si>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</si>
  <si>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</si>
  <si>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</si>
  <si>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</si>
  <si>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</si>
  <si>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</si>
  <si>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</si>
  <si>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</si>
  <si>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</si>
  <si>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</si>
  <si>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</si>
  <si>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</si>
  <si>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</si>
  <si>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</si>
  <si>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</si>
  <si>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</si>
  <si>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</si>
  <si>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</si>
  <si>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</si>
  <si>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</si>
  <si>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</si>
  <si>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</si>
  <si>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</si>
  <si>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</si>
  <si>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</si>
  <si>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</si>
  <si>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</si>
  <si>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</si>
  <si>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</si>
  <si>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</si>
  <si>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</si>
  <si>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</si>
  <si>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</si>
  <si>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</si>
  <si>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</si>
  <si>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</si>
  <si>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</si>
  <si>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</si>
  <si>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</si>
  <si>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</si>
  <si>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</si>
  <si>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</si>
  <si>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</si>
  <si>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</si>
  <si>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</si>
  <si>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</si>
  <si>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</si>
  <si>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</si>
  <si>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</si>
  <si>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</si>
  <si>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</si>
  <si>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</si>
  <si>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</si>
  <si>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</si>
  <si>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</si>
  <si>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</si>
  <si>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</si>
  <si>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</si>
  <si>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</si>
  <si>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</si>
  <si>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</si>
  <si>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</si>
  <si>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</si>
  <si>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</si>
  <si>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</si>
  <si>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</si>
  <si>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</si>
  <si>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</si>
  <si>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</si>
  <si>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</si>
  <si>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</si>
  <si>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</si>
  <si>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</si>
  <si>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</si>
  <si>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</si>
  <si>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</si>
  <si>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</si>
  <si>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</si>
  <si>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</si>
  <si>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</si>
  <si>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</si>
  <si>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</si>
  <si>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</si>
  <si>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</si>
  <si>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</si>
  <si>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</si>
  <si>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</si>
  <si>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</si>
  <si>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</si>
  <si>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</si>
  <si>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</si>
  <si>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</si>
  <si>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</si>
  <si>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</si>
  <si>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</si>
  <si>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</si>
  <si>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</si>
  <si>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</si>
  <si>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</si>
  <si>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</si>
  <si>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</si>
  <si>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</si>
  <si>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</si>
  <si>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</si>
  <si>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</si>
  <si>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</si>
  <si>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</si>
  <si>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</si>
  <si>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</si>
  <si>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</si>
  <si>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</si>
  <si>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</si>
  <si>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</si>
  <si>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</si>
  <si>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</si>
  <si>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</si>
  <si>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</si>
  <si>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</si>
  <si>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</si>
  <si>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</si>
  <si>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</si>
  <si>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</si>
  <si>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</si>
  <si>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</si>
  <si>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</si>
  <si>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</si>
  <si>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</si>
  <si>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</si>
  <si>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</si>
  <si>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</si>
  <si>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</si>
  <si>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</si>
  <si>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</si>
  <si>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</si>
  <si>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</si>
  <si>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</si>
  <si>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</si>
  <si>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</si>
  <si>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</si>
  <si>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</si>
  <si>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</si>
  <si>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</si>
  <si>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</si>
  <si>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</si>
  <si>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</si>
  <si>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</si>
  <si>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</si>
  <si>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</si>
  <si>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</si>
  <si>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</si>
  <si>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</si>
  <si>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</si>
  <si>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</si>
  <si>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</si>
  <si>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</si>
  <si>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</si>
  <si>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</si>
  <si>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</si>
  <si>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</si>
  <si>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</si>
  <si>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</si>
  <si>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</si>
  <si>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</si>
  <si>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</si>
  <si>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</si>
  <si>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</si>
  <si>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</si>
  <si>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</si>
  <si>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</si>
  <si>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</si>
  <si>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</si>
  <si>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</si>
  <si>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</si>
  <si>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</si>
  <si>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</si>
  <si>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</si>
  <si>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</si>
  <si>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</si>
  <si>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</si>
  <si>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</si>
  <si>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</si>
  <si>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</si>
  <si>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</si>
  <si>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</si>
  <si>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</si>
  <si>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</si>
  <si>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</si>
  <si>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</si>
  <si>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</si>
  <si>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</si>
  <si>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</si>
  <si>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</si>
  <si>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</si>
  <si>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</si>
  <si>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</si>
  <si>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</si>
  <si>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</si>
  <si>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</si>
  <si>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</si>
  <si>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</si>
  <si>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</si>
  <si>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</si>
  <si>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</si>
  <si>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</si>
  <si>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</si>
  <si>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</si>
  <si>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</si>
  <si>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</si>
  <si>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</si>
  <si>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</si>
  <si>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</si>
  <si>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</si>
  <si>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</si>
  <si>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</si>
  <si>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</si>
  <si>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</si>
  <si>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</si>
  <si>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</si>
  <si>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</si>
  <si>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</si>
  <si>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</si>
  <si>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</si>
  <si>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</si>
  <si>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</si>
  <si>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</si>
  <si>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</si>
  <si>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</si>
  <si>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</si>
  <si>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</si>
  <si>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</si>
  <si>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</si>
  <si>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</si>
  <si>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</si>
  <si>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</si>
  <si>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</si>
  <si>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</si>
  <si>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</si>
  <si>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</si>
  <si>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</si>
  <si>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</si>
  <si>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</si>
  <si>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</si>
  <si>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</si>
  <si>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</si>
  <si>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</si>
  <si>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</si>
  <si>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</si>
  <si>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</si>
  <si>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</si>
  <si>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</si>
  <si>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</si>
  <si>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</si>
  <si>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</si>
  <si>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</si>
  <si>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</si>
  <si>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</si>
  <si>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</si>
  <si>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</si>
  <si>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</si>
  <si>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</si>
  <si>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</si>
  <si>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</si>
  <si>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</si>
  <si>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</si>
  <si>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</si>
  <si>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</si>
  <si>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</si>
  <si>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</si>
  <si>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</si>
  <si>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</si>
  <si>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</si>
  <si>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</si>
  <si>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</si>
  <si>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</si>
  <si>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</si>
  <si>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</si>
  <si>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</si>
  <si>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</si>
  <si>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</si>
  <si>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</si>
  <si>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</si>
  <si>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</si>
  <si>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</si>
  <si>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</si>
  <si>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</si>
  <si>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</si>
  <si>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</si>
  <si>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</si>
  <si>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</si>
  <si>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</si>
  <si>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</si>
  <si>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</si>
  <si>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</si>
  <si>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</si>
  <si>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</si>
  <si>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</si>
  <si>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</si>
  <si>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</si>
  <si>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</si>
  <si>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</si>
  <si>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</si>
  <si>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</si>
  <si>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</si>
  <si>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</si>
  <si>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</si>
  <si>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</si>
  <si>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</si>
  <si>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</si>
  <si>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</si>
  <si>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</si>
  <si>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</si>
  <si>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</si>
  <si>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</si>
  <si>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</si>
  <si>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</si>
  <si>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</si>
  <si>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</si>
  <si>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</si>
  <si>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</si>
  <si>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</si>
  <si>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</si>
  <si>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</si>
  <si>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</si>
  <si>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</si>
  <si>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</si>
  <si>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</si>
  <si>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</si>
  <si>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</si>
  <si>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</si>
  <si>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</si>
  <si>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</si>
  <si>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</si>
  <si>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</si>
  <si>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</si>
  <si>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</si>
  <si>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</si>
  <si>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</si>
  <si>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</si>
  <si>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</si>
  <si>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</si>
  <si>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</si>
  <si>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</si>
  <si>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</si>
  <si>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</si>
  <si>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</si>
  <si>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</si>
  <si>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</si>
  <si>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</si>
  <si>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</si>
  <si>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</si>
  <si>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</si>
  <si>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</si>
  <si>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</si>
  <si>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</si>
  <si>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</si>
  <si>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</si>
  <si>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</si>
  <si>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</si>
  <si>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</si>
  <si>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</si>
  <si>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</si>
  <si>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</si>
  <si>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</si>
  <si>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</si>
  <si>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</si>
  <si>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</si>
  <si>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</si>
  <si>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</si>
  <si>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</si>
  <si>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</si>
  <si>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</si>
  <si>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</si>
  <si>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</si>
  <si>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</si>
  <si>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</si>
  <si>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</si>
  <si>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</si>
  <si>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</si>
  <si>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</si>
  <si>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</si>
  <si>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</si>
  <si>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</si>
  <si>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</si>
  <si>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</si>
  <si>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</si>
  <si>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</si>
  <si>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</si>
  <si>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</si>
  <si>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</si>
  <si>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</si>
  <si>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</si>
  <si>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</si>
  <si>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</si>
  <si>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</si>
  <si>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</si>
  <si>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</si>
  <si>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</si>
  <si>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</si>
  <si>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</si>
  <si>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</si>
  <si>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</si>
  <si>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</si>
  <si>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</si>
  <si>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</si>
  <si>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</si>
  <si>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</si>
  <si>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</si>
  <si>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</si>
  <si>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</si>
  <si>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</si>
  <si>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</si>
  <si>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</si>
  <si>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</si>
  <si>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</si>
  <si>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</si>
  <si>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</si>
  <si>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</si>
  <si>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</si>
  <si>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</si>
  <si>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</si>
  <si>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</si>
  <si>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</si>
  <si>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</si>
  <si>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</si>
  <si>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</si>
  <si>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</si>
  <si>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</si>
  <si>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</si>
  <si>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</si>
  <si>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</si>
  <si>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</si>
  <si>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</si>
  <si>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</si>
  <si>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</si>
  <si>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</si>
  <si>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</si>
  <si>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</si>
  <si>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</si>
  <si>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</si>
  <si>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</si>
  <si>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</si>
  <si>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</si>
  <si>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</si>
  <si>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</si>
  <si>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</si>
  <si>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</si>
  <si>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</si>
  <si>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</si>
  <si>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</si>
  <si>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</si>
  <si>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</si>
  <si>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</si>
  <si>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</si>
  <si>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</si>
  <si>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</si>
  <si>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</si>
  <si>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</si>
  <si>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</si>
  <si>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</si>
  <si>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</si>
  <si>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</si>
  <si>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</si>
  <si>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</si>
  <si>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</si>
  <si>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</si>
  <si>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</si>
  <si>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</si>
  <si>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</si>
  <si>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</si>
  <si>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</si>
  <si>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</si>
  <si>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</si>
  <si>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</si>
  <si>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</si>
  <si>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</si>
  <si>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</si>
  <si>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</si>
  <si>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</si>
  <si>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</si>
  <si>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</si>
  <si>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</si>
  <si>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</si>
  <si>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</si>
  <si>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</si>
  <si>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</si>
  <si>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</si>
  <si>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</si>
  <si>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</si>
  <si>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</si>
  <si>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</si>
  <si>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</si>
  <si>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</si>
  <si>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</si>
  <si>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</si>
  <si>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</si>
  <si>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</si>
  <si>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</si>
  <si>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</si>
  <si>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</si>
  <si>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</si>
  <si>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</si>
  <si>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</si>
  <si>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</si>
  <si>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</si>
  <si>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</si>
  <si>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</si>
  <si>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</si>
  <si>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</si>
  <si>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</si>
  <si>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</si>
  <si>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</si>
  <si>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</si>
  <si>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</si>
  <si>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</si>
  <si>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</si>
  <si>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</si>
  <si>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</si>
  <si>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</si>
  <si>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</si>
  <si>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</si>
  <si>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</si>
  <si>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</si>
  <si>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</si>
  <si>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</si>
  <si>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</si>
  <si>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</si>
  <si>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</si>
  <si>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</si>
  <si>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</si>
  <si>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</si>
  <si>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</si>
  <si>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</si>
  <si>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</si>
  <si>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</si>
  <si>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</si>
  <si>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</si>
  <si>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</si>
  <si>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</si>
  <si>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</si>
  <si>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</si>
  <si>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</si>
  <si>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</si>
  <si>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</si>
  <si>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</si>
  <si>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</si>
  <si>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</si>
  <si>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</si>
  <si>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</si>
  <si>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</si>
  <si>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</si>
  <si>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</si>
  <si>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</si>
  <si>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</si>
  <si>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</si>
  <si>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</si>
  <si>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</si>
  <si>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</si>
  <si>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</si>
  <si>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</si>
  <si>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</si>
  <si>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</si>
  <si>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</si>
  <si>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</si>
  <si>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</si>
  <si>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</si>
  <si>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</si>
  <si>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</si>
  <si>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</si>
  <si>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</si>
  <si>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</si>
  <si>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</si>
  <si>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</si>
  <si>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</si>
  <si>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</si>
  <si>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</si>
  <si>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</si>
  <si>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</si>
  <si>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</si>
  <si>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</si>
  <si>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</si>
  <si>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</si>
  <si>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</si>
  <si>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</si>
  <si>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</si>
  <si>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</si>
  <si>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</si>
  <si>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</si>
  <si>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</si>
  <si>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</si>
  <si>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</si>
  <si>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</si>
  <si>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</si>
  <si>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</si>
  <si>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</si>
  <si>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</si>
  <si>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</si>
  <si>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</si>
  <si>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</si>
  <si>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</si>
  <si>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</si>
  <si>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</si>
  <si>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</si>
  <si>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</si>
  <si>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</si>
  <si>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</si>
  <si>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</si>
  <si>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</si>
  <si>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</si>
  <si>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</si>
  <si>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</si>
  <si>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</si>
  <si>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</si>
  <si>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</si>
  <si>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</si>
  <si>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</si>
  <si>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</si>
  <si>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</si>
  <si>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</si>
  <si>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</si>
  <si>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</si>
  <si>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</si>
  <si>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</si>
  <si>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</si>
  <si>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</si>
  <si>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</si>
  <si>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</si>
  <si>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</si>
  <si>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</si>
  <si>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</si>
  <si>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</si>
  <si>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</si>
  <si>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</si>
  <si>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</si>
  <si>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</si>
  <si>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</si>
  <si>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</si>
  <si>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</si>
  <si>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</si>
  <si>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</si>
  <si>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</si>
  <si>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</si>
  <si>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</si>
  <si>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</si>
  <si>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</si>
  <si>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</si>
  <si>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</si>
  <si>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</si>
  <si>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</si>
  <si>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</si>
  <si>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</si>
  <si>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</si>
  <si>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</si>
  <si>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</si>
  <si>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</si>
  <si>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</si>
  <si>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</si>
  <si>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</si>
  <si>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</si>
  <si>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</si>
  <si>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</si>
  <si>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</si>
  <si>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</si>
  <si>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</si>
  <si>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</si>
  <si>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</si>
  <si>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</si>
  <si>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</si>
  <si>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</si>
  <si>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</si>
  <si>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</si>
  <si>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</si>
  <si>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</si>
  <si>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</si>
  <si>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</si>
  <si>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</si>
  <si>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</si>
  <si>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</si>
  <si>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</si>
  <si>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</si>
  <si>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</si>
  <si>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</si>
  <si>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</si>
  <si>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</si>
  <si>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</si>
  <si>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</si>
  <si>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</si>
  <si>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</si>
  <si>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</si>
  <si>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</si>
  <si>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</si>
  <si>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</si>
  <si>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</si>
  <si>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</si>
  <si>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</si>
  <si>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</si>
  <si>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</si>
  <si>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</si>
  <si>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</si>
  <si>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</si>
  <si>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</si>
  <si>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</si>
  <si>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</si>
  <si>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</si>
  <si>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</si>
  <si>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</si>
  <si>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</si>
  <si>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</si>
  <si>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</si>
  <si>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</si>
  <si>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</si>
  <si>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</si>
  <si>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</si>
  <si>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</si>
  <si>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</si>
  <si>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</si>
  <si>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</si>
  <si>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</si>
  <si>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</si>
  <si>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</si>
  <si>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</si>
  <si>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</si>
  <si>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</si>
  <si>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</si>
  <si>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</si>
  <si>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</si>
  <si>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</si>
  <si>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</si>
  <si>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</si>
  <si>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</si>
  <si>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</si>
  <si>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</si>
  <si>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</si>
  <si>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</si>
  <si>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</si>
  <si>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</si>
  <si>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</si>
  <si>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</si>
  <si>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</si>
  <si>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</si>
  <si>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</si>
  <si>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</si>
  <si>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</si>
  <si>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</si>
  <si>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</si>
  <si>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</si>
  <si>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</si>
  <si>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</si>
  <si>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</si>
  <si>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</si>
  <si>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</si>
  <si>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</si>
  <si>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</si>
  <si>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</si>
  <si>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</si>
  <si>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</si>
  <si>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</si>
  <si>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</si>
  <si>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</si>
  <si>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</si>
  <si>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</si>
  <si>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</si>
  <si>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</si>
  <si>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</si>
  <si>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</si>
  <si>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</si>
  <si>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</si>
  <si>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</si>
  <si>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</si>
  <si>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</si>
  <si>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</si>
  <si>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</si>
  <si>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</si>
  <si>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</si>
  <si>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</si>
  <si>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</si>
  <si>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</si>
  <si>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</si>
  <si>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</si>
  <si>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</si>
  <si>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</si>
  <si>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</si>
  <si>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</si>
  <si>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</si>
  <si>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</si>
  <si>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</si>
  <si>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</si>
  <si>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</si>
  <si>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</si>
  <si>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</si>
  <si>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</si>
  <si>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</si>
  <si>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</si>
  <si>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</si>
  <si>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</si>
  <si>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</si>
  <si>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</si>
  <si>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</si>
  <si>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</si>
  <si>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</si>
  <si>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</si>
  <si>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</si>
  <si>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</si>
  <si>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</si>
  <si>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</si>
  <si>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</si>
  <si>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</si>
  <si>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</si>
  <si>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</si>
  <si>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</si>
  <si>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</si>
  <si>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</si>
  <si>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</si>
  <si>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</si>
  <si>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</si>
  <si>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</si>
  <si>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</si>
  <si>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</si>
  <si>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</si>
  <si>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</si>
  <si>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</si>
  <si>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</si>
  <si>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</si>
  <si>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</si>
  <si>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</si>
  <si>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</si>
  <si>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</si>
  <si>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</si>
  <si>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</si>
  <si>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</si>
  <si>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</si>
  <si>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</si>
  <si>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</si>
  <si>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</si>
  <si>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</si>
  <si>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</si>
  <si>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</si>
  <si>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</si>
  <si>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</si>
  <si>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</si>
  <si>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</si>
  <si>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</si>
  <si>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</si>
  <si>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</si>
  <si>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</si>
  <si>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</si>
  <si>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</si>
  <si>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</si>
  <si>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</si>
  <si>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</si>
  <si>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</si>
  <si>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</si>
  <si>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</si>
  <si>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</si>
  <si>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</si>
  <si>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</si>
  <si>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</si>
  <si>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</si>
  <si>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</si>
  <si>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</si>
  <si>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</si>
  <si>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</si>
  <si>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</si>
  <si>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</si>
  <si>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</si>
  <si>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</si>
  <si>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</si>
  <si>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</si>
  <si>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</si>
  <si>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</si>
  <si>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</si>
  <si>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</si>
  <si>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</si>
  <si>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</si>
  <si>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</si>
  <si>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</si>
  <si>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</si>
  <si>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</si>
  <si>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</si>
  <si>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</si>
  <si>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</si>
  <si>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</si>
  <si>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</si>
  <si>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</si>
  <si>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</si>
  <si>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</si>
  <si>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</si>
  <si>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</si>
  <si>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</si>
  <si>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</si>
  <si>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</si>
  <si>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</si>
  <si>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</si>
  <si>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</si>
  <si>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</si>
  <si>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</si>
  <si>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</si>
  <si>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</si>
  <si>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</si>
  <si>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</si>
  <si>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</si>
  <si>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</si>
  <si>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</si>
  <si>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</si>
  <si>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</si>
  <si>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</si>
  <si>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</si>
  <si>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</si>
  <si>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</si>
  <si>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</si>
  <si>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</si>
  <si>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</si>
  <si>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</si>
  <si>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</si>
  <si>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</si>
  <si>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</si>
  <si>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</si>
  <si>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</si>
  <si>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</si>
  <si>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</si>
  <si>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</si>
  <si>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</si>
  <si>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</si>
  <si>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</si>
  <si>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</si>
  <si>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</si>
  <si>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</si>
  <si>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</si>
  <si>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</si>
  <si>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</si>
  <si>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</si>
  <si>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</si>
  <si>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</si>
  <si>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</si>
  <si>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</si>
  <si>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</si>
  <si>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</si>
  <si>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</si>
  <si>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</si>
  <si>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</si>
  <si>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</si>
  <si>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</si>
  <si>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</si>
  <si>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</si>
  <si>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</si>
  <si>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</si>
  <si>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</si>
  <si>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</si>
  <si>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</si>
  <si>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</si>
  <si>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</si>
  <si>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</si>
  <si>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</si>
  <si>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</si>
  <si>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</si>
  <si>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</si>
  <si>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</si>
  <si>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</si>
  <si>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</si>
  <si>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</si>
  <si>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</si>
  <si>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</si>
  <si>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</si>
  <si>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</si>
  <si>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</si>
  <si>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</si>
  <si>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</si>
  <si>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</si>
  <si>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</si>
  <si>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</si>
  <si>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</si>
  <si>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</si>
  <si>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</si>
  <si>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</si>
  <si>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</si>
  <si>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</si>
  <si>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</si>
  <si>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</si>
  <si>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</si>
  <si>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</si>
  <si>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</si>
  <si>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</si>
  <si>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</si>
  <si>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</si>
  <si>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</si>
  <si>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</si>
  <si>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</si>
  <si>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</si>
  <si>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</si>
  <si>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</si>
  <si>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</si>
  <si>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</si>
  <si>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</si>
  <si>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</si>
  <si>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</si>
  <si>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</si>
  <si>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</si>
  <si>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</si>
  <si>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</si>
  <si>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</si>
  <si>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</si>
  <si>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</si>
  <si>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</si>
  <si>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</si>
  <si>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</si>
  <si>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</si>
  <si>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</si>
  <si>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</si>
  <si>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</si>
  <si>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</si>
  <si>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</si>
  <si>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</si>
  <si>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</si>
  <si>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</si>
  <si>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</si>
  <si>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</si>
  <si>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</si>
  <si>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</si>
  <si>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</si>
  <si>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</si>
  <si>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</si>
  <si>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</si>
  <si>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</si>
  <si>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</si>
  <si>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</si>
  <si>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</si>
  <si>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</si>
  <si>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</si>
  <si>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</si>
  <si>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</si>
  <si>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</si>
  <si>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</si>
  <si>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</si>
  <si>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</si>
  <si>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</si>
  <si>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</si>
  <si>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</si>
  <si>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</si>
  <si>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</si>
  <si>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</si>
  <si>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</si>
  <si>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</si>
  <si>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</si>
  <si>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</si>
  <si>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</si>
  <si>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</si>
  <si>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</si>
  <si>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</si>
  <si>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</si>
  <si>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</si>
  <si>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</si>
  <si>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</si>
  <si>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</si>
  <si>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</si>
  <si>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</si>
  <si>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</si>
  <si>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</si>
  <si>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</si>
  <si>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</si>
  <si>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</si>
  <si>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</si>
  <si>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</si>
  <si>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</si>
  <si>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</si>
  <si>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</si>
  <si>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</si>
  <si>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</si>
  <si>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</si>
  <si>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</si>
  <si>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</si>
  <si>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</si>
  <si>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</si>
  <si>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</si>
  <si>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</si>
  <si>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</si>
  <si>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</si>
  <si>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</si>
  <si>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</si>
  <si>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</si>
  <si>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</si>
  <si>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</si>
  <si>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</si>
  <si>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</si>
  <si>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</si>
  <si>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</si>
  <si>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</si>
  <si>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</si>
  <si>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</si>
  <si>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</si>
  <si>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</si>
  <si>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</si>
  <si>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</si>
  <si>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</si>
  <si>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</si>
  <si>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</si>
  <si>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</si>
  <si>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</si>
  <si>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</si>
  <si>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</si>
  <si>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</si>
  <si>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</si>
  <si>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</si>
  <si>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</si>
  <si>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</si>
  <si>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</si>
  <si>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</si>
  <si>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</si>
  <si>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</si>
  <si>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</si>
  <si>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</si>
  <si>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</si>
  <si>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</si>
  <si>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</si>
  <si>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</si>
  <si>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</si>
  <si>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</si>
  <si>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</si>
  <si>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</si>
  <si>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</si>
  <si>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</si>
  <si>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</si>
  <si>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</si>
  <si>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</si>
  <si>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</si>
  <si>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</si>
  <si>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</si>
  <si>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</si>
  <si>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</si>
  <si>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</si>
  <si>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</si>
  <si>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</si>
  <si>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</si>
  <si>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</si>
  <si>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</si>
  <si>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</si>
  <si>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</si>
  <si>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</si>
  <si>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</si>
  <si>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</si>
  <si>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</si>
  <si>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</si>
  <si>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</si>
  <si>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</si>
  <si>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</si>
  <si>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</si>
  <si>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</si>
  <si>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</si>
  <si>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</si>
  <si>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</si>
  <si>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</si>
  <si>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</si>
  <si>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</si>
  <si>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</si>
  <si>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</si>
  <si>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</si>
  <si>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</si>
  <si>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</si>
  <si>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</si>
  <si>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</si>
  <si>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</si>
  <si>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</si>
  <si>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</si>
  <si>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</si>
  <si>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</si>
  <si>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</si>
  <si>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</si>
  <si>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</si>
  <si>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</si>
  <si>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</si>
  <si>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</si>
  <si>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</si>
  <si>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</si>
  <si>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</si>
  <si>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</si>
  <si>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</si>
  <si>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</si>
  <si>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</si>
  <si>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</si>
  <si>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</si>
  <si>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</si>
  <si>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</si>
  <si>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</si>
  <si>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</si>
  <si>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</si>
  <si>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</si>
  <si>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</si>
  <si>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</si>
  <si>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</si>
  <si>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</si>
  <si>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</si>
  <si>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</si>
  <si>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</si>
  <si>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</si>
  <si>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</si>
  <si>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</si>
  <si>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</si>
  <si>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</si>
  <si>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</si>
  <si>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</si>
  <si>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</si>
  <si>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</si>
  <si>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</si>
  <si>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</si>
  <si>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</si>
  <si>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</si>
  <si>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</si>
  <si>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</si>
  <si>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</si>
  <si>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</si>
  <si>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</si>
  <si>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</si>
  <si>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</si>
  <si>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</si>
  <si>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</si>
  <si>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</si>
  <si>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</si>
  <si>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</si>
  <si>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</si>
  <si>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</si>
  <si>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</si>
  <si>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</si>
  <si>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</si>
  <si>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</si>
  <si>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</si>
  <si>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</si>
  <si>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</si>
  <si>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</si>
  <si>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</si>
  <si>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</si>
  <si>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</si>
  <si>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</si>
  <si>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</si>
  <si>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</si>
  <si>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</si>
  <si>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</si>
  <si>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</si>
  <si>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</si>
  <si>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</si>
  <si>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</si>
  <si>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</si>
  <si>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</si>
  <si>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</si>
  <si>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</si>
  <si>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</si>
  <si>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</si>
  <si>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</si>
  <si>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</si>
  <si>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</si>
  <si>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</si>
  <si>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</si>
  <si>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</si>
  <si>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</si>
  <si>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</si>
  <si>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</si>
  <si>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</si>
  <si>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</si>
  <si>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</si>
  <si>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</si>
  <si>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</si>
  <si>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</si>
  <si>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</si>
  <si>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</si>
  <si>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</si>
  <si>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</si>
  <si>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</si>
  <si>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</si>
  <si>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</si>
  <si>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</si>
  <si>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</si>
  <si>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</si>
  <si>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</si>
  <si>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</si>
  <si>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</si>
  <si>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</si>
  <si>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</si>
  <si>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</si>
  <si>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</si>
  <si>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</si>
  <si>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</si>
  <si>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</si>
  <si>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</si>
  <si>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</si>
  <si>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</si>
  <si>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</si>
  <si>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</si>
  <si>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</si>
  <si>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</si>
  <si>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</si>
  <si>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</si>
  <si>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</si>
  <si>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</si>
  <si>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</si>
  <si>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</si>
  <si>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</si>
  <si>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</si>
  <si>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</si>
  <si>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</si>
  <si>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</si>
  <si>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</si>
  <si>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</si>
  <si>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</si>
  <si>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</si>
  <si>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</si>
  <si>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</si>
  <si>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</si>
  <si>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</si>
  <si>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</si>
  <si>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</si>
  <si>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</si>
  <si>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</si>
  <si>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</si>
  <si>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</si>
  <si>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</si>
  <si>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</si>
  <si>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</si>
  <si>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</si>
  <si>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</si>
  <si>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</si>
  <si>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</si>
  <si>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</si>
  <si>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</si>
  <si>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</si>
  <si>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</si>
  <si>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</si>
  <si>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</si>
  <si>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</si>
  <si>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</si>
  <si>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</si>
  <si>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</si>
  <si>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</si>
  <si>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</si>
  <si>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</si>
  <si>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</si>
  <si>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</si>
  <si>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</si>
  <si>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</si>
  <si>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</si>
  <si>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</si>
  <si>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</si>
  <si>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</si>
  <si>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</si>
  <si>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</si>
  <si>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</si>
  <si>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</si>
  <si>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</si>
  <si>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</si>
  <si>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</si>
  <si>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</si>
  <si>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</si>
  <si>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</si>
  <si>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</si>
  <si>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</si>
  <si>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</si>
  <si>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</si>
  <si>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</si>
  <si>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</si>
  <si>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</si>
  <si>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</si>
  <si>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</si>
  <si>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</si>
  <si>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</si>
  <si>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</si>
  <si>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</si>
  <si>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</si>
  <si>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</si>
  <si>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</si>
  <si>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</si>
  <si>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</si>
  <si>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</si>
  <si>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</si>
  <si>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</si>
  <si>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</si>
  <si>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</si>
  <si>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</si>
  <si>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</si>
  <si>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</si>
  <si>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</si>
  <si>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</si>
  <si>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</si>
  <si>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</si>
  <si>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</si>
  <si>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</si>
  <si>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</si>
  <si>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</si>
  <si>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</si>
  <si>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</si>
  <si>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</si>
  <si>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</si>
  <si>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</si>
  <si>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</si>
  <si>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</si>
  <si>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</si>
  <si>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</si>
  <si>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</si>
  <si>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</si>
  <si>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</si>
  <si>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</si>
  <si>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</si>
  <si>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</si>
  <si>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</si>
  <si>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</si>
  <si>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</si>
  <si>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</si>
  <si>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</si>
  <si>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</si>
  <si>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</si>
  <si>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</si>
  <si>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</si>
  <si>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</si>
  <si>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</si>
  <si>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</si>
  <si>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</si>
  <si>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</si>
  <si>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</si>
  <si>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</si>
  <si>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</si>
  <si>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</si>
  <si>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</si>
  <si>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</si>
  <si>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</si>
  <si>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</si>
  <si>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</si>
  <si>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</si>
  <si>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</si>
  <si>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</si>
  <si>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</si>
  <si>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</si>
  <si>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</si>
  <si>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</si>
  <si>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</si>
  <si>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</si>
  <si>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</si>
  <si>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</si>
  <si>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</si>
  <si>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</si>
  <si>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</si>
  <si>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</si>
  <si>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</si>
  <si>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</si>
  <si>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</si>
  <si>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</si>
  <si>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</si>
  <si>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</si>
  <si>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</si>
  <si>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</si>
  <si>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</si>
  <si>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</si>
  <si>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</si>
  <si>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</si>
  <si>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</si>
  <si>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</si>
  <si>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</si>
  <si>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</si>
  <si>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</si>
  <si>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</si>
  <si>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</si>
  <si>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</si>
  <si>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</si>
  <si>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</si>
  <si>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</si>
  <si>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</si>
  <si>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</si>
  <si>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</si>
  <si>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</si>
  <si>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</si>
  <si>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</si>
  <si>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</si>
  <si>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</si>
  <si>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</si>
  <si>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</si>
  <si>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</si>
  <si>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</si>
  <si>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</si>
  <si>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</si>
  <si>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</si>
  <si>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</si>
  <si>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</si>
  <si>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</si>
  <si>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</si>
  <si>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</si>
  <si>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</si>
  <si>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</si>
  <si>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</si>
  <si>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</si>
  <si>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</si>
  <si>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</si>
  <si>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</si>
  <si>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</si>
  <si>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</si>
  <si>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</si>
  <si>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</si>
  <si>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</si>
  <si>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</si>
  <si>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</si>
  <si>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</si>
  <si>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</si>
  <si>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</si>
  <si>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</si>
  <si>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</si>
  <si>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</si>
  <si>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</si>
  <si>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</si>
  <si>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</si>
  <si>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</si>
  <si>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</si>
  <si>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</si>
  <si>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</si>
  <si>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</si>
  <si>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</si>
  <si>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</si>
  <si>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</si>
  <si>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</si>
  <si>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</si>
  <si>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</si>
  <si>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</si>
  <si>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</si>
  <si>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</si>
  <si>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</si>
  <si>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</si>
  <si>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</si>
  <si>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</si>
  <si>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</si>
  <si>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</si>
  <si>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</si>
  <si>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</si>
  <si>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</si>
  <si>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</si>
  <si>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</si>
  <si>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</si>
  <si>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</si>
  <si>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</si>
  <si>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</si>
  <si>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</si>
  <si>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</si>
  <si>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</si>
  <si>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</si>
  <si>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</si>
  <si>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</si>
  <si>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</si>
  <si>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</si>
  <si>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</si>
  <si>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</si>
  <si>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</si>
  <si>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</si>
  <si>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</si>
  <si>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</si>
  <si>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</si>
  <si>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</si>
  <si>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</si>
  <si>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</si>
  <si>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</si>
  <si>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</si>
  <si>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</si>
  <si>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</si>
  <si>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</si>
  <si>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</si>
  <si>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</si>
  <si>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</si>
  <si>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</si>
  <si>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</si>
  <si>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</si>
  <si>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</si>
  <si>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</si>
  <si>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</si>
  <si>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</si>
  <si>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</si>
  <si>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</si>
  <si>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</si>
  <si>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</si>
  <si>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</si>
  <si>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</si>
  <si>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</si>
  <si>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</si>
  <si>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</si>
  <si>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</si>
  <si>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</si>
  <si>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</si>
  <si>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</si>
  <si>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</si>
  <si>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</si>
  <si>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</si>
  <si>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</si>
  <si>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</si>
  <si>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</si>
  <si>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</si>
  <si>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</si>
  <si>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</si>
  <si>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</si>
  <si>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</si>
  <si>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</si>
  <si>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</si>
  <si>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</si>
  <si>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</si>
  <si>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</si>
  <si>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</si>
  <si>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</si>
  <si>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</si>
  <si>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</si>
  <si>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</si>
  <si>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</si>
  <si>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</si>
  <si>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</si>
  <si>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</si>
  <si>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</si>
  <si>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</si>
  <si>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</si>
  <si>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</si>
  <si>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</si>
  <si>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</si>
  <si>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</si>
  <si>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</si>
  <si>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</si>
  <si>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</si>
  <si>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</si>
  <si>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</si>
  <si>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</si>
  <si>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</si>
  <si>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</si>
  <si>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</si>
  <si>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</si>
  <si>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</si>
  <si>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</si>
  <si>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</si>
  <si>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</si>
  <si>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</si>
  <si>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</si>
  <si>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</si>
  <si>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</si>
  <si>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</si>
  <si>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</si>
  <si>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</si>
  <si>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</si>
  <si>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</si>
  <si>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</si>
  <si>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</si>
  <si>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</si>
  <si>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</si>
  <si>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</si>
  <si>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</si>
  <si>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</si>
  <si>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</si>
  <si>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</si>
  <si>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</si>
  <si>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</si>
  <si>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</si>
  <si>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</si>
  <si>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</si>
  <si>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</si>
  <si>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</si>
  <si>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</si>
  <si>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</si>
  <si>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</si>
  <si>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</si>
  <si>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</si>
  <si>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</si>
  <si>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</si>
  <si>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</si>
  <si>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</si>
  <si>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</si>
  <si>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</si>
  <si>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</si>
  <si>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</si>
  <si>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</si>
  <si>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</si>
  <si>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</si>
  <si>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</si>
  <si>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</si>
  <si>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</si>
  <si>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</si>
  <si>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</si>
  <si>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</si>
  <si>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</si>
  <si>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</si>
  <si>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</si>
  <si>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</si>
  <si>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</si>
  <si>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</si>
  <si>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</si>
  <si>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</si>
  <si>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</si>
  <si>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</si>
  <si>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</si>
  <si>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</si>
  <si>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</si>
  <si>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</si>
  <si>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</si>
  <si>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</si>
  <si>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</si>
  <si>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</si>
  <si>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</si>
  <si>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</si>
  <si>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</si>
  <si>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</si>
  <si>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</si>
  <si>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</si>
  <si>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</si>
  <si>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</si>
  <si>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</si>
  <si>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</si>
  <si>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</si>
  <si>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</si>
  <si>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</si>
  <si>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</si>
  <si>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</si>
  <si>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</si>
  <si>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</si>
  <si>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</si>
  <si>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</si>
  <si>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</si>
  <si>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</si>
  <si>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</si>
  <si>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</si>
  <si>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</si>
  <si>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</si>
  <si>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</si>
  <si>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</si>
  <si>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</si>
  <si>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</si>
  <si>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</si>
  <si>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</si>
  <si>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</si>
  <si>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</si>
  <si>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</si>
  <si>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</si>
  <si>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</si>
  <si>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</si>
  <si>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</si>
  <si>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</si>
  <si>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</si>
  <si>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</si>
  <si>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</si>
  <si>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</si>
  <si>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</si>
  <si>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</si>
  <si>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</si>
  <si>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</si>
  <si>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</si>
  <si>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</si>
  <si>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</si>
  <si>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</si>
  <si>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</si>
  <si>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</si>
  <si>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</si>
  <si>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</si>
  <si>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</si>
  <si>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</si>
  <si>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</si>
  <si>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</si>
  <si>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</si>
  <si>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</si>
  <si>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</si>
  <si>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</si>
  <si>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</si>
  <si>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</si>
  <si>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</si>
  <si>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</si>
  <si>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</si>
  <si>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</si>
  <si>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</si>
  <si>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</si>
  <si>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</si>
  <si>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</si>
  <si>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</si>
  <si>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</si>
  <si>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</si>
  <si>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</si>
  <si>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</si>
  <si>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</si>
  <si>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</si>
  <si>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</si>
  <si>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</si>
  <si>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</si>
  <si>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</si>
  <si>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</si>
  <si>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</si>
  <si>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</si>
  <si>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</si>
  <si>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</si>
  <si>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</si>
  <si>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</si>
  <si>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</si>
  <si>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</si>
  <si>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</si>
  <si>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</si>
  <si>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</si>
  <si>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</si>
  <si>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</si>
  <si>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</si>
  <si>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</si>
  <si>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</si>
  <si>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</si>
  <si>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</si>
  <si>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</si>
  <si>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</si>
  <si>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</si>
  <si>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</si>
  <si>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</si>
  <si>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</si>
  <si>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</si>
  <si>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</si>
  <si>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</si>
  <si>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</si>
  <si>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</si>
  <si>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</si>
  <si>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</si>
  <si>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</si>
  <si>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</si>
  <si>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</si>
  <si>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</si>
  <si>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</si>
  <si>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</si>
  <si>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</si>
  <si>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</si>
  <si>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</si>
  <si>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</si>
  <si>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</si>
  <si>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</si>
  <si>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</si>
  <si>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</si>
  <si>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</si>
  <si>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</si>
  <si>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</si>
  <si>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</si>
  <si>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</si>
  <si>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</si>
  <si>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</si>
  <si>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</si>
  <si>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</si>
  <si>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</si>
  <si>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</si>
  <si>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</si>
  <si>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</si>
  <si>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</si>
  <si>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</si>
  <si>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</si>
  <si>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</si>
  <si>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</si>
  <si>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</si>
  <si>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</si>
  <si>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</si>
  <si>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</si>
  <si>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</si>
  <si>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</si>
  <si>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</si>
  <si>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</si>
  <si>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</si>
  <si>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</si>
  <si>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</si>
  <si>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</si>
  <si>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</si>
  <si>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</si>
  <si>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</si>
  <si>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</si>
  <si>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</si>
  <si>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</si>
  <si>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</si>
  <si>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</si>
  <si>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</si>
  <si>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</si>
  <si>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</si>
  <si>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</si>
  <si>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</si>
  <si>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</si>
  <si>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</si>
  <si>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</si>
  <si>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</si>
  <si>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</si>
  <si>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</si>
  <si>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</si>
  <si>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</si>
  <si>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</si>
  <si>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</si>
  <si>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</si>
  <si>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</si>
  <si>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</si>
  <si>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</si>
  <si>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</si>
  <si>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</si>
  <si>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</si>
  <si>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</si>
  <si>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</si>
  <si>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</si>
  <si>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</si>
  <si>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</si>
  <si>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</si>
  <si>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</si>
  <si>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</si>
  <si>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</si>
  <si>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</si>
  <si>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</si>
  <si>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</si>
  <si>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</si>
  <si>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</si>
  <si>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</si>
  <si>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</si>
  <si>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</si>
  <si>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</si>
  <si>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</si>
  <si>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</si>
  <si>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</si>
  <si>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</si>
  <si>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</si>
  <si>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</si>
  <si>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</si>
  <si>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</si>
  <si>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</si>
  <si>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</si>
  <si>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</si>
  <si>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</si>
  <si>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</si>
  <si>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</si>
  <si>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</si>
  <si>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</si>
  <si>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</si>
  <si>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</si>
  <si>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</si>
  <si>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</si>
  <si>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</si>
  <si>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</si>
  <si>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</si>
  <si>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</si>
  <si>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</si>
  <si>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</si>
  <si>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</si>
  <si>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</si>
  <si>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</si>
  <si>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</si>
  <si>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</si>
  <si>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</si>
  <si>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</si>
  <si>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</si>
  <si>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</si>
  <si>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</si>
  <si>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</si>
  <si>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</si>
  <si>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</si>
  <si>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</si>
  <si>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</si>
  <si>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</si>
  <si>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</si>
  <si>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</si>
  <si>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</si>
  <si>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</si>
  <si>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</si>
  <si>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</si>
  <si>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</si>
  <si>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</si>
  <si>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</si>
  <si>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</si>
  <si>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</si>
  <si>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</si>
  <si>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</si>
  <si>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</si>
  <si>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</si>
  <si>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</si>
  <si>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</si>
  <si>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</si>
  <si>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</si>
  <si>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</si>
  <si>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</si>
  <si>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</si>
  <si>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</si>
  <si>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</si>
  <si>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</si>
  <si>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</si>
  <si>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</si>
  <si>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</si>
  <si>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</si>
  <si>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</si>
  <si>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</si>
  <si>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</si>
  <si>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</si>
  <si>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</si>
  <si>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</si>
  <si>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</si>
  <si>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</si>
  <si>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</si>
  <si>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</si>
  <si>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</si>
  <si>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</si>
  <si>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</si>
  <si>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</si>
  <si>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</si>
  <si>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</si>
  <si>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</si>
  <si>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</si>
  <si>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</si>
  <si>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</si>
  <si>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</si>
  <si>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</si>
  <si>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</si>
  <si>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</si>
  <si>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</si>
  <si>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</si>
  <si>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</si>
  <si>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</si>
  <si>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</si>
  <si>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</si>
  <si>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</si>
  <si>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</si>
  <si>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</si>
  <si>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</si>
  <si>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</si>
  <si>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</si>
  <si>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</si>
  <si>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</si>
  <si>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</si>
  <si>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</si>
  <si>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</si>
  <si>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</si>
  <si>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</si>
  <si>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</si>
  <si>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</si>
  <si>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</si>
  <si>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</si>
  <si>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</si>
  <si>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</si>
  <si>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</si>
  <si>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</si>
  <si>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</si>
  <si>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</si>
  <si>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</si>
  <si>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</si>
  <si>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</si>
  <si>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</si>
  <si>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</si>
  <si>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</si>
  <si>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</si>
  <si>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</si>
  <si>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</si>
  <si>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</si>
  <si>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</si>
  <si>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</si>
  <si>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</si>
  <si>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</si>
  <si>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</si>
  <si>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</si>
  <si>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</si>
  <si>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</si>
  <si>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</si>
  <si>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</si>
  <si>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</si>
  <si>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</si>
  <si>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</si>
  <si>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</si>
  <si>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</si>
  <si>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</si>
  <si>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</si>
  <si>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</si>
  <si>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</si>
  <si>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</si>
  <si>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</si>
  <si>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</si>
  <si>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</si>
  <si>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</si>
  <si>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</si>
  <si>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</si>
  <si>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</si>
  <si>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</si>
  <si>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</si>
  <si>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</si>
  <si>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</si>
  <si>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</si>
  <si>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</si>
  <si>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</si>
  <si>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</si>
  <si>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</si>
  <si>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</si>
  <si>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</si>
  <si>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</si>
  <si>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</si>
  <si>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</si>
  <si>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</si>
  <si>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</si>
  <si>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</si>
  <si>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</si>
  <si>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</si>
  <si>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</si>
  <si>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</si>
  <si>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</si>
  <si>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</si>
  <si>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</si>
  <si>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</si>
  <si>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</si>
  <si>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</si>
  <si>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</si>
  <si>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</si>
  <si>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</si>
  <si>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</si>
  <si>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</si>
  <si>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</si>
  <si>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</si>
  <si>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</si>
  <si>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</si>
  <si>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</si>
  <si>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</si>
  <si>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</si>
  <si>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</si>
  <si>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</si>
  <si>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</si>
  <si>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</si>
  <si>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</si>
  <si>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</si>
  <si>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</si>
  <si>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</si>
  <si>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</si>
  <si>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</si>
  <si>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</si>
  <si>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</si>
  <si>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</si>
  <si>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</si>
  <si>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</si>
  <si>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</si>
  <si>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</si>
  <si>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</si>
  <si>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</si>
  <si>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</si>
  <si>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</si>
  <si>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</si>
  <si>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</si>
  <si>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</si>
  <si>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</si>
  <si>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</si>
  <si>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</si>
  <si>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</si>
  <si>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</si>
  <si>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</si>
  <si>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</si>
  <si>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</si>
  <si>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</si>
  <si>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</si>
  <si>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</si>
  <si>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</si>
  <si>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</si>
  <si>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</si>
  <si>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</si>
  <si>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</si>
  <si>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</si>
  <si>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</si>
  <si>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</si>
  <si>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</si>
  <si>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</si>
  <si>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</si>
  <si>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</si>
  <si>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</si>
  <si>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</si>
  <si>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</si>
  <si>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</si>
  <si>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</si>
  <si>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</si>
  <si>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</si>
  <si>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</si>
  <si>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</si>
  <si>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</si>
  <si>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</si>
  <si>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</si>
  <si>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</si>
  <si>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</si>
  <si>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</si>
  <si>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</si>
  <si>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</si>
  <si>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</si>
  <si>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</si>
  <si>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</si>
  <si>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</si>
  <si>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</si>
  <si>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</si>
  <si>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</si>
  <si>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</si>
  <si>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</si>
  <si>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</si>
  <si>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</si>
  <si>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</si>
  <si>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</si>
  <si>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</si>
  <si>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</si>
  <si>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</si>
  <si>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</si>
  <si>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</si>
  <si>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</si>
  <si>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</si>
  <si>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</si>
  <si>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</si>
  <si>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</si>
  <si>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</si>
  <si>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</si>
  <si>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</si>
  <si>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</si>
  <si>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</si>
  <si>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</si>
  <si>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</si>
  <si>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</si>
  <si>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</si>
  <si>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</si>
  <si>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</si>
  <si>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</si>
  <si>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</si>
  <si>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</si>
  <si>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</si>
  <si>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</si>
  <si>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</si>
  <si>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</si>
  <si>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</si>
  <si>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</si>
  <si>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</si>
  <si>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</si>
  <si>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</si>
  <si>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</si>
  <si>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</si>
  <si>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</si>
  <si>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</si>
  <si>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</si>
  <si>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</si>
  <si>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</si>
  <si>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</si>
  <si>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</si>
  <si>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</si>
  <si>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</si>
  <si>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</si>
  <si>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</si>
  <si>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</si>
  <si>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</si>
  <si>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</si>
  <si>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</si>
  <si>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</si>
  <si>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</si>
  <si>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</si>
  <si>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</si>
  <si>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</si>
  <si>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</si>
  <si>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</si>
  <si>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</si>
  <si>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</si>
  <si>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</si>
  <si>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</si>
  <si>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</si>
  <si>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</si>
  <si>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</si>
  <si>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</si>
  <si>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</si>
  <si>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</si>
  <si>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</si>
  <si>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</si>
  <si>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</si>
  <si>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</si>
  <si>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</si>
  <si>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</si>
  <si>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</si>
  <si>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</si>
  <si>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</si>
  <si>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</si>
  <si>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</si>
  <si>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</si>
  <si>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</si>
  <si>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</si>
  <si>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</si>
  <si>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</si>
  <si>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</si>
  <si>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</si>
  <si>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</si>
  <si>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</si>
  <si>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</si>
  <si>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</si>
  <si>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</si>
  <si>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</si>
  <si>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</si>
  <si>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</si>
  <si>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</si>
  <si>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</si>
  <si>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</si>
  <si>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</si>
  <si>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</si>
  <si>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</si>
  <si>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</si>
  <si>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</si>
  <si>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</si>
  <si>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</si>
  <si>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</si>
  <si>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</si>
  <si>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</si>
  <si>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</si>
  <si>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</si>
  <si>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</si>
  <si>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</si>
  <si>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</si>
  <si>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</si>
  <si>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</si>
  <si>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</si>
  <si>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</si>
  <si>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</si>
  <si>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</si>
  <si>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</si>
  <si>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</si>
  <si>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</si>
  <si>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</si>
  <si>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</si>
  <si>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</si>
  <si>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</si>
  <si>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</si>
  <si>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</si>
  <si>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</si>
  <si>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</si>
  <si>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</si>
  <si>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</si>
  <si>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</si>
  <si>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</si>
  <si>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</si>
  <si>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</si>
  <si>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</si>
  <si>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</si>
  <si>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</si>
  <si>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</si>
  <si>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</si>
  <si>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</si>
  <si>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</si>
  <si>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</si>
  <si>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</si>
  <si>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</si>
  <si>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</si>
  <si>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</si>
  <si>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</si>
  <si>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</si>
  <si>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</si>
  <si>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</si>
  <si>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</si>
  <si>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</si>
  <si>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</si>
  <si>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</si>
  <si>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</si>
  <si>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</si>
  <si>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</si>
  <si>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</si>
  <si>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</si>
  <si>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</si>
  <si>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</si>
  <si>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</si>
  <si>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</si>
  <si>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</si>
  <si>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</si>
  <si>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</si>
  <si>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</si>
  <si>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</si>
  <si>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</si>
  <si>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</si>
  <si>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</si>
  <si>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</si>
  <si>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</si>
  <si>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</si>
  <si>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</si>
  <si>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</si>
  <si>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</si>
  <si>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</si>
  <si>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</si>
  <si>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</si>
  <si>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</si>
  <si>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</si>
  <si>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</si>
  <si>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</si>
  <si>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</si>
  <si>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</si>
  <si>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</si>
  <si>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</si>
  <si>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</si>
  <si>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</si>
  <si>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</si>
  <si>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</si>
  <si>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</si>
  <si>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</si>
  <si>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</si>
  <si>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</si>
  <si>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</si>
  <si>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</si>
  <si>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</si>
  <si>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</si>
  <si>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</si>
  <si>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</si>
  <si>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</si>
  <si>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</si>
  <si>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</si>
  <si>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</si>
  <si>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</si>
  <si>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</si>
  <si>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</si>
  <si>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</si>
  <si>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</si>
  <si>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</si>
  <si>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</si>
  <si>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</si>
  <si>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</si>
  <si>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</si>
  <si>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</si>
  <si>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</si>
  <si>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</si>
  <si>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</si>
  <si>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</si>
  <si>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</si>
  <si>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</si>
  <si>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</si>
  <si>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</si>
  <si>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</si>
  <si>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</si>
  <si>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</si>
  <si>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</si>
  <si>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</si>
  <si>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</si>
  <si>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</si>
  <si>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</si>
  <si>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</si>
  <si>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</si>
  <si>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</si>
  <si>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</si>
  <si>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</si>
  <si>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</si>
  <si>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</si>
  <si>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</si>
  <si>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</si>
  <si>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</si>
  <si>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</si>
  <si>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</si>
  <si>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</si>
  <si>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</si>
  <si>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</si>
  <si>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</si>
  <si>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</si>
  <si>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</si>
  <si>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</si>
  <si>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</si>
  <si>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</si>
  <si>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</si>
  <si>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</si>
  <si>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</si>
  <si>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</si>
  <si>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</si>
  <si>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</si>
  <si>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</si>
  <si>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</si>
  <si>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</si>
  <si>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</si>
  <si>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</si>
  <si>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</si>
  <si>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</si>
  <si>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</si>
  <si>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</si>
  <si>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</si>
  <si>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</si>
  <si>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</si>
  <si>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</si>
  <si>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</si>
  <si>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</si>
  <si>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</si>
  <si>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</si>
  <si>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</si>
  <si>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</si>
  <si>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</si>
  <si>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</si>
  <si>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</si>
  <si>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</si>
  <si>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</si>
  <si>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</si>
  <si>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</si>
  <si>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</si>
  <si>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</si>
  <si>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</si>
  <si>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</si>
  <si>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</si>
  <si>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</si>
  <si>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</si>
  <si>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</si>
  <si>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</si>
  <si>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</si>
  <si>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</si>
  <si>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</si>
  <si>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</si>
  <si>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</si>
  <si>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</si>
  <si>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</si>
  <si>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</si>
  <si>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</si>
  <si>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</si>
  <si>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</si>
  <si>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</si>
  <si>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</si>
  <si>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</si>
  <si>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</si>
  <si>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</si>
  <si>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</si>
  <si>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</si>
  <si>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</si>
  <si>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</si>
  <si>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</si>
  <si>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</si>
  <si>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</si>
  <si>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</si>
  <si>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</si>
  <si>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</si>
  <si>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</si>
  <si>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</si>
  <si>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</si>
  <si>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</si>
  <si>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</si>
  <si>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</si>
  <si>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</si>
  <si>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</si>
  <si>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</si>
  <si>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</si>
  <si>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</si>
  <si>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</si>
  <si>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</si>
  <si>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</si>
  <si>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</si>
  <si>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</si>
  <si>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</si>
  <si>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</si>
  <si>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</si>
  <si>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</si>
  <si>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</si>
  <si>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</si>
  <si>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</si>
  <si>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</si>
  <si>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</si>
  <si>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</si>
  <si>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</si>
  <si>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</si>
  <si>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</si>
  <si>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</si>
  <si>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</si>
  <si>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</si>
  <si>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</si>
  <si>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</si>
  <si>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</si>
  <si>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</si>
  <si>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</si>
  <si>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</si>
  <si>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</si>
  <si>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</si>
  <si>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</si>
  <si>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</si>
  <si>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</si>
  <si>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</si>
  <si>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</si>
  <si>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</si>
  <si>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</si>
  <si>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</si>
  <si>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</si>
  <si>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</si>
  <si>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</si>
  <si>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</si>
  <si>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</si>
  <si>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</si>
  <si>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</si>
  <si>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</si>
  <si>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</si>
  <si>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</si>
  <si>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</si>
  <si>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</si>
  <si>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</si>
  <si>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</si>
  <si>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</si>
  <si>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</si>
  <si>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</si>
  <si>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</si>
  <si>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</si>
  <si>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</si>
  <si>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</si>
  <si>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</si>
  <si>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</si>
  <si>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</si>
  <si>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</si>
  <si>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</si>
  <si>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</si>
  <si>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</si>
  <si>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</si>
  <si>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</si>
  <si>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</si>
  <si>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</si>
  <si>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</si>
  <si>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</si>
  <si>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</si>
  <si>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</si>
  <si>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</si>
  <si>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</si>
  <si>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</si>
  <si>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</si>
  <si>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</si>
  <si>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</si>
  <si>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</si>
  <si>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</si>
  <si>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</si>
  <si>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</si>
  <si>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</si>
  <si>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</si>
  <si>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</si>
  <si>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</si>
  <si>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</si>
  <si>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</si>
  <si>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</si>
  <si>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</si>
  <si>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</si>
  <si>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</si>
  <si>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</si>
  <si>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</si>
  <si>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</si>
  <si>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</si>
  <si>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</si>
  <si>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</si>
  <si>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</si>
  <si>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</si>
  <si>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</si>
  <si>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</si>
  <si>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</si>
  <si>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</si>
  <si>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</si>
  <si>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</si>
  <si>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</si>
  <si>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</si>
  <si>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</si>
  <si>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</si>
  <si>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</si>
  <si>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</si>
  <si>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</si>
  <si>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</si>
  <si>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</si>
  <si>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</si>
  <si>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</si>
  <si>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</si>
  <si>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</si>
  <si>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</si>
  <si>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</si>
  <si>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</si>
  <si>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</si>
  <si>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</si>
  <si>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</si>
  <si>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</si>
  <si>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</si>
  <si>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</si>
  <si>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</si>
  <si>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</si>
  <si>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</si>
  <si>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</si>
  <si>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</si>
  <si>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</si>
  <si>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</si>
  <si>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</si>
  <si>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</si>
  <si>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</si>
  <si>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</si>
  <si>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</si>
  <si>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</si>
  <si>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</si>
  <si>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</si>
  <si>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</si>
  <si>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</si>
  <si>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</si>
  <si>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</si>
  <si>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</si>
  <si>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</si>
  <si>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</si>
  <si>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</si>
  <si>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</si>
  <si>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</si>
  <si>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</si>
  <si>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</si>
  <si>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</si>
  <si>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</si>
  <si>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</si>
  <si>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</si>
  <si>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</si>
  <si>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</si>
  <si>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</si>
  <si>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</si>
  <si>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</si>
  <si>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</si>
  <si>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</si>
  <si>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</si>
  <si>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</si>
  <si>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</si>
  <si>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</si>
  <si>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</si>
  <si>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</si>
  <si>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</si>
  <si>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</si>
  <si>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</si>
  <si>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</si>
  <si>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</si>
  <si>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</si>
  <si>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</si>
  <si>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</si>
  <si>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</si>
  <si>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</si>
  <si>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</si>
  <si>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</si>
  <si>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</si>
  <si>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</si>
  <si>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</si>
  <si>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</si>
  <si>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</si>
  <si>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</si>
  <si>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</si>
  <si>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</si>
  <si>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</si>
  <si>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</si>
  <si>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</si>
  <si>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</si>
  <si>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</si>
  <si>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</si>
  <si>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</si>
  <si>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</si>
  <si>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</si>
  <si>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</si>
  <si>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</si>
  <si>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</si>
  <si>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</si>
  <si>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</si>
  <si>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</si>
  <si>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</si>
  <si>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</si>
  <si>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</si>
  <si>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</si>
  <si>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</si>
  <si>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</si>
  <si>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</si>
  <si>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</si>
  <si>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</si>
  <si>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</si>
  <si>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</si>
  <si>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</si>
  <si>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</si>
  <si>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</si>
  <si>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</si>
  <si>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</si>
  <si>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</si>
  <si>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</si>
  <si>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</si>
  <si>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</si>
  <si>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</si>
  <si>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</si>
  <si>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</si>
  <si>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</si>
  <si>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</si>
  <si>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</si>
  <si>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</si>
  <si>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</si>
  <si>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</si>
  <si>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</si>
  <si>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</si>
  <si>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</si>
  <si>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</si>
  <si>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</si>
  <si>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</si>
  <si>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</si>
  <si>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</si>
  <si>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</si>
  <si>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</si>
  <si>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</si>
  <si>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</si>
  <si>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</si>
  <si>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</si>
  <si>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</si>
  <si>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</si>
  <si>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</si>
  <si>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</si>
  <si>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</si>
  <si>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</si>
  <si>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</si>
  <si>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</si>
  <si>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</si>
  <si>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</si>
  <si>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</si>
  <si>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</si>
  <si>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</si>
  <si>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</si>
  <si>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</si>
  <si>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</si>
  <si>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</si>
  <si>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</si>
  <si>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</si>
  <si>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</si>
  <si>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</si>
  <si>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</si>
  <si>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</si>
  <si>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</si>
  <si>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</si>
  <si>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</si>
  <si>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</si>
  <si>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</si>
  <si>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</si>
  <si>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</si>
  <si>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</si>
  <si>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</si>
  <si>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</si>
  <si>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</si>
  <si>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</si>
  <si>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</si>
  <si>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</si>
  <si>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</si>
  <si>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</si>
  <si>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</si>
  <si>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</si>
  <si>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</si>
  <si>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</si>
  <si>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</si>
  <si>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</si>
  <si>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</si>
  <si>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</si>
  <si>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</si>
  <si>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</si>
  <si>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</si>
  <si>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</si>
  <si>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</si>
  <si>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</si>
  <si>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</si>
  <si>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</si>
  <si>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</si>
  <si>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</si>
  <si>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</si>
  <si>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</si>
  <si>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</si>
  <si>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</si>
  <si>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</si>
  <si>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</si>
  <si>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</si>
  <si>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</si>
  <si>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</si>
  <si>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</si>
  <si>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</si>
  <si>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</si>
  <si>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</si>
  <si>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</si>
  <si>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</si>
  <si>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</si>
  <si>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</si>
  <si>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</si>
  <si>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</si>
  <si>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</si>
  <si>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</si>
  <si>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</si>
  <si>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</si>
  <si>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</si>
  <si>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</si>
  <si>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</si>
  <si>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</si>
  <si>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</si>
  <si>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</si>
  <si>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</si>
  <si>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</si>
  <si>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</si>
  <si>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</si>
  <si>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</si>
  <si>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</si>
  <si>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</si>
  <si>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</si>
  <si>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</si>
  <si>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</si>
  <si>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</si>
  <si>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</si>
  <si>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</si>
  <si>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</si>
  <si>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</si>
  <si>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</si>
  <si>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</si>
  <si>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</si>
  <si>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</si>
  <si>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</si>
  <si>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</si>
  <si>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</si>
  <si>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</si>
  <si>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</si>
  <si>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</si>
  <si>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</si>
  <si>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</si>
  <si>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</si>
  <si>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</si>
  <si>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</si>
  <si>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</si>
  <si>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</si>
  <si>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</si>
  <si>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</si>
  <si>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</si>
  <si>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</si>
  <si>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</si>
  <si>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</si>
  <si>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</si>
  <si>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</si>
  <si>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</si>
  <si>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</si>
  <si>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</si>
  <si>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</si>
  <si>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</si>
  <si>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</si>
  <si>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</si>
  <si>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</si>
  <si>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</si>
  <si>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</si>
  <si>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</si>
  <si>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</si>
  <si>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</si>
  <si>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</si>
  <si>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</si>
  <si>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</si>
  <si>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</si>
  <si>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</si>
  <si>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</si>
  <si>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</si>
  <si>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</si>
  <si>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</si>
  <si>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</si>
  <si>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</si>
  <si>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</si>
  <si>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</si>
  <si>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</si>
  <si>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</si>
  <si>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</si>
  <si>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</si>
  <si>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</si>
  <si>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</si>
  <si>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</si>
  <si>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</si>
  <si>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</si>
  <si>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</si>
  <si>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</si>
  <si>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</si>
  <si>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</si>
  <si>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</si>
  <si>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</si>
  <si>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</si>
  <si>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</si>
  <si>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</si>
  <si>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</si>
  <si>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</si>
  <si>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</si>
  <si>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</si>
  <si>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</si>
  <si>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</si>
  <si>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</si>
  <si>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</si>
  <si>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</si>
  <si>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</si>
  <si>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</si>
  <si>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</si>
  <si>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</si>
  <si>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</si>
  <si>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</si>
  <si>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</si>
  <si>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</si>
  <si>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</si>
  <si>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</si>
  <si>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</si>
  <si>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</si>
  <si>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</si>
  <si>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</si>
  <si>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</si>
  <si>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</si>
  <si>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</si>
  <si>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</si>
  <si>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</si>
  <si>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</si>
  <si>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</si>
  <si>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</si>
  <si>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</si>
  <si>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</si>
  <si>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</si>
  <si>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</si>
  <si>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</si>
  <si>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</si>
  <si>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</si>
  <si>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</si>
  <si>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</si>
  <si>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</si>
  <si>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</si>
  <si>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</si>
  <si>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</si>
  <si>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</si>
  <si>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</si>
  <si>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</si>
  <si>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</si>
  <si>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</si>
  <si>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</si>
  <si>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</si>
  <si>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</si>
  <si>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</si>
  <si>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</si>
  <si>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</si>
  <si>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</si>
  <si>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</si>
  <si>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</si>
  <si>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</si>
  <si>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</si>
  <si>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</si>
  <si>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</si>
  <si>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</si>
  <si>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</si>
  <si>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</si>
  <si>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</si>
  <si>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</si>
  <si>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</si>
  <si>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</si>
  <si>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</si>
  <si>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</si>
  <si>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</si>
  <si>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</si>
  <si>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</si>
  <si>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</si>
  <si>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</si>
  <si>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</si>
  <si>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</si>
  <si>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</si>
  <si>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</si>
  <si>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</si>
  <si>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</si>
  <si>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</si>
  <si>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</si>
  <si>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</si>
  <si>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</si>
  <si>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</si>
  <si>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</si>
  <si>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</si>
  <si>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</si>
  <si>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</si>
  <si>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</si>
  <si>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</si>
  <si>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</si>
  <si>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</si>
  <si>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</si>
  <si>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</si>
  <si>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</si>
  <si>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</si>
  <si>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</si>
  <si>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</si>
  <si>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</si>
  <si>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</si>
  <si>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</si>
  <si>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</si>
  <si>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</si>
  <si>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</si>
  <si>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</si>
  <si>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</si>
  <si>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</si>
  <si>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</si>
  <si>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</si>
  <si>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</si>
  <si>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</si>
  <si>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</si>
  <si>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</si>
  <si>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</si>
  <si>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</si>
  <si>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</si>
  <si>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</si>
  <si>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</si>
  <si>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</si>
  <si>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</si>
  <si>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</si>
  <si>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</si>
  <si>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</si>
  <si>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</si>
  <si>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</si>
  <si>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</si>
  <si>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</si>
  <si>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</si>
  <si>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</si>
  <si>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</si>
  <si>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</si>
  <si>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</si>
  <si>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</si>
  <si>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</si>
  <si>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</si>
  <si>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</si>
  <si>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</si>
  <si>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</si>
  <si>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</si>
  <si>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</si>
  <si>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</si>
  <si>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</si>
  <si>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</si>
  <si>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</si>
  <si>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</si>
  <si>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</si>
  <si>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</si>
  <si>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</si>
  <si>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</si>
  <si>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</si>
  <si>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</si>
  <si>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</si>
  <si>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</si>
  <si>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</si>
  <si>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</si>
  <si>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</si>
  <si>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</si>
  <si>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</si>
  <si>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</si>
  <si>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</si>
  <si>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</si>
  <si>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</si>
  <si>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</si>
  <si>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</si>
  <si>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</si>
  <si>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</si>
  <si>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</si>
  <si>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</si>
  <si>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</si>
  <si>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</si>
  <si>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</si>
  <si>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</si>
  <si>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</si>
  <si>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</si>
  <si>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</si>
  <si>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</si>
  <si>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</si>
  <si>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</si>
  <si>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</si>
  <si>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</si>
  <si>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</si>
  <si>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</si>
  <si>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</si>
  <si>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</si>
  <si>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</si>
  <si>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</si>
  <si>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</si>
  <si>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</si>
  <si>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</si>
  <si>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</si>
  <si>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</si>
  <si>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</si>
  <si>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</si>
  <si>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</si>
  <si>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</si>
  <si>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</si>
  <si>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</si>
  <si>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</si>
  <si>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</si>
  <si>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</si>
  <si>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</si>
  <si>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</si>
  <si>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</si>
  <si>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</si>
  <si>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</si>
  <si>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</si>
  <si>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</si>
  <si>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</si>
  <si>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</si>
  <si>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</si>
  <si>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</si>
  <si>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</si>
  <si>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</si>
  <si>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</si>
  <si>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</si>
  <si>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</si>
  <si>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</si>
  <si>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</si>
  <si>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</si>
  <si>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</si>
  <si>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</si>
  <si>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</si>
  <si>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</si>
  <si>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</si>
  <si>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</si>
  <si>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</si>
  <si>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</si>
  <si>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</si>
  <si>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</si>
  <si>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</si>
  <si>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</si>
  <si>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</si>
  <si>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</si>
  <si>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</si>
  <si>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</si>
  <si>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</si>
  <si>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</si>
  <si>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</si>
  <si>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</si>
  <si>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</si>
  <si>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</si>
  <si>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</si>
  <si>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</si>
  <si>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</si>
  <si>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</si>
  <si>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</si>
  <si>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</si>
  <si>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</si>
  <si>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</si>
  <si>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</si>
  <si>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</si>
  <si>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</si>
  <si>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</si>
  <si>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</si>
  <si>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</si>
  <si>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</si>
  <si>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</si>
  <si>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</si>
  <si>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</si>
  <si>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</si>
  <si>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</si>
  <si>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</si>
  <si>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</si>
  <si>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</si>
  <si>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</si>
  <si>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</si>
  <si>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</si>
  <si>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</si>
  <si>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</si>
  <si>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</si>
  <si>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</si>
  <si>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</si>
  <si>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</si>
  <si>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</si>
  <si>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</si>
  <si>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</si>
  <si>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</si>
  <si>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</si>
  <si>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</si>
  <si>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</si>
  <si>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</si>
  <si>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</si>
  <si>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</si>
  <si>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</si>
  <si>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</si>
  <si>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</si>
  <si>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</si>
  <si>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</si>
  <si>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</si>
  <si>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</si>
  <si>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</si>
  <si>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</si>
  <si>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</si>
  <si>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</si>
  <si>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</si>
  <si>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</si>
  <si>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</si>
  <si>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</si>
  <si>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</si>
  <si>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</si>
  <si>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</si>
  <si>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</si>
  <si>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</si>
  <si>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</si>
  <si>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</si>
  <si>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</si>
  <si>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</si>
  <si>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</si>
  <si>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</si>
  <si>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</si>
  <si>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</si>
  <si>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</si>
  <si>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</si>
  <si>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</si>
  <si>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</si>
  <si>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</si>
  <si>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</si>
  <si>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</si>
  <si>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</si>
  <si>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</si>
  <si>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</si>
  <si>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</si>
  <si>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</si>
  <si>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</si>
  <si>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</si>
  <si>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</si>
  <si>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</si>
  <si>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</si>
  <si>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</si>
  <si>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</si>
  <si>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</si>
  <si>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</si>
  <si>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</si>
  <si>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</si>
  <si>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</si>
  <si>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</si>
  <si>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</si>
  <si>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</si>
  <si>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</si>
  <si>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</si>
  <si>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</si>
  <si>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</si>
  <si>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</si>
  <si>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</si>
  <si>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</si>
  <si>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</si>
  <si>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</si>
  <si>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</si>
  <si>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</si>
  <si>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</si>
  <si>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</si>
  <si>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</si>
  <si>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</si>
  <si>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</si>
  <si>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</si>
  <si>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</si>
  <si>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</si>
  <si>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</si>
  <si>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</si>
  <si>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</si>
  <si>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</si>
  <si>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</si>
  <si>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</si>
  <si>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</si>
  <si>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</si>
  <si>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</si>
  <si>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</si>
  <si>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</si>
  <si>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</si>
  <si>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</si>
  <si>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</si>
  <si>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</si>
  <si>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</si>
  <si>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</si>
  <si>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</si>
  <si>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</si>
  <si>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</si>
  <si>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</si>
  <si>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</si>
  <si>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</si>
  <si>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</si>
  <si>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</si>
  <si>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</si>
  <si>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</si>
  <si>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</si>
  <si>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</si>
  <si>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</si>
  <si>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</si>
  <si>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</si>
  <si>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</si>
  <si>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</si>
  <si>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</si>
  <si>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</si>
  <si>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</si>
  <si>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</si>
  <si>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</si>
  <si>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</si>
  <si>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</si>
  <si>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</si>
  <si>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</si>
  <si>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</si>
  <si>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</si>
  <si>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</si>
  <si>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</si>
  <si>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</si>
  <si>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</si>
  <si>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</si>
  <si>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</si>
  <si>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</si>
  <si>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</si>
  <si>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</si>
  <si>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</si>
  <si>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</si>
  <si>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</si>
  <si>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</si>
  <si>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</si>
  <si>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</si>
  <si>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</si>
  <si>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</si>
  <si>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</si>
  <si>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</si>
  <si>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</si>
  <si>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</si>
  <si>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</si>
  <si>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</si>
  <si>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</si>
  <si>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</si>
  <si>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</si>
  <si>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</si>
  <si>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</si>
  <si>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</si>
  <si>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</si>
  <si>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</si>
  <si>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</si>
  <si>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</si>
  <si>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</si>
  <si>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</si>
  <si>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</si>
  <si>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</si>
  <si>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</si>
  <si>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</si>
  <si>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</si>
  <si>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</si>
  <si>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</si>
  <si>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</si>
  <si>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</si>
  <si>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</si>
  <si>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</si>
  <si>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</si>
  <si>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</si>
  <si>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</si>
  <si>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</si>
  <si>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</si>
  <si>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</si>
  <si>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</si>
  <si>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</si>
  <si>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</si>
  <si>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</si>
  <si>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</si>
  <si>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</si>
  <si>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</si>
  <si>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</si>
  <si>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</si>
  <si>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</si>
  <si>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</si>
  <si>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</si>
  <si>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</si>
  <si>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</si>
  <si>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</si>
  <si>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</si>
  <si>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</si>
  <si>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</si>
  <si>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</si>
  <si>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</si>
  <si>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</si>
  <si>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</si>
  <si>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</si>
  <si>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</si>
  <si>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</si>
  <si>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</si>
  <si>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</si>
  <si>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</si>
  <si>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</si>
  <si>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</si>
  <si>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</si>
  <si>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</si>
  <si>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</si>
  <si>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</si>
  <si>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</si>
  <si>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</si>
  <si>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</si>
  <si>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</si>
  <si>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</si>
  <si>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</si>
  <si>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</si>
  <si>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</si>
  <si>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</si>
  <si>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</si>
  <si>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</si>
  <si>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</si>
  <si>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</si>
  <si>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</si>
  <si>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</si>
  <si>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</si>
  <si>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</si>
  <si>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</si>
  <si>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</si>
  <si>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</si>
  <si>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</si>
  <si>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</si>
  <si>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</si>
  <si>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</si>
  <si>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</si>
  <si>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</si>
  <si>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</si>
  <si>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</si>
  <si>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</si>
  <si>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</si>
  <si>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</si>
  <si>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</si>
  <si>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</si>
  <si>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</si>
  <si>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</si>
  <si>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</si>
  <si>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</si>
  <si>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</si>
  <si>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</si>
  <si>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</si>
  <si>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</si>
  <si>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</si>
  <si>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</si>
  <si>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</si>
  <si>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</si>
  <si>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</si>
  <si>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</si>
  <si>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</si>
  <si>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</si>
  <si>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</si>
  <si>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</si>
  <si>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</si>
  <si>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</si>
  <si>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</si>
  <si>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</si>
  <si>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</si>
  <si>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</si>
  <si>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</si>
  <si>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</si>
  <si>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</si>
  <si>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</si>
  <si>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</si>
  <si>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</si>
  <si>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</si>
  <si>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</si>
  <si>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</si>
  <si>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</si>
  <si>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</si>
  <si>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</si>
  <si>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</si>
  <si>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</si>
  <si>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</si>
  <si>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</si>
  <si>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</si>
  <si>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</si>
  <si>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</si>
  <si>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</si>
  <si>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</si>
  <si>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</si>
  <si>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</si>
  <si>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</si>
  <si>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</si>
  <si>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</si>
  <si>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</si>
  <si>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</si>
  <si>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</si>
  <si>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</si>
  <si>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</si>
  <si>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</si>
  <si>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</si>
  <si>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</si>
  <si>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</si>
  <si>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</si>
  <si>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</si>
  <si>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</si>
  <si>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</si>
  <si>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</si>
  <si>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</si>
  <si>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</si>
  <si>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</si>
  <si>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</si>
  <si>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</si>
  <si>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</si>
  <si>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</si>
  <si>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</si>
  <si>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</si>
  <si>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</si>
  <si>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</si>
  <si>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</si>
  <si>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</si>
  <si>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</si>
  <si>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</si>
  <si>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</si>
  <si>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</si>
  <si>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</si>
  <si>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</si>
  <si>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</si>
  <si>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</si>
  <si>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</si>
  <si>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</si>
  <si>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</si>
  <si>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</si>
  <si>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</si>
  <si>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</si>
  <si>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</si>
  <si>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</si>
  <si>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</si>
  <si>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</si>
  <si>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</si>
  <si>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</si>
  <si>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</si>
  <si>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</si>
  <si>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</si>
  <si>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</si>
  <si>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</si>
  <si>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</si>
  <si>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</si>
  <si>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</si>
  <si>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</si>
  <si>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</si>
  <si>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</si>
  <si>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</si>
  <si>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</si>
  <si>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</si>
  <si>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</si>
  <si>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</si>
  <si>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</si>
  <si>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</si>
  <si>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</si>
  <si>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</si>
  <si>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</si>
  <si>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</si>
  <si>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</si>
  <si>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</si>
  <si>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</si>
  <si>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</si>
  <si>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</si>
  <si>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</si>
  <si>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</si>
  <si>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</si>
  <si>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</si>
  <si>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</si>
  <si>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</si>
  <si>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</si>
  <si>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</si>
  <si>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</si>
  <si>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</si>
  <si>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</si>
  <si>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</si>
  <si>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</si>
  <si>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</si>
  <si>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</si>
  <si>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</si>
  <si>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</si>
  <si>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</si>
  <si>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</si>
  <si>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</si>
  <si>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</si>
  <si>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</si>
  <si>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</si>
  <si>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</si>
  <si>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</si>
  <si>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</si>
  <si>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</si>
  <si>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</si>
  <si>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</si>
  <si>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</si>
  <si>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</si>
  <si>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</si>
  <si>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</si>
  <si>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</si>
  <si>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</si>
  <si>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</si>
  <si>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</si>
  <si>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</si>
  <si>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</si>
  <si>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</si>
  <si>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</si>
  <si>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</si>
  <si>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</si>
  <si>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</si>
  <si>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</si>
  <si>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</si>
  <si>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</si>
  <si>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</si>
  <si>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</si>
  <si>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</si>
  <si>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</si>
  <si>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</si>
  <si>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</si>
  <si>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</si>
  <si>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</si>
  <si>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</si>
  <si>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</si>
  <si>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</si>
  <si>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</si>
  <si>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</si>
  <si>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</si>
  <si>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</si>
  <si>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</si>
  <si>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</si>
  <si>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</si>
  <si>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</si>
  <si>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</si>
  <si>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</si>
  <si>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</si>
  <si>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</si>
  <si>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</si>
  <si>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</si>
  <si>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</si>
  <si>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</si>
  <si>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</si>
  <si>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</si>
  <si>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</si>
  <si>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</si>
  <si>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</si>
  <si>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</si>
  <si>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</si>
  <si>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</si>
  <si>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</si>
  <si>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</si>
  <si>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</si>
  <si>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</si>
  <si>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</si>
  <si>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</si>
  <si>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</si>
  <si>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</si>
  <si>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</si>
  <si>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</si>
  <si>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</si>
  <si>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</si>
  <si>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</si>
  <si>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</si>
  <si>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</si>
  <si>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</si>
  <si>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</si>
  <si>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</si>
  <si>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</si>
  <si>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</si>
  <si>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</si>
  <si>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</si>
  <si>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</si>
  <si>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</si>
  <si>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</si>
  <si>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</si>
  <si>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</si>
  <si>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</si>
  <si>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</si>
  <si>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</si>
  <si>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</si>
  <si>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</si>
  <si>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</si>
  <si>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</si>
  <si>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</si>
  <si>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</si>
  <si>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</si>
  <si>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</si>
  <si>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</si>
  <si>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</si>
  <si>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</si>
  <si>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</si>
  <si>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</si>
  <si>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</si>
  <si>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</si>
  <si>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</si>
  <si>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</si>
  <si>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</si>
  <si>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</si>
  <si>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</si>
  <si>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</si>
  <si>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</si>
  <si>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</si>
  <si>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</si>
  <si>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</si>
  <si>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</si>
  <si>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</si>
  <si>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</si>
  <si>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</si>
  <si>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</si>
  <si>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</si>
  <si>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</si>
  <si>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</si>
  <si>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</si>
  <si>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</si>
  <si>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</si>
  <si>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</si>
  <si>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</si>
  <si>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</si>
  <si>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</si>
  <si>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</si>
  <si>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</si>
  <si>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</si>
  <si>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</si>
  <si>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</si>
  <si>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</si>
  <si>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</si>
  <si>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</si>
  <si>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</si>
  <si>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</si>
  <si>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</si>
  <si>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</si>
  <si>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</si>
  <si>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</si>
  <si>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</si>
  <si>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</si>
  <si>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</si>
  <si>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</si>
  <si>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</si>
  <si>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</si>
  <si>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</si>
  <si>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</si>
  <si>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</si>
  <si>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</si>
  <si>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</si>
  <si>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</si>
  <si>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</si>
  <si>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</si>
  <si>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</si>
  <si>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</si>
  <si>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</si>
  <si>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</si>
  <si>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</si>
  <si>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</si>
  <si>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</si>
  <si>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</si>
  <si>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</si>
  <si>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</si>
  <si>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</si>
  <si>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</si>
  <si>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</si>
  <si>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</si>
  <si>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</si>
  <si>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</si>
  <si>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</si>
  <si>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</si>
  <si>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</si>
  <si>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</si>
  <si>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</si>
  <si>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</si>
  <si>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</si>
  <si>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</si>
  <si>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</si>
  <si>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</si>
  <si>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</si>
  <si>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</si>
  <si>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</si>
  <si>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</si>
  <si>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</si>
  <si>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</si>
  <si>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</si>
  <si>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</si>
  <si>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</si>
  <si>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</si>
  <si>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</si>
  <si>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</si>
  <si>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</si>
  <si>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</si>
  <si>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</si>
  <si>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</si>
  <si>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</si>
  <si>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</si>
  <si>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</si>
  <si>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</si>
  <si>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</si>
  <si>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</si>
  <si>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</si>
  <si>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</si>
  <si>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</si>
  <si>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</si>
  <si>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</si>
  <si>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</si>
  <si>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</si>
  <si>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</si>
  <si>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</si>
  <si>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</si>
  <si>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</si>
  <si>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</si>
  <si>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</si>
  <si>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</si>
  <si>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</si>
  <si>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</si>
  <si>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</si>
  <si>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</si>
  <si>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</si>
  <si>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</si>
  <si>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</si>
  <si>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</si>
  <si>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</si>
  <si>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</si>
  <si>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</si>
  <si>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</si>
  <si>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</si>
  <si>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</si>
  <si>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</si>
  <si>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</si>
  <si>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</si>
  <si>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</si>
  <si>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</si>
  <si>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</si>
  <si>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</si>
  <si>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</si>
  <si>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</si>
  <si>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</si>
  <si>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</si>
  <si>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</si>
  <si>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</si>
  <si>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</si>
  <si>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</si>
  <si>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</si>
  <si>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</si>
  <si>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</si>
  <si>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</si>
  <si>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</si>
  <si>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</si>
  <si>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</si>
  <si>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</si>
  <si>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</si>
  <si>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</si>
  <si>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</si>
  <si>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</si>
  <si>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</si>
  <si>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</si>
  <si>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</si>
  <si>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</si>
  <si>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</si>
  <si>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</si>
  <si>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</si>
  <si>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</si>
  <si>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</si>
  <si>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</si>
  <si>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</si>
  <si>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</si>
  <si>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</si>
  <si>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</si>
  <si>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</si>
  <si>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</si>
  <si>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</si>
  <si>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</si>
  <si>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</si>
  <si>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</si>
  <si>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</si>
  <si>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</si>
  <si>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</si>
  <si>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</si>
  <si>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</si>
  <si>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</si>
  <si>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</si>
  <si>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</si>
  <si>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</si>
  <si>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</si>
  <si>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</si>
  <si>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</si>
  <si>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</si>
  <si>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</si>
  <si>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</si>
  <si>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</si>
  <si>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</si>
  <si>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</si>
  <si>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</si>
  <si>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</si>
  <si>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</si>
  <si>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</si>
  <si>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</si>
  <si>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</si>
  <si>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</si>
  <si>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</si>
  <si>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</si>
  <si>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</si>
  <si>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</si>
  <si>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</si>
  <si>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</si>
  <si>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</si>
  <si>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</si>
  <si>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</si>
  <si>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</si>
  <si>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</si>
  <si>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</si>
  <si>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</si>
  <si>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</si>
  <si>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</si>
  <si>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</si>
  <si>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</si>
  <si>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</si>
  <si>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</si>
  <si>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</si>
  <si>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</si>
  <si>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</si>
  <si>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</si>
  <si>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</si>
  <si>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</si>
  <si>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</si>
  <si>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</si>
  <si>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</si>
  <si>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</si>
  <si>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</si>
  <si>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</si>
  <si>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</si>
  <si>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</si>
  <si>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</si>
  <si>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</si>
  <si>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</si>
  <si>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</si>
  <si>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</si>
  <si>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</si>
  <si>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</si>
  <si>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</si>
  <si>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</si>
  <si>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</si>
  <si>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</si>
  <si>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</si>
  <si>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</si>
  <si>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</si>
  <si>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</si>
  <si>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</si>
  <si>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</si>
  <si>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</si>
  <si>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</si>
  <si>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</si>
  <si>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</si>
  <si>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</si>
  <si>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</si>
  <si>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</si>
  <si>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</si>
  <si>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</si>
  <si>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</si>
  <si>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</si>
  <si>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</si>
  <si>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</si>
  <si>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</si>
  <si>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</si>
  <si>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</si>
  <si>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</si>
  <si>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</si>
  <si>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</si>
  <si>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</si>
  <si>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</si>
  <si>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</si>
  <si>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</si>
  <si>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</si>
  <si>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</si>
  <si>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</si>
  <si>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</si>
  <si>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</si>
  <si>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</si>
  <si>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</si>
  <si>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</si>
  <si>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</si>
  <si>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</si>
  <si>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</si>
  <si>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</si>
  <si>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</si>
  <si>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</si>
  <si>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</si>
  <si>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</si>
  <si>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</si>
  <si>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</si>
  <si>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</si>
  <si>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</si>
  <si>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</si>
  <si>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</si>
  <si>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</si>
  <si>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</si>
  <si>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</si>
  <si>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</si>
  <si>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</si>
  <si>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</si>
  <si>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</si>
  <si>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</si>
  <si>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</si>
  <si>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</si>
  <si>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</si>
  <si>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</si>
  <si>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</si>
  <si>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</si>
  <si>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</si>
  <si>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</si>
  <si>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</si>
  <si>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</si>
  <si>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</si>
  <si>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</si>
  <si>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</si>
  <si>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</si>
  <si>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</si>
  <si>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</si>
  <si>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</si>
  <si>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</si>
  <si>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</si>
  <si>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</si>
  <si>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</si>
  <si>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</si>
  <si>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</si>
  <si>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</si>
  <si>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</si>
  <si>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</si>
  <si>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</si>
  <si>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</si>
  <si>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</si>
  <si>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</si>
  <si>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</si>
  <si>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</si>
  <si>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</si>
  <si>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</si>
  <si>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</si>
  <si>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</si>
  <si>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</si>
  <si>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</si>
  <si>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</si>
  <si>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</si>
  <si>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</si>
  <si>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</si>
  <si>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</si>
  <si>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</si>
  <si>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</si>
  <si>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</si>
  <si>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</si>
  <si>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</si>
  <si>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</si>
  <si>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</si>
  <si>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</si>
  <si>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</si>
  <si>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</si>
  <si>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</si>
  <si>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</si>
  <si>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</si>
  <si>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</si>
  <si>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</si>
  <si>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</si>
  <si>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</si>
  <si>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</si>
  <si>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</si>
  <si>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</si>
  <si>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</si>
  <si>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</si>
  <si>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</si>
  <si>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</si>
  <si>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</si>
  <si>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</si>
  <si>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</si>
  <si>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</si>
  <si>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</si>
  <si>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</si>
  <si>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</si>
  <si>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</si>
  <si>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</si>
  <si>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</si>
  <si>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</si>
  <si>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</si>
  <si>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</si>
  <si>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</si>
  <si>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</si>
  <si>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</si>
  <si>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</si>
  <si>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</si>
  <si>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</si>
  <si>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</si>
  <si>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</si>
  <si>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</si>
  <si>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</si>
  <si>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</si>
  <si>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</si>
  <si>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</si>
  <si>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</si>
  <si>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</si>
  <si>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</si>
  <si>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</si>
  <si>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</si>
  <si>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</si>
  <si>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</si>
  <si>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</si>
  <si>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</si>
  <si>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</si>
  <si>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</si>
  <si>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</si>
  <si>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</si>
  <si>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</si>
  <si>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</si>
  <si>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</si>
  <si>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</si>
  <si>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</si>
  <si>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</si>
  <si>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</si>
  <si>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</si>
  <si>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</si>
  <si>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</si>
  <si>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</si>
  <si>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</si>
  <si>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</si>
  <si>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</si>
  <si>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</si>
  <si>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</si>
  <si>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</si>
  <si>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</si>
  <si>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</si>
  <si>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</si>
  <si>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</si>
  <si>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</si>
  <si>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</si>
  <si>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</si>
  <si>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</si>
  <si>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</si>
  <si>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</si>
  <si>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</si>
  <si>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</si>
  <si>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</si>
  <si>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</si>
  <si>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</si>
  <si>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</si>
  <si>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</si>
  <si>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</si>
  <si>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</si>
  <si>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</si>
  <si>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</si>
  <si>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</si>
  <si>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</si>
  <si>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</si>
  <si>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</si>
  <si>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</si>
  <si>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</si>
  <si>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</si>
  <si>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</si>
  <si>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</si>
  <si>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</si>
  <si>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</si>
  <si>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</si>
  <si>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</si>
  <si>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</si>
  <si>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</si>
  <si>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</si>
  <si>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</si>
  <si>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</si>
  <si>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</si>
  <si>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</si>
  <si>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</si>
  <si>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</si>
  <si>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</si>
  <si>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</si>
  <si>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</si>
  <si>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</si>
  <si>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</si>
  <si>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</si>
  <si>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</si>
  <si>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</si>
  <si>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</si>
  <si>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</si>
  <si>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</si>
  <si>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</si>
  <si>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</si>
  <si>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</si>
  <si>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</si>
  <si>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</si>
  <si>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</si>
  <si>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</si>
  <si>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</si>
  <si>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</si>
  <si>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</si>
  <si>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</si>
  <si>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</si>
  <si>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</si>
  <si>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</si>
  <si>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</si>
  <si>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</si>
  <si>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</si>
  <si>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</si>
  <si>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</si>
  <si>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</si>
  <si>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</si>
  <si>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</si>
  <si>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</si>
  <si>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</si>
  <si>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</si>
  <si>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</si>
  <si>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</si>
  <si>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</si>
  <si>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</si>
  <si>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</si>
  <si>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</si>
  <si>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</si>
  <si>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</si>
  <si>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</si>
  <si>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</si>
  <si>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</si>
  <si>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</si>
  <si>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</si>
  <si>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</si>
  <si>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</si>
  <si>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</si>
  <si>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</si>
  <si>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</si>
  <si>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</si>
  <si>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</si>
  <si>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</si>
  <si>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</si>
  <si>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</si>
  <si>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</si>
  <si>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</si>
  <si>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</si>
  <si>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</si>
  <si>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</si>
  <si>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</si>
  <si>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</si>
  <si>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</si>
  <si>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</si>
  <si>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</si>
  <si>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</si>
  <si>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</si>
  <si>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</si>
  <si>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</si>
  <si>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</si>
  <si>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</si>
  <si>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</si>
  <si>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</si>
  <si>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</si>
  <si>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</si>
  <si>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</si>
  <si>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</si>
  <si>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</si>
  <si>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</si>
  <si>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</si>
  <si>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</si>
  <si>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</si>
  <si>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</si>
  <si>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</si>
  <si>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</si>
  <si>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</si>
  <si>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</si>
  <si>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</si>
  <si>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</si>
  <si>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</si>
  <si>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</si>
  <si>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</si>
  <si>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</si>
  <si>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</si>
  <si>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</si>
  <si>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</si>
  <si>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</si>
  <si>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</si>
  <si>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</si>
  <si>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</si>
  <si>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</si>
  <si>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</si>
  <si>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</si>
  <si>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</si>
  <si>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</si>
  <si>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</si>
  <si>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</si>
  <si>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</si>
  <si>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</si>
  <si>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</si>
  <si>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</si>
  <si>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</si>
  <si>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</si>
  <si>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</si>
  <si>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</si>
  <si>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</si>
  <si>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</si>
  <si>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</si>
  <si>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</si>
  <si>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</si>
  <si>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</si>
  <si>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</si>
  <si>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</si>
  <si>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</si>
  <si>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</si>
  <si>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</si>
  <si>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</si>
  <si>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</si>
  <si>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</si>
  <si>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</si>
  <si>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</si>
  <si>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</si>
  <si>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</si>
  <si>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</si>
  <si>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</si>
  <si>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</si>
  <si>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</si>
  <si>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</si>
  <si>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</si>
  <si>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</si>
  <si>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</si>
  <si>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</si>
  <si>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</si>
  <si>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</si>
  <si>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</si>
  <si>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</si>
  <si>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</si>
  <si>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</si>
  <si>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</si>
  <si>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</si>
  <si>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</si>
  <si>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</si>
  <si>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</si>
  <si>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</si>
  <si>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</si>
  <si>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</si>
  <si>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</si>
  <si>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</si>
  <si>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</si>
  <si>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</si>
  <si>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</si>
  <si>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</si>
  <si>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</si>
  <si>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</si>
  <si>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</si>
  <si>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</si>
  <si>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</si>
  <si>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</si>
  <si>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</si>
  <si>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</si>
  <si>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</si>
  <si>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</si>
  <si>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</si>
  <si>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</si>
  <si>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</si>
  <si>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</si>
  <si>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</si>
  <si>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</si>
  <si>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</si>
  <si>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</si>
  <si>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</si>
  <si>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</si>
  <si>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</si>
  <si>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</si>
  <si>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</si>
  <si>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</si>
  <si>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</si>
  <si>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</si>
  <si>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</si>
  <si>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</si>
  <si>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</si>
  <si>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</si>
  <si>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</si>
  <si>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</si>
  <si>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</si>
  <si>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</si>
  <si>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</si>
  <si>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</si>
  <si>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</si>
  <si>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</si>
  <si>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</si>
  <si>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</si>
  <si>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</si>
  <si>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</si>
  <si>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</si>
  <si>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</si>
  <si>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</si>
  <si>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</si>
  <si>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</si>
  <si>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</si>
  <si>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</si>
  <si>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</si>
  <si>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</si>
  <si>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</si>
  <si>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</si>
  <si>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</si>
  <si>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</si>
  <si>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</si>
  <si>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</si>
  <si>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</si>
  <si>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</si>
  <si>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</si>
  <si>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</si>
  <si>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</si>
  <si>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</si>
  <si>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</si>
  <si>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</si>
  <si>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</si>
  <si>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</si>
  <si>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</si>
  <si>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</si>
  <si>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</si>
  <si>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</si>
  <si>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</si>
  <si>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</si>
  <si>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</si>
  <si>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</si>
  <si>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</si>
  <si>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</si>
  <si>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</si>
  <si>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</si>
  <si>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</si>
  <si>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</si>
  <si>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</si>
  <si>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</si>
  <si>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</si>
  <si>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</si>
  <si>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</si>
  <si>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</si>
  <si>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</si>
  <si>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</si>
  <si>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</si>
  <si>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</si>
  <si>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</si>
  <si>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</si>
  <si>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</si>
  <si>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</si>
  <si>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</si>
  <si>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</si>
  <si>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</si>
  <si>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</si>
  <si>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</si>
  <si>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</si>
  <si>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</si>
  <si>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</si>
  <si>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</si>
  <si>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</si>
  <si>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</si>
  <si>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</si>
  <si>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</si>
  <si>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</si>
  <si>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</si>
  <si>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</si>
  <si>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</si>
  <si>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</si>
  <si>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</si>
  <si>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</si>
  <si>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</si>
  <si>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</si>
  <si>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</si>
  <si>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</si>
  <si>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</si>
  <si>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</si>
  <si>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</si>
  <si>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</si>
  <si>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</si>
  <si>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</si>
  <si>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</si>
  <si>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</si>
  <si>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</si>
  <si>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</si>
  <si>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</si>
  <si>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</si>
  <si>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</si>
  <si>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</si>
  <si>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</si>
  <si>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</si>
  <si>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</si>
  <si>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</si>
  <si>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</si>
  <si>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</si>
  <si>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</si>
  <si>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</si>
  <si>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</si>
  <si>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</si>
  <si>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</si>
  <si>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</si>
  <si>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</si>
  <si>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</si>
  <si>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</si>
  <si>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</si>
  <si>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</si>
  <si>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</si>
  <si>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</si>
  <si>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</si>
  <si>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</si>
  <si>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</si>
  <si>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</si>
  <si>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</si>
  <si>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</si>
  <si>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</si>
  <si>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</si>
  <si>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</si>
  <si>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</si>
  <si>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</si>
  <si>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</si>
  <si>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</si>
  <si>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</si>
  <si>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</si>
  <si>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</si>
  <si>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</si>
  <si>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</si>
  <si>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</si>
  <si>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</si>
  <si>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</si>
  <si>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</si>
  <si>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</si>
  <si>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</si>
  <si>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</si>
  <si>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</si>
  <si>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</si>
  <si>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</si>
  <si>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</si>
  <si>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</si>
  <si>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</si>
  <si>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</si>
  <si>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</si>
  <si>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</si>
  <si>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</si>
  <si>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</si>
  <si>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</si>
  <si>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</si>
  <si>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</si>
  <si>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</si>
  <si>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</si>
  <si>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</si>
  <si>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</si>
  <si>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</si>
  <si>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</si>
  <si>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</si>
  <si>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</si>
  <si>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</si>
  <si>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</si>
  <si>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</si>
  <si>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</si>
  <si>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</si>
  <si>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</si>
  <si>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</si>
  <si>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</si>
  <si>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</si>
  <si>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</si>
  <si>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</si>
  <si>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</si>
  <si>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</si>
  <si>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</si>
  <si>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</si>
  <si>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</si>
  <si>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</si>
  <si>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</si>
  <si>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</si>
  <si>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</si>
  <si>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</si>
  <si>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</si>
  <si>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</si>
  <si>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</si>
  <si>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</si>
  <si>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</si>
  <si>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</si>
  <si>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</si>
  <si>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</si>
  <si>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</si>
  <si>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</si>
  <si>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</si>
  <si>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</si>
  <si>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</si>
  <si>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</si>
  <si>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</si>
  <si>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</si>
  <si>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</si>
  <si>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</si>
  <si>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</si>
  <si>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</si>
  <si>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</si>
  <si>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</si>
  <si>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</si>
  <si>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</si>
  <si>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</si>
  <si>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</si>
  <si>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</si>
  <si>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</si>
  <si>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</si>
  <si>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</si>
  <si>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</si>
  <si>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</si>
  <si>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</si>
  <si>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</si>
  <si>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</si>
  <si>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</si>
  <si>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</si>
  <si>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</si>
  <si>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</si>
  <si>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</si>
  <si>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</si>
  <si>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</si>
  <si>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</si>
  <si>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</si>
  <si>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</si>
  <si>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</si>
  <si>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</si>
  <si>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</si>
  <si>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</si>
  <si>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</si>
  <si>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</si>
  <si>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</si>
  <si>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</si>
  <si>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</si>
  <si>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</si>
  <si>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</si>
  <si>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</si>
  <si>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</si>
  <si>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</si>
  <si>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</si>
  <si>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</si>
  <si>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</si>
  <si>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</si>
  <si>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</si>
  <si>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</si>
  <si>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</si>
  <si>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</si>
  <si>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</si>
  <si>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</si>
  <si>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</si>
  <si>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</si>
  <si>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</si>
  <si>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</si>
  <si>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</si>
  <si>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</si>
  <si>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</si>
  <si>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</si>
  <si>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</si>
  <si>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</si>
  <si>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</si>
  <si>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</si>
  <si>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</si>
  <si>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</si>
  <si>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</si>
  <si>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</si>
  <si>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</si>
  <si>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</si>
  <si>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</si>
  <si>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</si>
  <si>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</si>
  <si>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</si>
  <si>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</si>
  <si>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</si>
  <si>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Donations</t>
  </si>
  <si>
    <t>technology</t>
  </si>
  <si>
    <t>hardware</t>
  </si>
  <si>
    <t>wearables</t>
  </si>
  <si>
    <t>publishing</t>
  </si>
  <si>
    <t>radio &amp; podcasts</t>
  </si>
  <si>
    <t>photography</t>
  </si>
  <si>
    <t>photobooks</t>
  </si>
  <si>
    <t>space exploration</t>
  </si>
  <si>
    <t>games</t>
  </si>
  <si>
    <t>tabletop games</t>
  </si>
  <si>
    <t>gadgets</t>
  </si>
  <si>
    <t>food</t>
  </si>
  <si>
    <t>small batch</t>
  </si>
  <si>
    <t>film &amp; video</t>
  </si>
  <si>
    <t>documentary</t>
  </si>
  <si>
    <t>theater</t>
  </si>
  <si>
    <t>spaces</t>
  </si>
  <si>
    <t>drama</t>
  </si>
  <si>
    <t>plays</t>
  </si>
  <si>
    <t>music</t>
  </si>
  <si>
    <t>indie rock</t>
  </si>
  <si>
    <t>electronic music</t>
  </si>
  <si>
    <t>faith</t>
  </si>
  <si>
    <t>rock</t>
  </si>
  <si>
    <t>television</t>
  </si>
  <si>
    <t>nonfiction</t>
  </si>
  <si>
    <t>video games</t>
  </si>
  <si>
    <t>musical</t>
  </si>
  <si>
    <t>metal</t>
  </si>
  <si>
    <t>science fiction</t>
  </si>
  <si>
    <t>pop</t>
  </si>
  <si>
    <t>animation</t>
  </si>
  <si>
    <t>makerspaces</t>
  </si>
  <si>
    <t>classical music</t>
  </si>
  <si>
    <t>web</t>
  </si>
  <si>
    <t>shorts</t>
  </si>
  <si>
    <t>mobile games</t>
  </si>
  <si>
    <t>food trucks</t>
  </si>
  <si>
    <t>journalism</t>
  </si>
  <si>
    <t>audio</t>
  </si>
  <si>
    <t>translations</t>
  </si>
  <si>
    <t>art books</t>
  </si>
  <si>
    <t>jazz</t>
  </si>
  <si>
    <t>places</t>
  </si>
  <si>
    <t>fiction</t>
  </si>
  <si>
    <t>people</t>
  </si>
  <si>
    <t>world music</t>
  </si>
  <si>
    <t>nature</t>
  </si>
  <si>
    <t>children's books</t>
  </si>
  <si>
    <t>restaurants</t>
  </si>
  <si>
    <t>Parent Category</t>
  </si>
  <si>
    <t>Subcategory</t>
  </si>
  <si>
    <t>Column Labels</t>
  </si>
  <si>
    <t>Grand Total</t>
  </si>
  <si>
    <t>Count of outcomes</t>
  </si>
  <si>
    <t>Row Labels</t>
  </si>
  <si>
    <t>(All)</t>
  </si>
  <si>
    <t>Date Ended Conversion</t>
  </si>
  <si>
    <t>Date Created Conversion</t>
  </si>
  <si>
    <t>May</t>
  </si>
  <si>
    <t>Aug</t>
  </si>
  <si>
    <t>Sep</t>
  </si>
  <si>
    <t>Nov</t>
  </si>
  <si>
    <t>Jan</t>
  </si>
  <si>
    <t>Feb</t>
  </si>
  <si>
    <t>Mar</t>
  </si>
  <si>
    <t>Jun</t>
  </si>
  <si>
    <t>Jul</t>
  </si>
  <si>
    <t>Oct</t>
  </si>
  <si>
    <t>Dec</t>
  </si>
  <si>
    <t>Apr</t>
  </si>
  <si>
    <t>Name</t>
  </si>
  <si>
    <t>Blurb</t>
  </si>
  <si>
    <t>Goal</t>
  </si>
  <si>
    <t>Pledged</t>
  </si>
  <si>
    <t>Average Donation</t>
  </si>
  <si>
    <t>Total Backers</t>
  </si>
  <si>
    <t>Successful</t>
  </si>
  <si>
    <t>Failed</t>
  </si>
  <si>
    <t>Mean Goal</t>
  </si>
  <si>
    <t>Median Goal</t>
  </si>
  <si>
    <t>Mean Pledged</t>
  </si>
  <si>
    <t>Median Pledged</t>
  </si>
  <si>
    <t>Standard Deviation of Pledged</t>
  </si>
  <si>
    <t>Upper Quartile of Pledged</t>
  </si>
  <si>
    <t>Lower Quartile of Pledged</t>
  </si>
  <si>
    <t>IQR of Pledged of Pledged</t>
  </si>
  <si>
    <t>Based on these statistics, we can determine the following:</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</si>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</sst>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72" formatCode="_(&quot;$&quot;* #,##0_);_(&quot;$&quot;* \(#,##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0" fillId="0" borderId="0" xfId="0" applyNumberFormat="1"/>
    <xf numFmtId="0" fontId="0" fillId="0" borderId="0" xfId="0" pivotButton="1"/>
    <xf numFmtId="0" fontId="0" fillId="0" borderId="0" xfId="0" applyNumberFormat="1"/>
    <xf numFmtId="0" fontId="0" fillId="0" borderId="0" xfId="0" applyAlignment="1">
      <alignment horizontal="left"/>
    </xf>
    <xf numFmtId="14" fontId="0" fillId="0" borderId="0" xfId="0" applyNumberFormat="1" applyFont="1"/>
    <xf numFmtId="14" fontId="0" fillId="0" borderId="0" xfId="0" applyNumberFormat="1"/>
    <xf numFmtId="14" fontId="0" fillId="0" borderId="0" xfId="0" applyNumberFormat="1" applyAlignment="1">
      <alignment horizontal="left"/>
    </xf>
    <xf numFmtId="172" fontId="0" fillId="0" borderId="0" xfId="0" applyNumberFormat="1"/>
    <xf numFmtId="44" fontId="0" fillId="0" borderId="0" xfId="1" applyFont="1"/>
  </cellXfs>
  <cellStyles count="2">
    <cellStyle name="Currency" xfId="1" builtinId="4"/>
    <cellStyle name="Normal" xfId="0" builtinId="0"/>
  </cellStyles>
  <dxfs count="16">
    <dxf>
      <fill>
        <patternFill>
          <bgColor theme="9" tint="0.59996337778862885"/>
        </patternFill>
      </fill>
    </dxf>
    <dxf>
      <fill>
        <patternFill>
          <bgColor theme="4" tint="0.39994506668294322"/>
        </patternFill>
      </fill>
    </dxf>
    <dxf>
      <fill>
        <patternFill>
          <bgColor rgb="FFFFFF00"/>
        </patternFill>
      </fill>
    </dxf>
    <dxf>
      <fill>
        <patternFill>
          <bgColor rgb="FFFF8F8F"/>
        </patternFill>
      </fill>
    </dxf>
    <dxf>
      <fill>
        <patternFill>
          <bgColor theme="9" tint="0.59996337778862885"/>
        </patternFill>
      </fill>
    </dxf>
    <dxf>
      <fill>
        <patternFill>
          <bgColor theme="4" tint="0.39994506668294322"/>
        </patternFill>
      </fill>
    </dxf>
    <dxf>
      <fill>
        <patternFill>
          <bgColor rgb="FFFFFF00"/>
        </patternFill>
      </fill>
    </dxf>
    <dxf>
      <fill>
        <patternFill>
          <bgColor rgb="FFFF8F8F"/>
        </patternFill>
      </fill>
    </dxf>
    <dxf>
      <fill>
        <patternFill>
          <bgColor rgb="FFFF8F8F"/>
        </patternFill>
      </fill>
    </dxf>
    <dxf>
      <fill>
        <patternFill>
          <bgColor rgb="FFFFFF00"/>
        </patternFill>
      </fill>
    </dxf>
    <dxf>
      <fill>
        <patternFill>
          <bgColor theme="4" tint="0.39994506668294322"/>
        </patternFill>
      </fill>
    </dxf>
    <dxf>
      <fill>
        <patternFill>
          <bgColor theme="9" tint="0.59996337778862885"/>
        </patternFill>
      </fill>
    </dxf>
    <dxf>
      <fill>
        <patternFill>
          <bgColor theme="9" tint="0.59996337778862885"/>
        </patternFill>
      </fill>
    </dxf>
    <dxf>
      <fill>
        <patternFill>
          <bgColor theme="4" tint="0.39994506668294322"/>
        </patternFill>
      </fill>
    </dxf>
    <dxf>
      <fill>
        <patternFill>
          <bgColor rgb="FFFFFF00"/>
        </patternFill>
      </fill>
    </dxf>
    <dxf>
      <fill>
        <patternFill>
          <bgColor rgb="FFFF8F8F"/>
        </patternFill>
      </fill>
    </dxf>
  </dxfs>
  <tableStyles count="0" defaultTableStyle="TableStyleMedium2" defaultPivotStyle="PivotStyleLight16"/>
  <colors>
    <mruColors>
      <color rgb="FFFF8F8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[data-1-1-3-StarterBook.xlsx]ParentCategoryStatistics!PivotTable17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r>
              <a:rPr lang="en-US" baseline="0"/>
              <a:t> </a:t>
            </a:r>
          </a:p>
          <a:p>
            <a:pPr>
              <a:defRPr/>
            </a:pPr>
            <a:endParaRPr lang="en-US"/>
          </a:p>
        </c:rich>
      </c:tx>
      <c:layout>
        <c:manualLayout>
          <c:xMode val="edge"/>
          <c:yMode val="edge"/>
          <c:x val="0.27893744531933512"/>
          <c:y val="5.3514144065325175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ParentCategoryStatistics!$B$3:$B$4</c:f>
              <c:strCache>
                <c:ptCount val="1"/>
                <c:pt idx="0">
                  <c:v>canceled</c:v>
                </c:pt>
              </c:strCache>
            </c:strRef>
          </c:tx>
          <c:spPr>
            <a:solidFill>
              <a:schemeClr val="accent1"/>
            </a:solidFill>
            <a:ln>
              <a:noFill/>
            </a:ln>
            <a:effectLst/>
          </c:spPr>
          <c:invertIfNegative val="0"/>
          <c:cat>
            <c:strRef>
              <c:f>ParentCategoryStatistics!$A$5:$A$6</c:f>
              <c:strCache>
                <c:ptCount val="1"/>
                <c:pt idx="0">
                  <c:v>theater</c:v>
                </c:pt>
              </c:strCache>
            </c:strRef>
          </c:cat>
          <c:val>
            <c:numRef>
              <c:f>ParentCategoryStatistics!$B$5:$B$6</c:f>
              <c:numCache>
                <c:formatCode>General</c:formatCode>
                <c:ptCount val="1"/>
                <c:pt idx="0">
                  <c:v>26</c:v>
                </c:pt>
              </c:numCache>
            </c:numRef>
          </c:val>
          <c:extLst>
            <c:ext xmlns:c16="http://schemas.microsoft.com/office/drawing/2014/chart" uri="{C3380CC4-5D6E-409C-BE32-E72D297353CC}">
              <c16:uniqueId val="{00000000-C512-4EB5-8D18-7A623E7AA5CF}"/>
            </c:ext>
          </c:extLst>
        </c:ser>
        <c:ser>
          <c:idx val="1"/>
          <c:order val="1"/>
          <c:tx>
            <c:strRef>
              <c:f>ParentCategoryStatistics!$C$3:$C$4</c:f>
              <c:strCache>
                <c:ptCount val="1"/>
                <c:pt idx="0">
                  <c:v>failed</c:v>
                </c:pt>
              </c:strCache>
            </c:strRef>
          </c:tx>
          <c:spPr>
            <a:solidFill>
              <a:schemeClr val="accent2"/>
            </a:solidFill>
            <a:ln>
              <a:noFill/>
            </a:ln>
            <a:effectLst/>
          </c:spPr>
          <c:invertIfNegative val="0"/>
          <c:cat>
            <c:strRef>
              <c:f>ParentCategoryStatistics!$A$5:$A$6</c:f>
              <c:strCache>
                <c:ptCount val="1"/>
                <c:pt idx="0">
                  <c:v>theater</c:v>
                </c:pt>
              </c:strCache>
            </c:strRef>
          </c:cat>
          <c:val>
            <c:numRef>
              <c:f>ParentCategoryStatistics!$C$5:$C$6</c:f>
              <c:numCache>
                <c:formatCode>General</c:formatCode>
                <c:ptCount val="1"/>
                <c:pt idx="0">
                  <c:v>349</c:v>
                </c:pt>
              </c:numCache>
            </c:numRef>
          </c:val>
          <c:extLst>
            <c:ext xmlns:c16="http://schemas.microsoft.com/office/drawing/2014/chart" uri="{C3380CC4-5D6E-409C-BE32-E72D297353CC}">
              <c16:uniqueId val="{00000001-C512-4EB5-8D18-7A623E7AA5CF}"/>
            </c:ext>
          </c:extLst>
        </c:ser>
        <c:ser>
          <c:idx val="2"/>
          <c:order val="2"/>
          <c:tx>
            <c:strRef>
              <c:f>ParentCategoryStatistics!$D$3:$D$4</c:f>
              <c:strCache>
                <c:ptCount val="1"/>
                <c:pt idx="0">
                  <c:v>live</c:v>
                </c:pt>
              </c:strCache>
            </c:strRef>
          </c:tx>
          <c:spPr>
            <a:solidFill>
              <a:schemeClr val="accent3"/>
            </a:solidFill>
            <a:ln>
              <a:noFill/>
            </a:ln>
            <a:effectLst/>
          </c:spPr>
          <c:invertIfNegative val="0"/>
          <c:cat>
            <c:strRef>
              <c:f>ParentCategoryStatistics!$A$5:$A$6</c:f>
              <c:strCache>
                <c:ptCount val="1"/>
                <c:pt idx="0">
                  <c:v>theater</c:v>
                </c:pt>
              </c:strCache>
            </c:strRef>
          </c:cat>
          <c:val>
            <c:numRef>
              <c:f>ParentCategoryStatistics!$D$5:$D$6</c:f>
              <c:numCache>
                <c:formatCode>General</c:formatCode>
                <c:ptCount val="1"/>
                <c:pt idx="0">
                  <c:v>12</c:v>
                </c:pt>
              </c:numCache>
            </c:numRef>
          </c:val>
          <c:extLst>
            <c:ext xmlns:c16="http://schemas.microsoft.com/office/drawing/2014/chart" uri="{C3380CC4-5D6E-409C-BE32-E72D297353CC}">
              <c16:uniqueId val="{00000002-C512-4EB5-8D18-7A623E7AA5CF}"/>
            </c:ext>
          </c:extLst>
        </c:ser>
        <c:ser>
          <c:idx val="3"/>
          <c:order val="3"/>
          <c:tx>
            <c:strRef>
              <c:f>ParentCategoryStatistics!$E$3:$E$4</c:f>
              <c:strCache>
                <c:ptCount val="1"/>
                <c:pt idx="0">
                  <c:v>successful</c:v>
                </c:pt>
              </c:strCache>
            </c:strRef>
          </c:tx>
          <c:spPr>
            <a:solidFill>
              <a:schemeClr val="accent4"/>
            </a:solidFill>
            <a:ln>
              <a:noFill/>
            </a:ln>
            <a:effectLst/>
          </c:spPr>
          <c:invertIfNegative val="0"/>
          <c:cat>
            <c:strRef>
              <c:f>ParentCategoryStatistics!$A$5:$A$6</c:f>
              <c:strCache>
                <c:ptCount val="1"/>
                <c:pt idx="0">
                  <c:v>theater</c:v>
                </c:pt>
              </c:strCache>
            </c:strRef>
          </c:cat>
          <c:val>
            <c:numRef>
              <c:f>ParentCategoryStatistics!$E$5:$E$6</c:f>
              <c:numCache>
                <c:formatCode>General</c:formatCode>
                <c:ptCount val="1"/>
                <c:pt idx="0">
                  <c:v>525</c:v>
                </c:pt>
              </c:numCache>
            </c:numRef>
          </c:val>
          <c:extLst>
            <c:ext xmlns:c16="http://schemas.microsoft.com/office/drawing/2014/chart" uri="{C3380CC4-5D6E-409C-BE32-E72D297353CC}">
              <c16:uniqueId val="{00000003-C512-4EB5-8D18-7A623E7AA5CF}"/>
            </c:ext>
          </c:extLst>
        </c:ser>
        <c:dLbls>
          <c:showLegendKey val="0"/>
          <c:showVal val="0"/>
          <c:showCatName val="0"/>
          <c:showSerName val="0"/>
          <c:showPercent val="0"/>
          <c:showBubbleSize val="0"/>
        </c:dLbls>
        <c:gapWidth val="219"/>
        <c:overlap val="100"/>
        <c:axId val="12738816"/>
        <c:axId val="12740064"/>
      </c:barChart>
      <c:catAx>
        <c:axId val="1273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0064"/>
        <c:crosses val="autoZero"/>
        <c:auto val="1"/>
        <c:lblAlgn val="ctr"/>
        <c:lblOffset val="100"/>
        <c:noMultiLvlLbl val="0"/>
      </c:catAx>
      <c:valAx>
        <c:axId val="12740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[data-1-1-3-StarterBook.xlsx]SubCategoryStatistics!PivotTable18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by Subcategory</a:t>
            </a:r>
          </a:p>
        </c:rich>
      </c:tx>
      <c:layout>
        <c:manualLayout>
          <c:xMode val="edge"/>
          <c:yMode val="edge"/>
          <c:x val="0.42208622083437941"/>
          <c:y val="3.4103522389191843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SubCategoryStatistics!$B$4:$B$5</c:f>
              <c:strCache>
                <c:ptCount val="1"/>
                <c:pt idx="0">
                  <c:v>failed</c:v>
                </c:pt>
              </c:strCache>
            </c:strRef>
          </c:tx>
          <c:spPr>
            <a:solidFill>
              <a:schemeClr val="accent1"/>
            </a:solidFill>
            <a:ln>
              <a:noFill/>
            </a:ln>
            <a:effectLst/>
          </c:spPr>
          <c:invertIfNegative val="0"/>
          <c:cat>
            <c:strRef>
              <c:f>SubCategoryStatistics!$A$6:$A$7</c:f>
              <c:strCache>
                <c:ptCount val="1"/>
                <c:pt idx="0">
                  <c:v>plays</c:v>
                </c:pt>
              </c:strCache>
            </c:strRef>
          </c:cat>
          <c:val>
            <c:numRef>
              <c:f>SubCategoryStatistics!$B$6:$B$7</c:f>
              <c:numCache>
                <c:formatCode>General</c:formatCode>
                <c:ptCount val="1"/>
                <c:pt idx="0">
                  <c:v>70</c:v>
                </c:pt>
              </c:numCache>
            </c:numRef>
          </c:val>
          <c:extLst>
            <c:ext xmlns:c16="http://schemas.microsoft.com/office/drawing/2014/chart" uri="{C3380CC4-5D6E-409C-BE32-E72D297353CC}">
              <c16:uniqueId val="{00000000-09EA-4ACD-9F99-31F8FD880EFE}"/>
            </c:ext>
          </c:extLst>
        </c:ser>
        <c:ser>
          <c:idx val="1"/>
          <c:order val="1"/>
          <c:tx>
            <c:strRef>
              <c:f>SubCategoryStatistics!$C$4:$C$5</c:f>
              <c:strCache>
                <c:ptCount val="1"/>
                <c:pt idx="0">
                  <c:v>live</c:v>
                </c:pt>
              </c:strCache>
            </c:strRef>
          </c:tx>
          <c:spPr>
            <a:solidFill>
              <a:schemeClr val="accent2"/>
            </a:solidFill>
            <a:ln>
              <a:noFill/>
            </a:ln>
            <a:effectLst/>
          </c:spPr>
          <c:invertIfNegative val="0"/>
          <c:cat>
            <c:strRef>
              <c:f>SubCategoryStatistics!$A$6:$A$7</c:f>
              <c:strCache>
                <c:ptCount val="1"/>
                <c:pt idx="0">
                  <c:v>plays</c:v>
                </c:pt>
              </c:strCache>
            </c:strRef>
          </c:cat>
          <c:val>
            <c:numRef>
              <c:f>SubCategoryStatistics!$C$6:$C$7</c:f>
              <c:numCache>
                <c:formatCode>General</c:formatCode>
                <c:ptCount val="1"/>
                <c:pt idx="0">
                  <c:v>6</c:v>
                </c:pt>
              </c:numCache>
            </c:numRef>
          </c:val>
          <c:extLst>
            <c:ext xmlns:c16="http://schemas.microsoft.com/office/drawing/2014/chart" uri="{C3380CC4-5D6E-409C-BE32-E72D297353CC}">
              <c16:uniqueId val="{00000001-09EA-4ACD-9F99-31F8FD880EFE}"/>
            </c:ext>
          </c:extLst>
        </c:ser>
        <c:ser>
          <c:idx val="2"/>
          <c:order val="2"/>
          <c:tx>
            <c:strRef>
              <c:f>SubCategoryStatistics!$D$4:$D$5</c:f>
              <c:strCache>
                <c:ptCount val="1"/>
                <c:pt idx="0">
                  <c:v>successful</c:v>
                </c:pt>
              </c:strCache>
            </c:strRef>
          </c:tx>
          <c:spPr>
            <a:solidFill>
              <a:schemeClr val="accent3"/>
            </a:solidFill>
            <a:ln>
              <a:noFill/>
            </a:ln>
            <a:effectLst/>
          </c:spPr>
          <c:invertIfNegative val="0"/>
          <c:cat>
            <c:strRef>
              <c:f>SubCategoryStatistics!$A$6:$A$7</c:f>
              <c:strCache>
                <c:ptCount val="1"/>
                <c:pt idx="0">
                  <c:v>plays</c:v>
                </c:pt>
              </c:strCache>
            </c:strRef>
          </c:cat>
          <c:val>
            <c:numRef>
              <c:f>SubCategoryStatistics!$D$6:$D$7</c:f>
              <c:numCache>
                <c:formatCode>General</c:formatCode>
                <c:ptCount val="1"/>
                <c:pt idx="0">
                  <c:v>238</c:v>
                </c:pt>
              </c:numCache>
            </c:numRef>
          </c:val>
          <c:extLst>
            <c:ext xmlns:c16="http://schemas.microsoft.com/office/drawing/2014/chart" uri="{C3380CC4-5D6E-409C-BE32-E72D297353CC}">
              <c16:uniqueId val="{00000002-09EA-4ACD-9F99-31F8FD880EFE}"/>
            </c:ext>
          </c:extLst>
        </c:ser>
        <c:dLbls>
          <c:showLegendKey val="0"/>
          <c:showVal val="0"/>
          <c:showCatName val="0"/>
          <c:showSerName val="0"/>
          <c:showPercent val="0"/>
          <c:showBubbleSize val="0"/>
        </c:dLbls>
        <c:gapWidth val="150"/>
        <c:overlap val="100"/>
        <c:axId val="2054828240"/>
        <c:axId val="2054817008"/>
      </c:barChart>
      <c:catAx>
        <c:axId val="205482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817008"/>
        <c:crosses val="autoZero"/>
        <c:auto val="1"/>
        <c:lblAlgn val="ctr"/>
        <c:lblOffset val="100"/>
        <c:noMultiLvlLbl val="0"/>
      </c:catAx>
      <c:valAx>
        <c:axId val="2054817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828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[data-1-1-3-StarterBook.xlsx]OutcomesBasedOnLaunchDate!PivotTable19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Outcomes by Month</a:t>
            </a:r>
          </a:p>
          <a:p>
            <a:pPr>
              <a:defRPr/>
            </a:pPr>
            <a:endParaRPr lang="en-US"/>
          </a:p>
        </c:rich>
      </c:tx>
      <c:layout>
        <c:manualLayout>
          <c:xMode val="edge"/>
          <c:yMode val="edge"/>
          <c:x val="0.35082539398245077"/>
          <c:y val="2.2618288619051012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055348561691622E-2"/>
          <c:y val="0.11253250680318623"/>
          <c:w val="0.83356171449838756"/>
          <c:h val="0.70190623359289095"/>
        </c:manualLayout>
      </c:layout>
      <c:lineChart>
        <c:grouping val="standard"/>
        <c:varyColors val="0"/>
        <c:ser>
          <c:idx val="0"/>
          <c:order val="0"/>
          <c:tx>
            <c:strRef>
              <c:f>OutcomesBasedOnLaunchDate!$B$5:$B$6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OutcomesBasedOnLaunchDate!$A$7:$A$19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OutcomesBasedOnLaunchDate!$B$7:$B$19</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07DE-456F-8D5B-258D34832988}"/>
            </c:ext>
          </c:extLst>
        </c:ser>
        <c:ser>
          <c:idx val="1"/>
          <c:order val="1"/>
          <c:tx>
            <c:strRef>
              <c:f>OutcomesBasedOnLaunchDate!$C$5:$C$6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OutcomesBasedOnLaunchDate!$A$7:$A$19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OutcomesBasedOnLaunchDate!$C$7:$C$19</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07DE-456F-8D5B-258D34832988}"/>
            </c:ext>
          </c:extLst>
        </c:ser>
        <c:ser>
          <c:idx val="2"/>
          <c:order val="2"/>
          <c:tx>
            <c:strRef>
              <c:f>OutcomesBasedOnLaunchDate!$D$5:$D$6</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OutcomesBasedOnLaunchDate!$A$7:$A$19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OutcomesBasedOnLaunchDate!$D$7:$D$19</c:f>
              <c:numCache>
                <c:formatCode>General</c:formatCode>
                <c:ptCount val="12"/>
                <c:pt idx="0">
                  <c:v>2</c:v>
                </c:pt>
                <c:pt idx="1">
                  <c:v>8</c:v>
                </c:pt>
                <c:pt idx="2">
                  <c:v>14</c:v>
                </c:pt>
              </c:numCache>
            </c:numRef>
          </c:val>
          <c:smooth val="0"/>
          <c:extLst>
            <c:ext xmlns:c16="http://schemas.microsoft.com/office/drawing/2014/chart" uri="{C3380CC4-5D6E-409C-BE32-E72D297353CC}">
              <c16:uniqueId val="{00000002-07DE-456F-8D5B-258D34832988}"/>
            </c:ext>
          </c:extLst>
        </c:ser>
        <c:ser>
          <c:idx val="3"/>
          <c:order val="3"/>
          <c:tx>
            <c:strRef>
              <c:f>OutcomesBasedOnLaunchDate!$E$5:$E$6</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OutcomesBasedOnLaunchDate!$A$7:$A$19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OutcomesBasedOnLaunchDate!$E$7:$E$19</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5-07DE-456F-8D5B-258D34832988}"/>
            </c:ext>
          </c:extLst>
        </c:ser>
        <c:dLbls>
          <c:showLegendKey val="0"/>
          <c:showVal val="0"/>
          <c:showCatName val="0"/>
          <c:showSerName val="0"/>
          <c:showPercent val="0"/>
          <c:showBubbleSize val="0"/>
        </c:dLbls>
        <c:marker val="1"/>
        <c:smooth val="0"/>
        <c:axId val="22467248"/>
        <c:axId val="22468080"/>
      </c:lineChart>
      <c:catAx>
        <c:axId val="2246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68080"/>
        <c:crosses val="autoZero"/>
        <c:auto val="1"/>
        <c:lblAlgn val="ctr"/>
        <c:lblOffset val="100"/>
        <c:noMultiLvlLbl val="0"/>
      </c:catAx>
      <c:valAx>
        <c:axId val="22468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6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Great Brittain Musical Spread</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195A89A7-0FAC-47D5-BB91-3601A97FE3BB}">
          <cx:tx>
            <cx:txData>
              <cx:f>_xlchart.v1.4</cx:f>
              <cx:v> goal </cx:v>
            </cx:txData>
          </cx:tx>
          <cx:dataId val="0"/>
          <cx:layoutPr>
            <cx:visibility meanLine="0" meanMarker="1" nonoutliers="0" outliers="1"/>
            <cx:statistics quartileMethod="exclusive"/>
          </cx:layoutPr>
        </cx:series>
        <cx:series layoutId="boxWhisker" uniqueId="{BAA29773-AD1F-47A2-8DB1-1428B67D0FA9}">
          <cx:tx>
            <cx:txData>
              <cx:f>_xlchart.v1.6</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7991E9F-FFCE-491C-B662-EFE17DEFFC92}">
  <sheetPr/>
  <sheetViews>
    <sheetView zoomScale="17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0</xdr:colOff>
      <xdr:row>15</xdr:row>
      <xdr:rowOff>61912</xdr:rowOff>
    </xdr:from>
    <xdr:to>
      <xdr:col>6</xdr:col>
      <xdr:colOff>171450</xdr:colOff>
      <xdr:row>29</xdr:row>
      <xdr:rowOff>138112</xdr:rowOff>
    </xdr:to>
    <xdr:graphicFrame macro="">
      <xdr:nvGraphicFramePr>
        <xdr:cNvPr id="2" name="Chart 1">
          <a:extLst>
            <a:ext uri="{FF2B5EF4-FFF2-40B4-BE49-F238E27FC236}">
              <a16:creationId xmlns:a16="http://schemas.microsoft.com/office/drawing/2014/main" id="{5BF67BEB-1483-4E76-B33A-A033EEF4C5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547686</xdr:colOff>
      <xdr:row>3</xdr:row>
      <xdr:rowOff>33336</xdr:rowOff>
    </xdr:from>
    <xdr:to>
      <xdr:col>23</xdr:col>
      <xdr:colOff>533400</xdr:colOff>
      <xdr:row>37</xdr:row>
      <xdr:rowOff>95250</xdr:rowOff>
    </xdr:to>
    <xdr:graphicFrame macro="">
      <xdr:nvGraphicFramePr>
        <xdr:cNvPr id="2" name="Chart 1">
          <a:extLst>
            <a:ext uri="{FF2B5EF4-FFF2-40B4-BE49-F238E27FC236}">
              <a16:creationId xmlns:a16="http://schemas.microsoft.com/office/drawing/2014/main" id="{6C84207B-AC2D-4D82-ABB8-4775FAD56E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585786</xdr:colOff>
      <xdr:row>1</xdr:row>
      <xdr:rowOff>128587</xdr:rowOff>
    </xdr:from>
    <xdr:to>
      <xdr:col>14</xdr:col>
      <xdr:colOff>409574</xdr:colOff>
      <xdr:row>29</xdr:row>
      <xdr:rowOff>161925</xdr:rowOff>
    </xdr:to>
    <xdr:graphicFrame macro="">
      <xdr:nvGraphicFramePr>
        <xdr:cNvPr id="2" name="Chart 1">
          <a:extLst>
            <a:ext uri="{FF2B5EF4-FFF2-40B4-BE49-F238E27FC236}">
              <a16:creationId xmlns:a16="http://schemas.microsoft.com/office/drawing/2014/main" id="{C31F2C02-044B-4375-9E25-BCA99DE69A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62147" cy="6286500"/>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62CFBE4-3A76-402B-A320-27E7B9C98901}"/>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E79F9B70-EA0C-4E5B-BB1B-F6EBD4A79DBA}"/>
            </a:ext>
          </a:extLst>
        </cdr:cNvPr>
        <cdr:cNvSpPr>
          <a:spLocks xmlns:a="http://schemas.openxmlformats.org/drawingml/2006/main" noTextEdit="1"/>
        </cdr:cNvSpPr>
      </cdr:nvSpPr>
      <cdr:spPr>
        <a:xfrm xmlns:a="http://schemas.openxmlformats.org/drawingml/2006/main">
          <a:off x="0" y="0"/>
          <a:ext cx="8662147" cy="6286500"/>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 Goeman" refreshedDate="44465.543841666666" createdVersion="7" refreshedVersion="7" minRefreshableVersion="3" recordCount="4114" xr:uid="{A99E3F63-8401-4FE1-AC85-5C8D84EF2138}">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NO"/>
        <s v="AT"/>
        <s v="DE"/>
        <s v="ES"/>
        <s v="IT"/>
        <s v="HK"/>
        <s v="AU"/>
        <s v="DK"/>
        <s v="SE"/>
        <s v="CA"/>
        <s v="IE"/>
        <s v="NL"/>
        <s v="MX"/>
        <s v="NZ"/>
        <s v="FR"/>
        <s v="LU"/>
        <s v="SG"/>
        <s v="CH"/>
        <s v="BE"/>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s" numFmtId="0">
      <sharedItems containsSemiMixedTypes="0" containsString="0" containsNumber="1" minValue="0" maxValue="3304"/>
    </cacheField>
    <cacheField name="Parent Category" numFmtId="49">
      <sharedItems count="9">
        <s v="technology"/>
        <s v="publishing"/>
        <s v="photography"/>
        <s v="games"/>
        <s v="food"/>
        <s v="film &amp; video"/>
        <s v="theater"/>
        <s v="music"/>
        <s v="journalism"/>
      </sharedItems>
    </cacheField>
    <cacheField name="Subcategory" numFmtId="0">
      <sharedItems count="41">
        <s v="hardware"/>
        <s v="wearables"/>
        <s v="radio &amp; podcasts"/>
        <s v="photobooks"/>
        <s v="space exploration"/>
        <s v="tabletop games"/>
        <s v="gadgets"/>
        <s v="small batch"/>
        <s v="documentary"/>
        <s v="spaces"/>
        <s v="drama"/>
        <s v="plays"/>
        <s v="indie rock"/>
        <s v="electronic music"/>
        <s v="faith"/>
        <s v="rock"/>
        <s v="television"/>
        <s v="nonfiction"/>
        <s v="video games"/>
        <s v="musical"/>
        <s v="metal"/>
        <s v="science fiction"/>
        <s v="pop"/>
        <s v="animation"/>
        <s v="makerspaces"/>
        <s v="classical music"/>
        <s v="web"/>
        <s v="shorts"/>
        <s v="mobile games"/>
        <s v="food trucks"/>
        <s v="audio"/>
        <s v="translations"/>
        <s v="art books"/>
        <s v="jazz"/>
        <s v="places"/>
        <s v="fiction"/>
        <s v="people"/>
        <s v="world music"/>
        <s v="nature"/>
        <s v="children's books"/>
        <s v="restaurant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 Goeman" refreshedDate="44465.585869675924" createdVersion="7" refreshedVersion="7" minRefreshableVersion="3" recordCount="4114" xr:uid="{D16465A5-3339-4A03-BA10-143F40943A8B}">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s"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00"/>
    <n v="88.6"/>
    <x v="0"/>
    <x v="0"/>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00"/>
    <n v="1389.36"/>
    <x v="0"/>
    <x v="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300"/>
    <n v="272.36"/>
    <x v="0"/>
    <x v="0"/>
  </r>
  <r>
    <n v="2076"/>
    <s v="Earin - The Worlds Smallest Wireless Earbuds"/>
    <s v="Wireless earbuds filled with sound, yet so small they are almost invisible!"/>
    <n v="179000"/>
    <n v="972594.99"/>
    <x v="0"/>
    <x v="1"/>
    <s v="GBP"/>
    <n v="1406149689"/>
    <n v="1402693689"/>
    <b v="0"/>
    <n v="8359"/>
    <b v="1"/>
    <s v="technology/hardware"/>
    <n v="500"/>
    <n v="116.35"/>
    <x v="0"/>
    <x v="0"/>
  </r>
  <r>
    <n v="1948"/>
    <s v="UDOO X86: The Most Powerful Maker Board Ever"/>
    <s v="10 times more powerful than Raspberry Pi 3, x86 64-bit architecture"/>
    <n v="100000"/>
    <n v="800211"/>
    <x v="0"/>
    <x v="0"/>
    <s v="USD"/>
    <n v="1465232520"/>
    <n v="1460557809"/>
    <b v="1"/>
    <n v="4245"/>
    <b v="1"/>
    <s v="technology/hardware"/>
    <n v="800"/>
    <n v="188.51"/>
    <x v="0"/>
    <x v="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500"/>
    <n v="173.58"/>
    <x v="0"/>
    <x v="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200"/>
    <n v="29.19"/>
    <x v="1"/>
    <x v="2"/>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00"/>
    <n v="1323.25"/>
    <x v="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300"/>
    <n v="247.94"/>
    <x v="0"/>
    <x v="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200"/>
    <n v="86.16"/>
    <x v="0"/>
    <x v="0"/>
  </r>
  <r>
    <n v="1515"/>
    <s v="Eyes as Big as Plates"/>
    <s v="Eyes as Big as Plates - The book! Featuring over 50 portraits, field notes and behind the scenes stories from seniors around the world."/>
    <n v="300000"/>
    <n v="471567"/>
    <x v="0"/>
    <x v="2"/>
    <s v="NOK"/>
    <n v="1458104697"/>
    <n v="1455516297"/>
    <b v="1"/>
    <n v="555"/>
    <b v="1"/>
    <s v="photography/photobooks"/>
    <n v="200"/>
    <n v="849.67"/>
    <x v="2"/>
    <x v="3"/>
  </r>
  <r>
    <n v="2011"/>
    <s v="FLUXO â€“ The Worldâ€™s First Truly Smart Lamp"/>
    <s v="FLUXO â€“ The first smart design lamp where you can move the light in any direction with app and sensor control."/>
    <n v="50000"/>
    <n v="409782"/>
    <x v="0"/>
    <x v="3"/>
    <s v="EUR"/>
    <n v="1452553200"/>
    <n v="1449650173"/>
    <b v="1"/>
    <n v="971"/>
    <b v="1"/>
    <s v="technology/hardware"/>
    <n v="800"/>
    <n v="422.02"/>
    <x v="0"/>
    <x v="0"/>
  </r>
  <r>
    <n v="2070"/>
    <s v="DAN Cases A4-SFX - The World's Smallest Gaming Tower Case"/>
    <s v="The A4-SFX is a project with the goal of creating the smallest case possible while still using high-end standardized components."/>
    <n v="125000"/>
    <n v="396659"/>
    <x v="0"/>
    <x v="4"/>
    <s v="EUR"/>
    <n v="1467128723"/>
    <n v="1464536723"/>
    <b v="0"/>
    <n v="1530"/>
    <b v="1"/>
    <s v="technology/hardware"/>
    <n v="300"/>
    <n v="259.25"/>
    <x v="0"/>
    <x v="0"/>
  </r>
  <r>
    <n v="1954"/>
    <s v="Orison â€“ Rethink the Power of Energy"/>
    <s v="The First Home Battery System You Simply Plug in to Install"/>
    <n v="50000"/>
    <n v="349474"/>
    <x v="0"/>
    <x v="0"/>
    <s v="USD"/>
    <n v="1457758800"/>
    <n v="1453730176"/>
    <b v="1"/>
    <n v="415"/>
    <b v="1"/>
    <s v="technology/hardware"/>
    <n v="700"/>
    <n v="842.11"/>
    <x v="0"/>
    <x v="0"/>
  </r>
  <r>
    <n v="1945"/>
    <s v="Oval - The First Digital HandPan"/>
    <s v="A new electronic musical instrument which allows you to play, learn and perform music using any sound you can imagine."/>
    <n v="100000"/>
    <n v="348018"/>
    <x v="0"/>
    <x v="5"/>
    <s v="EUR"/>
    <n v="1436680958"/>
    <n v="1433224958"/>
    <b v="1"/>
    <n v="680"/>
    <b v="1"/>
    <s v="technology/hardware"/>
    <n v="300"/>
    <n v="511.79"/>
    <x v="0"/>
    <x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
    <n v="223.58"/>
    <x v="0"/>
    <x v="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00"/>
    <n v="64.569999999999993"/>
    <x v="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800"/>
    <n v="176.2"/>
    <x v="0"/>
    <x v="0"/>
  </r>
  <r>
    <n v="2611"/>
    <s v="The Universe in a Sphere (Relaunch)"/>
    <s v="Laniakea is the name of the supercluster of galaxies we are part of.This tremendous structure of 380,000 Galaxies can now be yours! 39â‚¬"/>
    <n v="11000"/>
    <n v="306970"/>
    <x v="0"/>
    <x v="4"/>
    <s v="EUR"/>
    <n v="1483397940"/>
    <n v="1480493014"/>
    <b v="1"/>
    <n v="3663"/>
    <b v="1"/>
    <s v="technology/space exploration"/>
    <n v="2800"/>
    <n v="83.8"/>
    <x v="0"/>
    <x v="4"/>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400"/>
    <n v="593.94000000000005"/>
    <x v="0"/>
    <x v="0"/>
  </r>
  <r>
    <n v="642"/>
    <s v="Gauss - Redefining Eye Protection for the Digital Age"/>
    <s v="Gauss glasses protect your eyes in front of screens and outside with self-tinting lenses and a new, proprietary coating technology."/>
    <n v="20000"/>
    <n v="292097"/>
    <x v="0"/>
    <x v="4"/>
    <s v="EUR"/>
    <n v="1439998674"/>
    <n v="1436888274"/>
    <b v="0"/>
    <n v="2174"/>
    <b v="1"/>
    <s v="technology/wearables"/>
    <n v="1500"/>
    <n v="134.36000000000001"/>
    <x v="0"/>
    <x v="1"/>
  </r>
  <r>
    <n v="2197"/>
    <s v="Trickerion - Legends of Illusion"/>
    <s v="A strategy game of magic and deception, where aspiring  Illusionists clash in a grand contest for fame and fortune."/>
    <n v="30000"/>
    <n v="285309.33"/>
    <x v="0"/>
    <x v="0"/>
    <s v="USD"/>
    <n v="1425132059"/>
    <n v="1422540059"/>
    <b v="0"/>
    <n v="4330"/>
    <b v="1"/>
    <s v="games/tabletop games"/>
    <n v="1000"/>
    <n v="65.89"/>
    <x v="3"/>
    <x v="5"/>
  </r>
  <r>
    <n v="2250"/>
    <s v="The Game Anywhere Table"/>
    <s v="A customizable gaming table, for the best gaming experience, portable, storable and lightweight, that can be taken anywhere"/>
    <n v="25000"/>
    <n v="243778"/>
    <x v="0"/>
    <x v="0"/>
    <s v="USD"/>
    <n v="1480727273"/>
    <n v="1478131673"/>
    <b v="0"/>
    <n v="571"/>
    <b v="1"/>
    <s v="games/tabletop games"/>
    <n v="1000"/>
    <n v="426.93"/>
    <x v="3"/>
    <x v="5"/>
  </r>
  <r>
    <n v="1964"/>
    <s v="Clairy: The Most Amazing Natural Air Purifier"/>
    <s v="Clairy combines the power of nature and technology with the beauty of design to eliminate indoor pollution and analyze it."/>
    <n v="89200"/>
    <n v="231543.12"/>
    <x v="0"/>
    <x v="6"/>
    <s v="EUR"/>
    <n v="1461306772"/>
    <n v="1458714772"/>
    <b v="1"/>
    <n v="1281"/>
    <b v="1"/>
    <s v="technology/hardware"/>
    <n v="300"/>
    <n v="180.75"/>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n v="100"/>
    <n v="282.66000000000003"/>
    <x v="0"/>
    <x v="0"/>
  </r>
  <r>
    <n v="2001"/>
    <s v="Nuimo: Seamless Smart Home Interface"/>
    <s v="Nuimo is a universal controller for the internet of things. Control your music, lights, locks and more."/>
    <n v="55000"/>
    <n v="210171"/>
    <x v="0"/>
    <x v="4"/>
    <s v="EUR"/>
    <n v="1434139200"/>
    <n v="1431406916"/>
    <b v="1"/>
    <n v="1637"/>
    <b v="1"/>
    <s v="technology/hardware"/>
    <n v="400"/>
    <n v="128.38999999999999"/>
    <x v="0"/>
    <x v="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0"/>
    <n v="136.63999999999999"/>
    <x v="0"/>
    <x v="0"/>
  </r>
  <r>
    <n v="1917"/>
    <s v="Chronovisor:The MOST innovative watch for night time reading"/>
    <s v="Let's build a legendary brand altogether"/>
    <n v="390000"/>
    <n v="205025"/>
    <x v="2"/>
    <x v="7"/>
    <s v="HKD"/>
    <n v="1486708133"/>
    <n v="1484116133"/>
    <b v="0"/>
    <n v="70"/>
    <b v="0"/>
    <s v="technology/gadgets"/>
    <n v="100"/>
    <n v="2928.93"/>
    <x v="0"/>
    <x v="6"/>
  </r>
  <r>
    <n v="2187"/>
    <s v="Tesla vs. Edison"/>
    <s v="The War of Currents! 2-5 electricity innovators build routes, grow tech trees, and play the stock market in 20 minutes per player."/>
    <n v="20000"/>
    <n v="202928.5"/>
    <x v="0"/>
    <x v="0"/>
    <s v="USD"/>
    <n v="1428033540"/>
    <n v="1425531666"/>
    <b v="1"/>
    <n v="3562"/>
    <b v="1"/>
    <s v="games/tabletop games"/>
    <n v="1000"/>
    <n v="56.97"/>
    <x v="3"/>
    <x v="5"/>
  </r>
  <r>
    <n v="1977"/>
    <s v="Ario: Smart Lighting. Better Health."/>
    <s v="Ario learns about you, syncs your body clock, and keeps you healthy through natural lighting patterns."/>
    <n v="50000"/>
    <n v="201165"/>
    <x v="0"/>
    <x v="0"/>
    <s v="USD"/>
    <n v="1450511940"/>
    <n v="1446527540"/>
    <b v="1"/>
    <n v="821"/>
    <b v="1"/>
    <s v="technology/hardware"/>
    <n v="400"/>
    <n v="245.02"/>
    <x v="0"/>
    <x v="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00"/>
    <n v="164.8"/>
    <x v="3"/>
    <x v="5"/>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500"/>
    <n v="108.97"/>
    <x v="0"/>
    <x v="0"/>
  </r>
  <r>
    <n v="2327"/>
    <s v="Kraut Source - Fermentation Made Simple"/>
    <s v="Gourmet Fermentation in a Mason Jar. Create delicious, nutritious fermented foods at home."/>
    <n v="35000"/>
    <n v="184133.01"/>
    <x v="0"/>
    <x v="0"/>
    <s v="USD"/>
    <n v="1409090440"/>
    <n v="1406066440"/>
    <b v="1"/>
    <n v="3355"/>
    <b v="1"/>
    <s v="food/small batch"/>
    <n v="500"/>
    <n v="54.88"/>
    <x v="4"/>
    <x v="7"/>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00"/>
    <n v="107.82"/>
    <x v="3"/>
    <x v="5"/>
  </r>
  <r>
    <n v="1980"/>
    <s v="YOUMO - Your Smart Modular Power Strip"/>
    <s v="Multi-power charging that is smarter, stylish and designed for you."/>
    <n v="50000"/>
    <n v="177412.01"/>
    <x v="0"/>
    <x v="4"/>
    <s v="EUR"/>
    <n v="1459684862"/>
    <n v="1456232462"/>
    <b v="1"/>
    <n v="1945"/>
    <b v="1"/>
    <s v="technology/hardware"/>
    <n v="400"/>
    <n v="91.21"/>
    <x v="0"/>
    <x v="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400"/>
    <n v="326.29000000000002"/>
    <x v="0"/>
    <x v="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300"/>
    <n v="483.34"/>
    <x v="0"/>
    <x v="0"/>
  </r>
  <r>
    <n v="371"/>
    <s v="Unbranded"/>
    <s v="3,000 Miles. 18 Wild Horses. 6 Months. 5 States. 4 men. A documentary about Conservation, Exploration, and Wild Mustangs."/>
    <n v="150000"/>
    <n v="171253"/>
    <x v="0"/>
    <x v="0"/>
    <s v="USD"/>
    <n v="1359743139"/>
    <n v="1355855139"/>
    <b v="0"/>
    <n v="1062"/>
    <b v="1"/>
    <s v="film &amp; video/documentary"/>
    <n v="100"/>
    <n v="161.26"/>
    <x v="5"/>
    <x v="8"/>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0"/>
    <n v="68.819999999999993"/>
    <x v="0"/>
    <x v="0"/>
  </r>
  <r>
    <n v="2039"/>
    <s v="ODIN2: Smart Projector for movies, video calls, and apps"/>
    <s v="Open up your digital worlds with the most sophisticated, intuitive android smart projector."/>
    <n v="125000"/>
    <n v="170271"/>
    <x v="0"/>
    <x v="0"/>
    <s v="USD"/>
    <n v="1480568340"/>
    <n v="1477996325"/>
    <b v="1"/>
    <n v="379"/>
    <b v="1"/>
    <s v="technology/hardware"/>
    <n v="100"/>
    <n v="449.26"/>
    <x v="0"/>
    <x v="0"/>
  </r>
  <r>
    <n v="2983"/>
    <s v="Build the House of Dad's!"/>
    <s v="Dad's Garage Theatre Company needs your help buying our new, forever home by hitting our $150,000 STRETCH GOAL!"/>
    <n v="116000"/>
    <n v="169985.91"/>
    <x v="0"/>
    <x v="0"/>
    <s v="USD"/>
    <n v="1415722236"/>
    <n v="1410534636"/>
    <b v="1"/>
    <n v="1095"/>
    <b v="1"/>
    <s v="theater/spaces"/>
    <n v="100"/>
    <n v="155.24"/>
    <x v="6"/>
    <x v="9"/>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00"/>
    <n v="147.16999999999999"/>
    <x v="5"/>
    <x v="8"/>
  </r>
  <r>
    <n v="2035"/>
    <s v="OpenBCI: Biosensing for Everybody"/>
    <s v="Announcing the GANGLION and the ULTRACORTEXâ€”a $99 biodata acquisition device and a 3D-printed, brain-sensing headset."/>
    <n v="80000"/>
    <n v="168829.14"/>
    <x v="0"/>
    <x v="0"/>
    <s v="USD"/>
    <n v="1450486800"/>
    <n v="1446562807"/>
    <b v="1"/>
    <n v="644"/>
    <b v="1"/>
    <s v="technology/hardware"/>
    <n v="200"/>
    <n v="262.16000000000003"/>
    <x v="0"/>
    <x v="0"/>
  </r>
  <r>
    <n v="2075"/>
    <s v="The Practical Meter: Know your power!"/>
    <s v="The Practical Meter helps you charge your phone faster by solving a problem millions of people experience."/>
    <n v="9999"/>
    <n v="167820.6"/>
    <x v="0"/>
    <x v="0"/>
    <s v="USD"/>
    <n v="1374769288"/>
    <n v="1372177288"/>
    <b v="0"/>
    <n v="8200"/>
    <b v="1"/>
    <s v="technology/hardware"/>
    <n v="1700"/>
    <n v="20.47"/>
    <x v="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400"/>
    <n v="577.28"/>
    <x v="0"/>
    <x v="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200"/>
    <n v="457.39"/>
    <x v="0"/>
    <x v="0"/>
  </r>
  <r>
    <n v="2025"/>
    <s v="BuddyGuard: Smart Home Security In One Device"/>
    <s v="A complete Home Security System in a single device: Flare protects you and your home all by itself. Secure, beautiful and affordable."/>
    <n v="80000"/>
    <n v="160920"/>
    <x v="0"/>
    <x v="4"/>
    <s v="EUR"/>
    <n v="1433996746"/>
    <n v="1431404746"/>
    <b v="1"/>
    <n v="729"/>
    <b v="1"/>
    <s v="technology/hardware"/>
    <n v="200"/>
    <n v="220.74"/>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0"/>
    <n v="108"/>
    <x v="6"/>
    <x v="9"/>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200"/>
    <n v="324.69"/>
    <x v="0"/>
    <x v="0"/>
  </r>
  <r>
    <n v="2009"/>
    <s v="KiÃ«n Light: Intelligent daylight at your fingertips"/>
    <s v="Licht 1: The smart pendant lamp that increases your well-being and productivity while saving 80% in running energy expenses."/>
    <n v="50000"/>
    <n v="152579"/>
    <x v="0"/>
    <x v="4"/>
    <s v="EUR"/>
    <n v="1479890743"/>
    <n v="1476776743"/>
    <b v="1"/>
    <n v="398"/>
    <b v="1"/>
    <s v="technology/hardware"/>
    <n v="300"/>
    <n v="383.36"/>
    <x v="0"/>
    <x v="0"/>
  </r>
  <r>
    <n v="204"/>
    <s v="WHERE IS DANIEL? The feature film"/>
    <s v="A feature film based on the true story of Bruce and Denise Morcombe and their battle for justice for their missing son Daniel."/>
    <n v="300000"/>
    <n v="152165"/>
    <x v="2"/>
    <x v="8"/>
    <s v="AUD"/>
    <n v="1470319203"/>
    <n v="1467727203"/>
    <b v="0"/>
    <n v="1293"/>
    <b v="0"/>
    <s v="film &amp; video/drama"/>
    <n v="100"/>
    <n v="117.68"/>
    <x v="5"/>
    <x v="10"/>
  </r>
  <r>
    <n v="1005"/>
    <s v="Forcite Alpine - World's First smart helmet for snow sports"/>
    <s v="The Forcite Alpine helmet records 4K footage and keeps you connected all in one sleek design."/>
    <n v="200000"/>
    <n v="150102"/>
    <x v="1"/>
    <x v="0"/>
    <s v="USD"/>
    <n v="1446217183"/>
    <n v="1443538783"/>
    <b v="0"/>
    <n v="161"/>
    <b v="0"/>
    <s v="technology/wearables"/>
    <n v="100"/>
    <n v="932.31"/>
    <x v="0"/>
    <x v="1"/>
  </r>
  <r>
    <n v="269"/>
    <s v="Islam and the Future of Tolerance: The Movie"/>
    <s v="This documentary tells the story of an unlikely conversation on a topic of grave importance, and how it changed two foes into friends."/>
    <n v="100000"/>
    <n v="147233.76999999999"/>
    <x v="0"/>
    <x v="8"/>
    <s v="AUD"/>
    <n v="1487738622"/>
    <n v="1485146622"/>
    <b v="1"/>
    <n v="1596"/>
    <b v="1"/>
    <s v="film &amp; video/documentary"/>
    <n v="100"/>
    <n v="92.25"/>
    <x v="5"/>
    <x v="8"/>
  </r>
  <r>
    <n v="1968"/>
    <s v="XSHIFTER: World's First Affordable Wireless Shifting System"/>
    <s v="Bringing the advantages of wireless smart shifting to every cyclist. FITS ANY BIKE"/>
    <n v="50000"/>
    <n v="142483"/>
    <x v="0"/>
    <x v="0"/>
    <s v="USD"/>
    <n v="1480777515"/>
    <n v="1478095515"/>
    <b v="1"/>
    <n v="510"/>
    <b v="1"/>
    <s v="technology/hardware"/>
    <n v="300"/>
    <n v="279.38"/>
    <x v="0"/>
    <x v="0"/>
  </r>
  <r>
    <n v="298"/>
    <s v="DisHonesty - A Documentary Feature Film"/>
    <s v="The truth is, we all lie - and by &quot;we,&quot; we mean everyone!"/>
    <n v="126000"/>
    <n v="137254.84"/>
    <x v="0"/>
    <x v="0"/>
    <s v="USD"/>
    <n v="1399669200"/>
    <n v="1394536048"/>
    <b v="1"/>
    <n v="2436"/>
    <b v="1"/>
    <s v="film &amp; video/documentary"/>
    <n v="100"/>
    <n v="56.34"/>
    <x v="5"/>
    <x v="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500"/>
    <n v="52.62"/>
    <x v="1"/>
    <x v="2"/>
  </r>
  <r>
    <n v="2242"/>
    <s v="The Princess Bride Playing Cards from USPCC"/>
    <s v="Inconceivable! An amazing new illustrative deck based on The Princess Bride movie."/>
    <n v="10000"/>
    <n v="136009.76"/>
    <x v="0"/>
    <x v="0"/>
    <s v="USD"/>
    <n v="1385521320"/>
    <n v="1382449733"/>
    <b v="0"/>
    <n v="2525"/>
    <b v="1"/>
    <s v="games/tabletop games"/>
    <n v="1400"/>
    <n v="53.87"/>
    <x v="3"/>
    <x v="5"/>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100"/>
    <n v="40.07"/>
    <x v="3"/>
    <x v="5"/>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00"/>
    <n v="91.83"/>
    <x v="0"/>
    <x v="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00"/>
    <n v="385.04"/>
    <x v="0"/>
    <x v="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00"/>
    <n v="408.98"/>
    <x v="0"/>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200"/>
    <n v="81.75"/>
    <x v="5"/>
    <x v="8"/>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00"/>
    <n v="223.1"/>
    <x v="0"/>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00"/>
    <n v="331.1"/>
    <x v="0"/>
    <x v="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200"/>
    <n v="54.75"/>
    <x v="5"/>
    <x v="8"/>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600"/>
    <n v="61.38"/>
    <x v="0"/>
    <x v="0"/>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100"/>
    <n v="343.15"/>
    <x v="0"/>
    <x v="1"/>
  </r>
  <r>
    <n v="2062"/>
    <s v="Rho Board"/>
    <s v="4K HEVC Android TV Media Player with optional DIY electronics, ideal for app development, home control, software developement, learning"/>
    <n v="100000"/>
    <n v="114977"/>
    <x v="0"/>
    <x v="9"/>
    <s v="DKK"/>
    <n v="1458807098"/>
    <n v="1456218698"/>
    <b v="0"/>
    <n v="203"/>
    <b v="1"/>
    <s v="technology/hardware"/>
    <n v="100"/>
    <n v="566.39"/>
    <x v="0"/>
    <x v="0"/>
  </r>
  <r>
    <n v="332"/>
    <s v="Changing of the Gods"/>
    <s v="A groundbreaking new film by Kenny Ausubel &amp; Louie Schwartzberg, featuring John Cleese, based on the work of Richard Tarnas."/>
    <n v="100000"/>
    <n v="113015"/>
    <x v="0"/>
    <x v="0"/>
    <s v="USD"/>
    <n v="1446019200"/>
    <n v="1442420377"/>
    <b v="1"/>
    <n v="555"/>
    <b v="1"/>
    <s v="film &amp; video/documentary"/>
    <n v="100"/>
    <n v="203.63"/>
    <x v="5"/>
    <x v="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00"/>
    <n v="89.31"/>
    <x v="6"/>
    <x v="9"/>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0"/>
    <n v="67.69"/>
    <x v="0"/>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400"/>
    <n v="31.82"/>
    <x v="0"/>
    <x v="4"/>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00"/>
    <n v="78.83"/>
    <x v="0"/>
    <x v="0"/>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0"/>
    <n v="60.97"/>
    <x v="0"/>
    <x v="4"/>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100"/>
    <n v="120.39"/>
    <x v="0"/>
    <x v="1"/>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0"/>
    <n v="157.29"/>
    <x v="0"/>
    <x v="4"/>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00"/>
    <n v="127.36"/>
    <x v="0"/>
    <x v="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00"/>
    <n v="95.83"/>
    <x v="0"/>
    <x v="1"/>
  </r>
  <r>
    <n v="2245"/>
    <s v="TimeWatch: GUMSHOE Investigative Time Travel RPG"/>
    <s v="You've got a time machine, high-powered weapons and a whole lot of history to save. Welcome to TimeWatch!"/>
    <n v="4000"/>
    <n v="105881"/>
    <x v="0"/>
    <x v="0"/>
    <s v="USD"/>
    <n v="1393005600"/>
    <n v="1390323617"/>
    <b v="0"/>
    <n v="1980"/>
    <b v="1"/>
    <s v="games/tabletop games"/>
    <n v="2600"/>
    <n v="53.48"/>
    <x v="3"/>
    <x v="5"/>
  </r>
  <r>
    <n v="2726"/>
    <s v="Krimston TWO - Dual SIM case for iPhone"/>
    <s v="Krimston TWO: iPhone Dual SIM Case"/>
    <n v="100000"/>
    <n v="105745"/>
    <x v="0"/>
    <x v="0"/>
    <s v="USD"/>
    <n v="1461333311"/>
    <n v="1458741311"/>
    <b v="0"/>
    <n v="404"/>
    <b v="1"/>
    <s v="technology/hardware"/>
    <n v="100"/>
    <n v="261.75"/>
    <x v="0"/>
    <x v="0"/>
  </r>
  <r>
    <n v="2336"/>
    <s v="SOSU Barrel-Aged Sriracha"/>
    <s v="Aged in whiskey barrels for a unique fruity, spicy, and smoky flavor. Youâ€™ve never tasted sriracha quite like this before."/>
    <n v="20000"/>
    <n v="104146.51"/>
    <x v="0"/>
    <x v="0"/>
    <s v="USD"/>
    <n v="1394316695"/>
    <n v="1390860695"/>
    <b v="1"/>
    <n v="2165"/>
    <b v="1"/>
    <s v="food/small batch"/>
    <n v="500"/>
    <n v="48.1"/>
    <x v="4"/>
    <x v="7"/>
  </r>
  <r>
    <n v="2047"/>
    <s v="KoalaSafe -  Healthier Internet. Happier Families."/>
    <s v="Simple internet time-limits, usage analytics, app &amp; site blocking - across all devices in the home, controlled from your smartphone."/>
    <n v="98000"/>
    <n v="100939"/>
    <x v="0"/>
    <x v="8"/>
    <s v="AUD"/>
    <n v="1429228800"/>
    <n v="1426714870"/>
    <b v="0"/>
    <n v="443"/>
    <b v="1"/>
    <s v="technology/hardware"/>
    <n v="100"/>
    <n v="227.85"/>
    <x v="0"/>
    <x v="0"/>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
    <n v="1008.24"/>
    <x v="6"/>
    <x v="1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00"/>
    <n v="74.11"/>
    <x v="0"/>
    <x v="0"/>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6"/>
    <x v="11"/>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00"/>
    <n v="105.05"/>
    <x v="5"/>
    <x v="8"/>
  </r>
  <r>
    <n v="978"/>
    <s v="hidn tempo - a wearable stress coach"/>
    <s v="hidn tempo is an intelligent watch band that allows you to monitor your stress and manage it anywhere, anytime."/>
    <n v="172889"/>
    <n v="97273"/>
    <x v="2"/>
    <x v="10"/>
    <s v="SEK"/>
    <n v="1456385101"/>
    <n v="1453793101"/>
    <b v="0"/>
    <n v="123"/>
    <b v="0"/>
    <s v="technology/wearables"/>
    <n v="100"/>
    <n v="790.84"/>
    <x v="0"/>
    <x v="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
    <n v="51.31"/>
    <x v="0"/>
    <x v="0"/>
  </r>
  <r>
    <n v="2010"/>
    <s v="Weighitz: Weigh Smarter"/>
    <s v="Weighitz are miniature smart scales designed to weigh anything in the home."/>
    <n v="30000"/>
    <n v="96015.9"/>
    <x v="0"/>
    <x v="0"/>
    <s v="USD"/>
    <n v="1471564491"/>
    <n v="1468972491"/>
    <b v="1"/>
    <n v="1737"/>
    <b v="1"/>
    <s v="technology/hardware"/>
    <n v="300"/>
    <n v="55.28"/>
    <x v="0"/>
    <x v="0"/>
  </r>
  <r>
    <n v="2620"/>
    <s v="#TeamMopra - Save the Mopra Telescope &amp; Map the Milky Way"/>
    <s v="Come and join us on a voyage of interstellar exploration as we chart the least known part of the Milky Way â€“ its Delta Quadrant."/>
    <n v="65000"/>
    <n v="93374"/>
    <x v="0"/>
    <x v="8"/>
    <s v="AUD"/>
    <n v="1444525200"/>
    <n v="1441339242"/>
    <b v="1"/>
    <n v="1251"/>
    <b v="1"/>
    <s v="technology/space exploration"/>
    <n v="100"/>
    <n v="74.64"/>
    <x v="0"/>
    <x v="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900"/>
    <n v="149.03"/>
    <x v="3"/>
    <x v="5"/>
  </r>
  <r>
    <n v="2710"/>
    <s v="House of Yes"/>
    <s v="Building Brooklyn's own creative venue for circus, theater and events of all types."/>
    <n v="60000"/>
    <n v="92340.21"/>
    <x v="0"/>
    <x v="0"/>
    <s v="USD"/>
    <n v="1407549600"/>
    <n v="1404797428"/>
    <b v="1"/>
    <n v="1088"/>
    <b v="1"/>
    <s v="theater/spaces"/>
    <n v="200"/>
    <n v="84.87"/>
    <x v="6"/>
    <x v="9"/>
  </r>
  <r>
    <n v="2016"/>
    <s v="Hydra: a triple-output power supply for electronics projects"/>
    <s v="A smart, compact power supply designed to power anything, anywhere"/>
    <n v="10000"/>
    <n v="92154.22"/>
    <x v="0"/>
    <x v="0"/>
    <s v="USD"/>
    <n v="1362863299"/>
    <n v="1360271299"/>
    <b v="1"/>
    <n v="479"/>
    <b v="1"/>
    <s v="technology/hardware"/>
    <n v="900"/>
    <n v="192.39"/>
    <x v="0"/>
    <x v="0"/>
  </r>
  <r>
    <n v="1501"/>
    <s v="This is Nowhere"/>
    <s v="A hardcover book of surf, outdoor and nature photos from the British Columbia coast."/>
    <n v="52000"/>
    <n v="86492"/>
    <x v="0"/>
    <x v="11"/>
    <s v="CAD"/>
    <n v="1436364023"/>
    <n v="1433772023"/>
    <b v="1"/>
    <n v="885"/>
    <b v="1"/>
    <s v="photography/photobooks"/>
    <n v="200"/>
    <n v="97.73"/>
    <x v="2"/>
    <x v="3"/>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0"/>
    <n v="589.95000000000005"/>
    <x v="5"/>
    <x v="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100"/>
    <n v="244.8"/>
    <x v="6"/>
    <x v="9"/>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100"/>
    <n v="379.23"/>
    <x v="0"/>
    <x v="1"/>
  </r>
  <r>
    <n v="1960"/>
    <s v="TREKKAYAK"/>
    <s v="Trekkayak is an ultralight, durable and inflatable boat to be carried in your backpack to cross a lake or paddle down a river."/>
    <n v="70000"/>
    <n v="82532"/>
    <x v="0"/>
    <x v="10"/>
    <s v="SEK"/>
    <n v="1419151341"/>
    <n v="1416559341"/>
    <b v="1"/>
    <n v="33"/>
    <b v="1"/>
    <s v="technology/hardware"/>
    <n v="100"/>
    <n v="2500.9699999999998"/>
    <x v="0"/>
    <x v="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00"/>
    <n v="144.69"/>
    <x v="5"/>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
    <n v="800.7"/>
    <x v="0"/>
    <x v="1"/>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200"/>
    <n v="51.21"/>
    <x v="0"/>
    <x v="0"/>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00"/>
    <n v="64.819999999999993"/>
    <x v="7"/>
    <x v="12"/>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00"/>
    <n v="226.21"/>
    <x v="0"/>
    <x v="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0"/>
    <n v="156.05000000000001"/>
    <x v="5"/>
    <x v="8"/>
  </r>
  <r>
    <n v="1025"/>
    <s v="[NUREN] The New Renaissance"/>
    <s v="Jake Kaufman and Jessie Seely present THE WORLD'S FIRST VIRTUAL REALITY ROCK OPERA."/>
    <n v="70000"/>
    <n v="76949.820000000007"/>
    <x v="0"/>
    <x v="0"/>
    <s v="USD"/>
    <n v="1426532437"/>
    <n v="1423944037"/>
    <b v="1"/>
    <n v="1071"/>
    <b v="1"/>
    <s v="music/electronic music"/>
    <n v="100"/>
    <n v="71.849999999999994"/>
    <x v="7"/>
    <x v="13"/>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200"/>
    <n v="138.49"/>
    <x v="0"/>
    <x v="0"/>
  </r>
  <r>
    <n v="292"/>
    <s v="The Undocumented"/>
    <s v="THE UNDOCUMENTED is a 90 cinema verite documentary that exposes a little known consequence of current U. S. immigration policy."/>
    <n v="75000"/>
    <n v="76130.2"/>
    <x v="0"/>
    <x v="0"/>
    <s v="USD"/>
    <n v="1319860740"/>
    <n v="1317064599"/>
    <b v="1"/>
    <n v="493"/>
    <b v="1"/>
    <s v="film &amp; video/documentary"/>
    <n v="100"/>
    <n v="154.41999999999999"/>
    <x v="5"/>
    <x v="8"/>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400"/>
    <n v="188.38"/>
    <x v="3"/>
    <x v="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0"/>
    <n v="143.21"/>
    <x v="0"/>
    <x v="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400"/>
    <n v="186.81"/>
    <x v="0"/>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0"/>
    <x v="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00"/>
    <n v="118.61"/>
    <x v="0"/>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400"/>
    <n v="182.78"/>
    <x v="0"/>
    <x v="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00"/>
    <n v="161.88"/>
    <x v="0"/>
    <x v="0"/>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300"/>
    <n v="66.62"/>
    <x v="4"/>
    <x v="7"/>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100"/>
    <n v="201.6"/>
    <x v="0"/>
    <x v="1"/>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00"/>
    <n v="75.44"/>
    <x v="5"/>
    <x v="8"/>
  </r>
  <r>
    <n v="1952"/>
    <s v="Nix Color Sensor"/>
    <s v="Nix is a breakthrough smartphone accessory. Just scan an object and instantly view the color on your iPhone, Android, PC, or Mac."/>
    <n v="35000"/>
    <n v="69465.33"/>
    <x v="0"/>
    <x v="11"/>
    <s v="CAD"/>
    <n v="1381934015"/>
    <n v="1378737215"/>
    <b v="1"/>
    <n v="682"/>
    <b v="1"/>
    <s v="technology/hardware"/>
    <n v="200"/>
    <n v="101.86"/>
    <x v="0"/>
    <x v="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500"/>
    <n v="75.650000000000006"/>
    <x v="3"/>
    <x v="5"/>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00"/>
    <n v="100.08"/>
    <x v="5"/>
    <x v="8"/>
  </r>
  <r>
    <n v="2018"/>
    <s v="Scriba - the stylus reinvented"/>
    <s v="Scriba puts creative control back in your hands. Its flexible body and dynamic squeeze motion responding beautifully to your touch."/>
    <n v="65000"/>
    <n v="66458.23"/>
    <x v="0"/>
    <x v="12"/>
    <s v="EUR"/>
    <n v="1439455609"/>
    <n v="1436863609"/>
    <b v="1"/>
    <n v="450"/>
    <b v="1"/>
    <s v="technology/hardware"/>
    <n v="100"/>
    <n v="147.68"/>
    <x v="0"/>
    <x v="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0"/>
    <n v="74.58"/>
    <x v="7"/>
    <x v="14"/>
  </r>
  <r>
    <n v="1533"/>
    <s v="The Cancer Family Book Project"/>
    <s v="This is an intimate story about a family, focusing on their love and strength in the face of mortality."/>
    <n v="45000"/>
    <n v="65313"/>
    <x v="0"/>
    <x v="0"/>
    <s v="USD"/>
    <n v="1462161540"/>
    <n v="1457913777"/>
    <b v="1"/>
    <n v="740"/>
    <b v="1"/>
    <s v="photography/photobooks"/>
    <n v="100"/>
    <n v="88.26"/>
    <x v="2"/>
    <x v="3"/>
  </r>
  <r>
    <n v="1748"/>
    <s v="So It Is: Vancouver"/>
    <s v="Telling the story of the city through remarkable people who live in Vancouver today."/>
    <n v="50000"/>
    <n v="64974"/>
    <x v="0"/>
    <x v="11"/>
    <s v="CAD"/>
    <n v="1441234143"/>
    <n v="1438642143"/>
    <b v="0"/>
    <n v="181"/>
    <b v="1"/>
    <s v="photography/photobooks"/>
    <n v="100"/>
    <n v="358.97"/>
    <x v="2"/>
    <x v="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00"/>
    <n v="244.12"/>
    <x v="0"/>
    <x v="0"/>
  </r>
  <r>
    <n v="2237"/>
    <s v="Monster Mansion"/>
    <s v="A real-time cooperative adventure for 2-8 players. Defeat legendary monsters to earn gold and escape before the time RUNS OUT!"/>
    <n v="18000"/>
    <n v="63527"/>
    <x v="0"/>
    <x v="0"/>
    <s v="USD"/>
    <n v="1415779140"/>
    <n v="1412294683"/>
    <b v="0"/>
    <n v="983"/>
    <b v="1"/>
    <s v="games/tabletop games"/>
    <n v="400"/>
    <n v="64.63"/>
    <x v="3"/>
    <x v="5"/>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0"/>
    <n v="103.52"/>
    <x v="5"/>
    <x v="8"/>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00"/>
    <n v="133.74"/>
    <x v="2"/>
    <x v="3"/>
  </r>
  <r>
    <n v="2996"/>
    <s v="Sea Tea Improv's Comedy Theater in Hartford, CT"/>
    <s v="A permanent home for comedy in Connecticut in the heart of downtown Hartford."/>
    <n v="35000"/>
    <n v="60180"/>
    <x v="0"/>
    <x v="0"/>
    <s v="USD"/>
    <n v="1432677240"/>
    <n v="1427493240"/>
    <b v="0"/>
    <n v="392"/>
    <b v="1"/>
    <s v="theater/spaces"/>
    <n v="200"/>
    <n v="153.52000000000001"/>
    <x v="6"/>
    <x v="9"/>
  </r>
  <r>
    <n v="2031"/>
    <s v="Linkio: the $100 Smart Home Devices Solution"/>
    <s v="With Linkio you can use your smartphone to control every electronic you own- for only $100!"/>
    <n v="50000"/>
    <n v="60175"/>
    <x v="0"/>
    <x v="13"/>
    <s v="EUR"/>
    <n v="1420765200"/>
    <n v="1417506853"/>
    <b v="1"/>
    <n v="508"/>
    <b v="1"/>
    <s v="technology/hardware"/>
    <n v="100"/>
    <n v="118.45"/>
    <x v="0"/>
    <x v="0"/>
  </r>
  <r>
    <n v="2049"/>
    <s v="LOCK8 - the World's First Smart Bike Lock"/>
    <s v="Keyless. Alarm secured. GPS tracking."/>
    <n v="50000"/>
    <n v="60095.35"/>
    <x v="0"/>
    <x v="1"/>
    <s v="GBP"/>
    <n v="1386025140"/>
    <n v="1382963963"/>
    <b v="0"/>
    <n v="742"/>
    <b v="1"/>
    <s v="technology/hardware"/>
    <n v="100"/>
    <n v="80.989999999999995"/>
    <x v="0"/>
    <x v="0"/>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7"/>
    <x v="15"/>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00"/>
    <n v="92.16"/>
    <x v="1"/>
    <x v="2"/>
  </r>
  <r>
    <n v="2725"/>
    <s v="Digital MPPT and Solar BMS for a Net Zero energy House"/>
    <s v="Best Net Zero energy solution for new or existing house (no more heating or electricity bills)."/>
    <n v="40000"/>
    <n v="57817"/>
    <x v="0"/>
    <x v="11"/>
    <s v="CAD"/>
    <n v="1488390735"/>
    <n v="1484070735"/>
    <b v="0"/>
    <n v="113"/>
    <b v="1"/>
    <s v="technology/hardware"/>
    <n v="100"/>
    <n v="511.65"/>
    <x v="0"/>
    <x v="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00"/>
    <n v="307.2"/>
    <x v="0"/>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200"/>
    <n v="83.35"/>
    <x v="5"/>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
    <n v="161.12"/>
    <x v="0"/>
    <x v="1"/>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300"/>
    <n v="42.63"/>
    <x v="3"/>
    <x v="5"/>
  </r>
  <r>
    <n v="1970"/>
    <s v="APOC: Mini Radiation Detector"/>
    <s v="The APOC is a gamma particle detector that will help you learn about radiation and find radioactive things!"/>
    <n v="5000"/>
    <n v="56590"/>
    <x v="0"/>
    <x v="0"/>
    <s v="USD"/>
    <n v="1366429101"/>
    <n v="1361248701"/>
    <b v="1"/>
    <n v="701"/>
    <b v="1"/>
    <s v="technology/hardware"/>
    <n v="1100"/>
    <n v="80.73"/>
    <x v="0"/>
    <x v="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300"/>
    <n v="201.96"/>
    <x v="0"/>
    <x v="0"/>
  </r>
  <r>
    <n v="3166"/>
    <s v="Verdigris - A Play by Jim Beaver"/>
    <s v="VERDIGRIS: A play written by Jim Beaver, star of Supernatural and Deadwood, opening March 2015 at Theatre West in Los Angeles."/>
    <n v="35000"/>
    <n v="56079.83"/>
    <x v="0"/>
    <x v="0"/>
    <s v="USD"/>
    <n v="1416988740"/>
    <n v="1414514153"/>
    <b v="1"/>
    <n v="930"/>
    <b v="1"/>
    <s v="theater/plays"/>
    <n v="200"/>
    <n v="60.3"/>
    <x v="6"/>
    <x v="11"/>
  </r>
  <r>
    <n v="393"/>
    <s v="THE PENGUIN COUNTERS Documentary Film"/>
    <s v="This is a story thatâ€™s never been told, about tackling climate change one penguin at a timeâ€¦"/>
    <n v="50000"/>
    <n v="55223"/>
    <x v="0"/>
    <x v="0"/>
    <s v="USD"/>
    <n v="1381424452"/>
    <n v="1378746052"/>
    <b v="0"/>
    <n v="351"/>
    <b v="1"/>
    <s v="film &amp; video/documentary"/>
    <n v="100"/>
    <n v="157.33000000000001"/>
    <x v="5"/>
    <x v="8"/>
  </r>
  <r>
    <n v="342"/>
    <s v="BREAKING A MONSTER a film about the band Unlocking The Truth"/>
    <s v="BREAKING A MONSTER needs your help to play in THEATERS!"/>
    <n v="55000"/>
    <n v="55201.52"/>
    <x v="0"/>
    <x v="0"/>
    <s v="USD"/>
    <n v="1461955465"/>
    <n v="1459363465"/>
    <b v="1"/>
    <n v="325"/>
    <b v="1"/>
    <s v="film &amp; video/documentary"/>
    <n v="100"/>
    <n v="169.85"/>
    <x v="5"/>
    <x v="8"/>
  </r>
  <r>
    <n v="4"/>
    <s v="Party Monsters"/>
    <s v="19th centuryâ€™s most notorious literary characters, out of step with the times, find comradery as roommates in modern day Los Angeles."/>
    <n v="44000"/>
    <n v="54116.28"/>
    <x v="0"/>
    <x v="0"/>
    <s v="USD"/>
    <n v="1450555279"/>
    <n v="1447963279"/>
    <b v="0"/>
    <n v="284"/>
    <b v="1"/>
    <s v="film &amp; video/television"/>
    <n v="100"/>
    <n v="190.55"/>
    <x v="5"/>
    <x v="16"/>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00"/>
    <n v="234.81"/>
    <x v="1"/>
    <x v="17"/>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0"/>
    <n v="451.84"/>
    <x v="0"/>
    <x v="0"/>
  </r>
  <r>
    <n v="2194"/>
    <s v="Monster Lab"/>
    <s v="LAST CHANCE! A fast paced card game for people who like to play god, build hybrid cat monsters and add flamethrowers to space dragons."/>
    <n v="10000"/>
    <n v="53737"/>
    <x v="0"/>
    <x v="0"/>
    <s v="USD"/>
    <n v="1459012290"/>
    <n v="1456423890"/>
    <b v="0"/>
    <n v="878"/>
    <b v="1"/>
    <s v="games/tabletop games"/>
    <n v="500"/>
    <n v="61.2"/>
    <x v="3"/>
    <x v="5"/>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100"/>
    <n v="117.7"/>
    <x v="0"/>
    <x v="1"/>
  </r>
  <r>
    <n v="2198"/>
    <s v="Rivals: Masters of the Deep"/>
    <s v="A tactical Miniatures board game for 2-4 players set in a mysterious underwater realm where 4 factions battle for supremacy."/>
    <n v="40000"/>
    <n v="53157"/>
    <x v="0"/>
    <x v="0"/>
    <s v="USD"/>
    <n v="1447507200"/>
    <n v="1444911600"/>
    <b v="0"/>
    <n v="651"/>
    <b v="1"/>
    <s v="games/tabletop games"/>
    <n v="100"/>
    <n v="81.650000000000006"/>
    <x v="3"/>
    <x v="5"/>
  </r>
  <r>
    <n v="1949"/>
    <s v="Shake Your Power"/>
    <s v="#ShakeYourPower brings clean energy to places in the world without electricity through the power of music."/>
    <n v="50000"/>
    <n v="53001.3"/>
    <x v="0"/>
    <x v="1"/>
    <s v="GBP"/>
    <n v="1404986951"/>
    <n v="1402394951"/>
    <b v="1"/>
    <n v="943"/>
    <b v="1"/>
    <s v="technology/hardware"/>
    <n v="100"/>
    <n v="56.2"/>
    <x v="0"/>
    <x v="0"/>
  </r>
  <r>
    <n v="3027"/>
    <s v="Help ReNew the Rainbow Stage (&amp; office) for Future Stars"/>
    <s v="Wavy says let's LIGHT UP THE RAINBOW STAGE and as our stretch reward we'll throw all of us a PARTY!"/>
    <n v="40000"/>
    <n v="52576"/>
    <x v="0"/>
    <x v="0"/>
    <s v="USD"/>
    <n v="1426866851"/>
    <n v="1424278451"/>
    <b v="0"/>
    <n v="320"/>
    <b v="1"/>
    <s v="theater/spaces"/>
    <n v="100"/>
    <n v="164.3"/>
    <x v="6"/>
    <x v="9"/>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0"/>
    <n v="70.92"/>
    <x v="5"/>
    <x v="8"/>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0"/>
    <n v="711.04"/>
    <x v="5"/>
    <x v="8"/>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0"/>
    <n v="115.45"/>
    <x v="5"/>
    <x v="8"/>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0"/>
    <n v="193.05"/>
    <x v="5"/>
    <x v="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0"/>
    <n v="118.97"/>
    <x v="6"/>
    <x v="9"/>
  </r>
  <r>
    <n v="3691"/>
    <s v="Most Dangerous Man in America (WEB DuBois) by Amiri  Baraka"/>
    <s v="World Premiere of last play written by Amiri Baraka"/>
    <n v="40000"/>
    <n v="51184"/>
    <x v="0"/>
    <x v="0"/>
    <s v="USD"/>
    <n v="1425272340"/>
    <n v="1421426929"/>
    <b v="0"/>
    <n v="274"/>
    <b v="1"/>
    <s v="theater/plays"/>
    <n v="100"/>
    <n v="186.8"/>
    <x v="6"/>
    <x v="1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0"/>
    <n v="158.36000000000001"/>
    <x v="0"/>
    <x v="1"/>
  </r>
  <r>
    <n v="1210"/>
    <s v="Det Andra GÃ¶teborg"/>
    <s v="En fotobok om livet i det enda andra GÃ¶teborg i vÃ¤rlden"/>
    <n v="20000"/>
    <n v="50863"/>
    <x v="0"/>
    <x v="10"/>
    <s v="SEK"/>
    <n v="1433106000"/>
    <n v="1431124572"/>
    <b v="0"/>
    <n v="103"/>
    <b v="1"/>
    <s v="photography/photobooks"/>
    <n v="300"/>
    <n v="493.82"/>
    <x v="2"/>
    <x v="3"/>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0"/>
    <n v="164.94"/>
    <x v="6"/>
    <x v="9"/>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0"/>
    <n v="82.5"/>
    <x v="7"/>
    <x v="12"/>
  </r>
  <r>
    <n v="1957"/>
    <s v="freeSoC and freeSoC Mini"/>
    <s v="An open hardware platform for the best microcontroller in the world."/>
    <n v="30000"/>
    <n v="50251.41"/>
    <x v="0"/>
    <x v="0"/>
    <s v="USD"/>
    <n v="1351304513"/>
    <n v="1348712513"/>
    <b v="1"/>
    <n v="660"/>
    <b v="1"/>
    <s v="technology/hardware"/>
    <n v="200"/>
    <n v="76.14"/>
    <x v="0"/>
    <x v="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00"/>
    <n v="188.31"/>
    <x v="5"/>
    <x v="8"/>
  </r>
  <r>
    <n v="1364"/>
    <s v="&quot;The Rock History Through J.S.Fuck&quot; ExtremeRock Double Album"/>
    <s v="Help us Make Rock History with this Epic J.S.Fuck Extremerock Album written by Sune &quot;KÃ¸ter&quot; KÃ¸lster and produced by Flemming Rasmussen."/>
    <n v="42000"/>
    <n v="49830"/>
    <x v="0"/>
    <x v="9"/>
    <s v="DKK"/>
    <n v="1420648906"/>
    <n v="1415464906"/>
    <b v="0"/>
    <n v="144"/>
    <b v="1"/>
    <s v="music/rock"/>
    <n v="100"/>
    <n v="346.04"/>
    <x v="7"/>
    <x v="15"/>
  </r>
  <r>
    <n v="1202"/>
    <s v="&quot;Angus O'Callaghan. Melbourne.&quot; 1968 - 1971"/>
    <s v="This coffee table book features Melbourne as never seen before through the eyes of an artist now 93 years old. Melbourne from 1968-1971"/>
    <n v="25000"/>
    <n v="49811"/>
    <x v="0"/>
    <x v="8"/>
    <s v="AUD"/>
    <n v="1435388154"/>
    <n v="1432796154"/>
    <b v="0"/>
    <n v="271"/>
    <b v="1"/>
    <s v="photography/photobooks"/>
    <n v="200"/>
    <n v="183.8"/>
    <x v="2"/>
    <x v="3"/>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200"/>
    <n v="59.96"/>
    <x v="5"/>
    <x v="16"/>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500"/>
    <n v="69.760000000000005"/>
    <x v="0"/>
    <x v="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200"/>
    <n v="36"/>
    <x v="0"/>
    <x v="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
    <n v="526.46"/>
    <x v="7"/>
    <x v="12"/>
  </r>
  <r>
    <n v="1469"/>
    <s v="The Local Global Mashup Show"/>
    <s v="Get the inside edge on the stories that connect Americans to the world -- in your ear every week."/>
    <n v="44250"/>
    <n v="47978"/>
    <x v="0"/>
    <x v="0"/>
    <s v="USD"/>
    <n v="1360938109"/>
    <n v="1358346109"/>
    <b v="1"/>
    <n v="321"/>
    <b v="1"/>
    <s v="publishing/radio &amp; podcasts"/>
    <n v="100"/>
    <n v="149.46"/>
    <x v="1"/>
    <x v="2"/>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00"/>
    <n v="151.32"/>
    <x v="0"/>
    <x v="1"/>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500"/>
    <n v="278.39"/>
    <x v="0"/>
    <x v="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00"/>
    <n v="53.99"/>
    <x v="2"/>
    <x v="3"/>
  </r>
  <r>
    <n v="1076"/>
    <s v="Kaptain Brawe 2: A Space Travesty"/>
    <s v="A comical point and click adventure by veteran team of Broken Sword and Monkey Island fame - Steve Ince and Bill Tiller"/>
    <n v="75000"/>
    <n v="47074"/>
    <x v="2"/>
    <x v="0"/>
    <s v="USD"/>
    <n v="1410426250"/>
    <n v="1405674250"/>
    <b v="0"/>
    <n v="975"/>
    <b v="0"/>
    <s v="games/video games"/>
    <n v="100"/>
    <n v="48.28"/>
    <x v="3"/>
    <x v="18"/>
  </r>
  <r>
    <n v="2708"/>
    <s v="Angel Comedy Club"/>
    <s v="Angel Comedy Club: A permanent home for Londonâ€™s loveliest comedy night - a community comedy club"/>
    <n v="20000"/>
    <n v="46643.07"/>
    <x v="0"/>
    <x v="1"/>
    <s v="GBP"/>
    <n v="1469119526"/>
    <n v="1463935526"/>
    <b v="1"/>
    <n v="1049"/>
    <b v="1"/>
    <s v="theater/spaces"/>
    <n v="200"/>
    <n v="44.46"/>
    <x v="6"/>
    <x v="9"/>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0"/>
    <n v="231.66"/>
    <x v="6"/>
    <x v="19"/>
  </r>
  <r>
    <n v="1467"/>
    <s v="Radio Ambulante"/>
    <s v="We are a new Spanish language podcast telling uniquely Latin American stories."/>
    <n v="40000"/>
    <n v="46032"/>
    <x v="0"/>
    <x v="0"/>
    <s v="USD"/>
    <n v="1332699285"/>
    <n v="1327518885"/>
    <b v="1"/>
    <n v="600"/>
    <b v="1"/>
    <s v="publishing/radio &amp; podcasts"/>
    <n v="100"/>
    <n v="76.72"/>
    <x v="1"/>
    <x v="2"/>
  </r>
  <r>
    <n v="2730"/>
    <s v="Yaba - Portable Speaker &amp; Guitar Amp"/>
    <s v="The world's most powerful portable speaker and guitar amplifier. Turns any surface into a speaker."/>
    <n v="27000"/>
    <n v="45979.01"/>
    <x v="0"/>
    <x v="0"/>
    <s v="USD"/>
    <n v="1366635575"/>
    <n v="1363611575"/>
    <b v="0"/>
    <n v="682"/>
    <b v="1"/>
    <s v="technology/hardware"/>
    <n v="200"/>
    <n v="67.42"/>
    <x v="0"/>
    <x v="0"/>
  </r>
  <r>
    <n v="282"/>
    <s v="Greenlight the PATROL BASE JAKER Movie"/>
    <s v="See US Marines make counter-insurgency work in Helmand Province--the Taliban's stronghold in Afghanistan."/>
    <n v="45000"/>
    <n v="45535"/>
    <x v="0"/>
    <x v="0"/>
    <s v="USD"/>
    <n v="1266876000"/>
    <n v="1263679492"/>
    <b v="1"/>
    <n v="179"/>
    <b v="1"/>
    <s v="film &amp; video/documentary"/>
    <n v="100"/>
    <n v="254.39"/>
    <x v="5"/>
    <x v="8"/>
  </r>
  <r>
    <n v="3004"/>
    <s v="Save the Agawam Cinemas"/>
    <s v="The Agawam Cinemas is to be successfully reopened by new ownership and the twin theaters must be converted to digital projection."/>
    <n v="40000"/>
    <n v="45126"/>
    <x v="0"/>
    <x v="0"/>
    <s v="USD"/>
    <n v="1416089324"/>
    <n v="1413493724"/>
    <b v="0"/>
    <n v="277"/>
    <b v="1"/>
    <s v="theater/spaces"/>
    <n v="100"/>
    <n v="162.91"/>
    <x v="6"/>
    <x v="9"/>
  </r>
  <r>
    <n v="2269"/>
    <s v="Treasure Decks for 5th Edition - Only $12!"/>
    <s v="Add exciting loot drops to your CR 1-4, 5-8, 9-12, 13-16, and 17-20 encounters! Each deck has over 200 possible outcomes!"/>
    <n v="2500"/>
    <n v="45041"/>
    <x v="0"/>
    <x v="0"/>
    <s v="USD"/>
    <n v="1488862800"/>
    <n v="1486745663"/>
    <b v="0"/>
    <n v="902"/>
    <b v="1"/>
    <s v="games/tabletop games"/>
    <n v="1800"/>
    <n v="49.93"/>
    <x v="3"/>
    <x v="5"/>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200"/>
    <n v="282.72000000000003"/>
    <x v="0"/>
    <x v="0"/>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00"/>
    <n v="117.77"/>
    <x v="5"/>
    <x v="8"/>
  </r>
  <r>
    <n v="648"/>
    <s v="Audio Jacket"/>
    <s v="Get ready for the next product that you canâ€™t live without"/>
    <n v="35000"/>
    <n v="44388"/>
    <x v="0"/>
    <x v="0"/>
    <s v="USD"/>
    <n v="1413304708"/>
    <n v="1410280708"/>
    <b v="0"/>
    <n v="27"/>
    <b v="1"/>
    <s v="technology/wearables"/>
    <n v="100"/>
    <n v="1644"/>
    <x v="0"/>
    <x v="1"/>
  </r>
  <r>
    <n v="340"/>
    <s v="Somaliland: The Abaarso Story"/>
    <s v="Feature-length documentary about five Somali Muslim students pursuing dreams of education in America"/>
    <n v="35000"/>
    <n v="43758"/>
    <x v="0"/>
    <x v="0"/>
    <s v="USD"/>
    <n v="1489006800"/>
    <n v="1486397007"/>
    <b v="1"/>
    <n v="299"/>
    <b v="1"/>
    <s v="film &amp; video/documentary"/>
    <n v="100"/>
    <n v="146.35"/>
    <x v="5"/>
    <x v="8"/>
  </r>
  <r>
    <n v="351"/>
    <s v="YO GALGO â€œA documentary film about the Spanish sighthoundâ€"/>
    <s v="A documentary film about the glory and misfortunes of the Spanish sighthound, the Galgo. Probably the most mistreated dog of all."/>
    <n v="34000"/>
    <n v="43296"/>
    <x v="0"/>
    <x v="5"/>
    <s v="EUR"/>
    <n v="1460066954"/>
    <n v="1456614554"/>
    <b v="1"/>
    <n v="964"/>
    <b v="1"/>
    <s v="film &amp; video/documentary"/>
    <n v="100"/>
    <n v="44.91"/>
    <x v="5"/>
    <x v="8"/>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00"/>
    <n v="114.77"/>
    <x v="0"/>
    <x v="0"/>
  </r>
  <r>
    <n v="669"/>
    <s v="Christian DiLusso Watches"/>
    <s v="Beautiful automatic watches, made for every moment._x000a_Sports, business, casual.....it fits every moment of your life."/>
    <n v="200000"/>
    <n v="43015"/>
    <x v="2"/>
    <x v="10"/>
    <s v="SEK"/>
    <n v="1467817258"/>
    <n v="1465225258"/>
    <b v="0"/>
    <n v="28"/>
    <b v="0"/>
    <s v="technology/wearables"/>
    <n v="0"/>
    <n v="1536.25"/>
    <x v="0"/>
    <x v="1"/>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0"/>
    <n v="97.36"/>
    <x v="5"/>
    <x v="8"/>
  </r>
  <r>
    <n v="2340"/>
    <s v="Doughnuts with love by Strange Matter Coffee"/>
    <s v="Strange Matter Coffee is opening a scratch bakery featuring craft doughnuts with vegan and gluten free options!"/>
    <n v="40000"/>
    <n v="42311"/>
    <x v="0"/>
    <x v="0"/>
    <s v="USD"/>
    <n v="1477841138"/>
    <n v="1475249138"/>
    <b v="1"/>
    <n v="403"/>
    <b v="1"/>
    <s v="food/small batch"/>
    <n v="100"/>
    <n v="104.99"/>
    <x v="4"/>
    <x v="7"/>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0"/>
    <n v="78.67"/>
    <x v="0"/>
    <x v="4"/>
  </r>
  <r>
    <n v="3066"/>
    <s v="Gold Coast Wake Park"/>
    <s v="Our mission is to offer an innovative family watersports attraction that is fun, safe, economical and a leader in its field."/>
    <n v="350000"/>
    <n v="41950"/>
    <x v="2"/>
    <x v="8"/>
    <s v="AUD"/>
    <n v="1468128537"/>
    <n v="1465536537"/>
    <b v="0"/>
    <n v="15"/>
    <b v="0"/>
    <s v="theater/spaces"/>
    <n v="0"/>
    <n v="2796.67"/>
    <x v="6"/>
    <x v="9"/>
  </r>
  <r>
    <n v="284"/>
    <s v="Wisconsin Rising"/>
    <s v="A film documenting WI Gov.Scott Walker's attack on working families and how it is reanimating the American labor movement."/>
    <n v="40000"/>
    <n v="41850.46"/>
    <x v="0"/>
    <x v="0"/>
    <s v="USD"/>
    <n v="1327167780"/>
    <n v="1325007780"/>
    <b v="1"/>
    <n v="760"/>
    <b v="1"/>
    <s v="film &amp; video/documentary"/>
    <n v="100"/>
    <n v="55.07"/>
    <x v="5"/>
    <x v="8"/>
  </r>
  <r>
    <n v="2703"/>
    <s v="Bisagra Teatro: Foro Multidisciplinario"/>
    <s v="Â¡Tu nuevo espacio cultural multidisciplinario en el centro de Pachuca, Hidalgo"/>
    <n v="40000"/>
    <n v="41500"/>
    <x v="3"/>
    <x v="14"/>
    <s v="MXN"/>
    <n v="1490196830"/>
    <n v="1485016430"/>
    <b v="0"/>
    <n v="45"/>
    <b v="0"/>
    <s v="theater/spaces"/>
    <n v="100"/>
    <n v="922.22"/>
    <x v="6"/>
    <x v="9"/>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00"/>
    <n v="109.04"/>
    <x v="5"/>
    <x v="8"/>
  </r>
  <r>
    <n v="2942"/>
    <s v="Penmar Community Arts Society"/>
    <s v="YOUR community theatre:  provide a facility that is usable for presentation of movies, live music, live theatre and community events"/>
    <n v="200000"/>
    <n v="40850"/>
    <x v="2"/>
    <x v="11"/>
    <s v="CAD"/>
    <n v="1450297080"/>
    <n v="1448565459"/>
    <b v="0"/>
    <n v="202"/>
    <b v="0"/>
    <s v="theater/spaces"/>
    <n v="0"/>
    <n v="202.23"/>
    <x v="6"/>
    <x v="9"/>
  </r>
  <r>
    <n v="355"/>
    <s v="REZA ABDOH -Theatre Visionary"/>
    <s v="A documentary film about the late REZA ABDOH and his performance company DAR A LUZ."/>
    <n v="35000"/>
    <n v="40690"/>
    <x v="0"/>
    <x v="0"/>
    <s v="USD"/>
    <n v="1417420994"/>
    <n v="1414738994"/>
    <b v="1"/>
    <n v="165"/>
    <b v="1"/>
    <s v="film &amp; video/documentary"/>
    <n v="100"/>
    <n v="246.61"/>
    <x v="5"/>
    <x v="8"/>
  </r>
  <r>
    <n v="278"/>
    <s v="The Babushkas of Chernobyl"/>
    <s v="An unlikely story of spirit, defiance and beauty from the most contaminated place on Earth"/>
    <n v="27000"/>
    <n v="40594"/>
    <x v="0"/>
    <x v="0"/>
    <s v="USD"/>
    <n v="1350003539"/>
    <n v="1347411539"/>
    <b v="1"/>
    <n v="415"/>
    <b v="1"/>
    <s v="film &amp; video/documentary"/>
    <n v="200"/>
    <n v="97.82"/>
    <x v="5"/>
    <x v="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0"/>
    <n v="130.22999999999999"/>
    <x v="4"/>
    <x v="7"/>
  </r>
  <r>
    <n v="1315"/>
    <s v="World's First Amphibious Heart Rate &amp; Fitness Wearable"/>
    <s v="Zoom will happen - THANK YOU! Received outside funding due amazing early success!"/>
    <n v="100000"/>
    <n v="40404"/>
    <x v="1"/>
    <x v="0"/>
    <s v="USD"/>
    <n v="1446771600"/>
    <n v="1443700648"/>
    <b v="0"/>
    <n v="248"/>
    <b v="0"/>
    <s v="technology/wearables"/>
    <n v="0"/>
    <n v="162.91999999999999"/>
    <x v="0"/>
    <x v="1"/>
  </r>
  <r>
    <n v="37"/>
    <s v="The Journey"/>
    <s v="Take an unscripted, real-time journey with Greg Aiello to the planet's wildest and most iconic places on this adventure travel TV show."/>
    <n v="22000"/>
    <n v="40357"/>
    <x v="0"/>
    <x v="0"/>
    <s v="USD"/>
    <n v="1425055079"/>
    <n v="1422463079"/>
    <b v="0"/>
    <n v="253"/>
    <b v="1"/>
    <s v="film &amp; video/television"/>
    <n v="200"/>
    <n v="159.51"/>
    <x v="5"/>
    <x v="16"/>
  </r>
  <r>
    <n v="1194"/>
    <s v="Atlantic Light: The West Coast of Ireland in Photographs"/>
    <s v="A beautifully presented hardcover book of aerial photographs that show the west coast of Ireland as it's never been seen before."/>
    <n v="12500"/>
    <n v="40280"/>
    <x v="0"/>
    <x v="12"/>
    <s v="EUR"/>
    <n v="1428493379"/>
    <n v="1425901379"/>
    <b v="0"/>
    <n v="714"/>
    <b v="1"/>
    <s v="photography/photobooks"/>
    <n v="300"/>
    <n v="56.41"/>
    <x v="2"/>
    <x v="3"/>
  </r>
  <r>
    <n v="3648"/>
    <s v="Moth Theater Lives"/>
    <s v="Help Moth Live! Support Moth and its artist collective to achieve its 2014/15 season."/>
    <n v="40000"/>
    <n v="40153"/>
    <x v="0"/>
    <x v="0"/>
    <s v="USD"/>
    <n v="1412492445"/>
    <n v="1409900445"/>
    <b v="0"/>
    <n v="73"/>
    <b v="1"/>
    <s v="theater/plays"/>
    <n v="100"/>
    <n v="550.04"/>
    <x v="6"/>
    <x v="11"/>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00"/>
    <n v="152.62"/>
    <x v="0"/>
    <x v="0"/>
  </r>
  <r>
    <n v="961"/>
    <s v="The first personal trainer and diet coach for your dog!"/>
    <s v="Active, happy &amp; healthy together! _x000a_Thatâ€™s our mission for all dogs and their parents."/>
    <n v="95000"/>
    <n v="40079"/>
    <x v="2"/>
    <x v="0"/>
    <s v="USD"/>
    <n v="1487617200"/>
    <n v="1483634335"/>
    <b v="0"/>
    <n v="110"/>
    <b v="0"/>
    <s v="technology/wearables"/>
    <n v="0"/>
    <n v="364.35"/>
    <x v="0"/>
    <x v="1"/>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0"/>
    <n v="170.45"/>
    <x v="2"/>
    <x v="3"/>
  </r>
  <r>
    <n v="3547"/>
    <s v="Tommy and Me by Ray Didinger - Theatre Exile"/>
    <s v="Help to bring this heart warming story of Ray Didinger's relationship with his boyhood hero Tommy McDonald to life."/>
    <n v="35000"/>
    <n v="40043.25"/>
    <x v="0"/>
    <x v="0"/>
    <s v="USD"/>
    <n v="1463198340"/>
    <n v="1461117201"/>
    <b v="0"/>
    <n v="336"/>
    <b v="1"/>
    <s v="theater/plays"/>
    <n v="100"/>
    <n v="119.18"/>
    <x v="6"/>
    <x v="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00"/>
    <n v="64.02"/>
    <x v="0"/>
    <x v="0"/>
  </r>
  <r>
    <n v="1476"/>
    <s v="The Comedy Button Podcast"/>
    <s v="The Comedy Button is a brand new nerd pop culture podcast with weekly video sketches."/>
    <n v="6000"/>
    <n v="39693.279999999999"/>
    <x v="0"/>
    <x v="0"/>
    <s v="USD"/>
    <n v="1315616422"/>
    <n v="1313024422"/>
    <b v="1"/>
    <n v="916"/>
    <b v="1"/>
    <s v="publishing/radio &amp; podcasts"/>
    <n v="700"/>
    <n v="43.33"/>
    <x v="1"/>
    <x v="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0"/>
    <n v="82.4"/>
    <x v="3"/>
    <x v="5"/>
  </r>
  <r>
    <n v="2036"/>
    <s v="L.E.D Portable Charger"/>
    <s v="A high-capacity portable charger with LED lights keeps your iPhone, iPad, smartphones, tablets and other devices juiced up on-the-go."/>
    <n v="30000"/>
    <n v="39500.5"/>
    <x v="0"/>
    <x v="0"/>
    <s v="USD"/>
    <n v="1399668319"/>
    <n v="1397076319"/>
    <b v="1"/>
    <n v="848"/>
    <b v="1"/>
    <s v="technology/hardware"/>
    <n v="100"/>
    <n v="46.58"/>
    <x v="0"/>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800"/>
    <n v="71.59"/>
    <x v="2"/>
    <x v="3"/>
  </r>
  <r>
    <n v="2706"/>
    <s v="Nordo's Culinarium: Where Food Meets Art"/>
    <s v="A place where innovation, food, creativity and performance live year round in a historic building in Pioneer Square."/>
    <n v="35000"/>
    <n v="39304"/>
    <x v="0"/>
    <x v="0"/>
    <s v="USD"/>
    <n v="1413442740"/>
    <n v="1410937483"/>
    <b v="1"/>
    <n v="263"/>
    <b v="1"/>
    <s v="theater/spaces"/>
    <n v="100"/>
    <n v="149.44"/>
    <x v="6"/>
    <x v="9"/>
  </r>
  <r>
    <n v="1196"/>
    <s v="NAKED IBIZA - A Large Scale Photography Book by Dylan Rosser"/>
    <s v="A book of male nudes photographed on location in Ibiza over the last 4 years."/>
    <n v="14500"/>
    <n v="39137"/>
    <x v="0"/>
    <x v="1"/>
    <s v="GBP"/>
    <n v="1450467539"/>
    <n v="1447875539"/>
    <b v="0"/>
    <n v="512"/>
    <b v="1"/>
    <s v="photography/photobooks"/>
    <n v="300"/>
    <n v="76.44"/>
    <x v="2"/>
    <x v="3"/>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00"/>
    <n v="80.02"/>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00"/>
    <n v="109.82"/>
    <x v="5"/>
    <x v="8"/>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200"/>
    <n v="82.96"/>
    <x v="7"/>
    <x v="15"/>
  </r>
  <r>
    <n v="366"/>
    <s v="A BUSHMAN ODYSSEY"/>
    <s v="One Bushman familyâ€™s struggle to survive genocide, dispossession and post-apartheid freedom in South Africa."/>
    <n v="38000"/>
    <n v="38500"/>
    <x v="0"/>
    <x v="0"/>
    <s v="USD"/>
    <n v="1337540518"/>
    <n v="1334948518"/>
    <b v="0"/>
    <n v="134"/>
    <b v="1"/>
    <s v="film &amp; video/documentary"/>
    <n v="100"/>
    <n v="287.31"/>
    <x v="5"/>
    <x v="8"/>
  </r>
  <r>
    <n v="24"/>
    <s v="Bring STL Up Late to TV"/>
    <s v="STL Up Late is a weekly late night comedy talk show for St. Louis television."/>
    <n v="35000"/>
    <n v="38082.69"/>
    <x v="0"/>
    <x v="0"/>
    <s v="USD"/>
    <n v="1442345940"/>
    <n v="1439494863"/>
    <b v="0"/>
    <n v="574"/>
    <b v="1"/>
    <s v="film &amp; video/television"/>
    <n v="100"/>
    <n v="66.349999999999994"/>
    <x v="5"/>
    <x v="1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300"/>
    <n v="121"/>
    <x v="2"/>
    <x v="3"/>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0"/>
    <n v="66.7"/>
    <x v="5"/>
    <x v="8"/>
  </r>
  <r>
    <n v="2005"/>
    <s v="bassAware Holster"/>
    <s v="The bassAware Holster is a new type of wearable audio technology that uses vibration to create a massive bass experience."/>
    <n v="30000"/>
    <n v="37104.03"/>
    <x v="0"/>
    <x v="0"/>
    <s v="USD"/>
    <n v="1381895940"/>
    <n v="1379532618"/>
    <b v="1"/>
    <n v="191"/>
    <b v="1"/>
    <s v="technology/hardware"/>
    <n v="100"/>
    <n v="194.26"/>
    <x v="0"/>
    <x v="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0"/>
    <n v="133.13999999999999"/>
    <x v="5"/>
    <x v="8"/>
  </r>
  <r>
    <n v="321"/>
    <s v="An Impossible Project"/>
    <s v="The more digital the world, the more analog our dreams._x000a_A feature documentary shot on 35mm film."/>
    <n v="35000"/>
    <n v="35932"/>
    <x v="0"/>
    <x v="4"/>
    <s v="EUR"/>
    <n v="1478605386"/>
    <n v="1475577786"/>
    <b v="1"/>
    <n v="337"/>
    <b v="1"/>
    <s v="film &amp; video/documentary"/>
    <n v="100"/>
    <n v="106.62"/>
    <x v="5"/>
    <x v="8"/>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0"/>
    <n v="219.93"/>
    <x v="4"/>
    <x v="7"/>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0"/>
    <n v="104.82"/>
    <x v="5"/>
    <x v="8"/>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00"/>
    <n v="98.03"/>
    <x v="7"/>
    <x v="15"/>
  </r>
  <r>
    <n v="693"/>
    <s v="Prana: Wearable for Breathing and Posture"/>
    <s v="Prana is the first wearable combining breath and posture tracking to make your sitting time count."/>
    <n v="100000"/>
    <n v="35338"/>
    <x v="2"/>
    <x v="0"/>
    <s v="USD"/>
    <n v="1430421827"/>
    <n v="1427829827"/>
    <b v="0"/>
    <n v="296"/>
    <b v="0"/>
    <s v="technology/wearables"/>
    <n v="0"/>
    <n v="119.39"/>
    <x v="0"/>
    <x v="1"/>
  </r>
  <r>
    <n v="2989"/>
    <s v="Let's Light Up The Gem!"/>
    <s v="Bring the movies back to Bethel, Maine."/>
    <n v="20000"/>
    <n v="35307"/>
    <x v="0"/>
    <x v="0"/>
    <s v="USD"/>
    <n v="1450673940"/>
    <n v="1448756962"/>
    <b v="0"/>
    <n v="364"/>
    <b v="1"/>
    <s v="theater/spaces"/>
    <n v="200"/>
    <n v="97"/>
    <x v="6"/>
    <x v="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
    <n v="271.51"/>
    <x v="4"/>
    <x v="7"/>
  </r>
  <r>
    <n v="3237"/>
    <s v="Celebrating 20 years of The 24 Hour Plays around the world!"/>
    <s v="An annual campaign supporting our intensive for artists 25 and under."/>
    <n v="35000"/>
    <n v="35275.64"/>
    <x v="0"/>
    <x v="0"/>
    <s v="USD"/>
    <n v="1443499140"/>
    <n v="1441452184"/>
    <b v="1"/>
    <n v="269"/>
    <b v="1"/>
    <s v="theater/plays"/>
    <n v="100"/>
    <n v="131.13999999999999"/>
    <x v="6"/>
    <x v="11"/>
  </r>
  <r>
    <n v="998"/>
    <s v="Ollinfit: The Wearable Personal Trainer"/>
    <s v="Ollinfit is the first wearable fitness trainer with 3 sensors for superior accuracy, feedback and results."/>
    <n v="60000"/>
    <n v="35135"/>
    <x v="2"/>
    <x v="11"/>
    <s v="CAD"/>
    <n v="1447909401"/>
    <n v="1444017801"/>
    <b v="0"/>
    <n v="229"/>
    <b v="0"/>
    <s v="technology/wearables"/>
    <n v="100"/>
    <n v="153.43"/>
    <x v="0"/>
    <x v="1"/>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6"/>
    <x v="11"/>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200"/>
    <n v="65.319999999999993"/>
    <x v="3"/>
    <x v="5"/>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00"/>
    <n v="103.2"/>
    <x v="1"/>
    <x v="2"/>
  </r>
  <r>
    <n v="2178"/>
    <s v="The Letter Black - New Record"/>
    <s v="We are making our third studio album and no longer have a label telling us what we can/can't do. This record is for the fans."/>
    <n v="25000"/>
    <n v="34660"/>
    <x v="0"/>
    <x v="0"/>
    <s v="USD"/>
    <n v="1484752597"/>
    <n v="1482160597"/>
    <b v="0"/>
    <n v="859"/>
    <b v="1"/>
    <s v="music/rock"/>
    <n v="100"/>
    <n v="40.35"/>
    <x v="7"/>
    <x v="15"/>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0"/>
    <n v="119.99"/>
    <x v="5"/>
    <x v="8"/>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0"/>
    <n v="83.97"/>
    <x v="7"/>
    <x v="15"/>
  </r>
  <r>
    <n v="1953"/>
    <s v="NTH Music Synthesizer"/>
    <s v="The NTH is an open source music synthesizer featuring instant fun, awesome sound, and a hackable design."/>
    <n v="15000"/>
    <n v="33892"/>
    <x v="0"/>
    <x v="0"/>
    <s v="USD"/>
    <n v="1330657200"/>
    <n v="1328158065"/>
    <b v="1"/>
    <n v="147"/>
    <b v="1"/>
    <s v="technology/hardware"/>
    <n v="200"/>
    <n v="230.56"/>
    <x v="0"/>
    <x v="0"/>
  </r>
  <r>
    <n v="711"/>
    <s v="Anti Snore Wearable"/>
    <s v="Our wearable and app automates the poke you normally get from your bedpartner to make you stop snoring and making you turn to the side."/>
    <n v="100000"/>
    <n v="33791"/>
    <x v="2"/>
    <x v="13"/>
    <s v="EUR"/>
    <n v="1481716868"/>
    <n v="1478257268"/>
    <b v="0"/>
    <n v="338"/>
    <b v="0"/>
    <s v="technology/wearables"/>
    <n v="0"/>
    <n v="99.97"/>
    <x v="0"/>
    <x v="1"/>
  </r>
  <r>
    <n v="2038"/>
    <s v="OWL Programmable Effects Pedal"/>
    <s v="The OWL is an open source, open hardware, reprogrammable effects pedal designed for musicians, coders, and hackers."/>
    <n v="8000"/>
    <n v="33641"/>
    <x v="0"/>
    <x v="1"/>
    <s v="GBP"/>
    <n v="1372701600"/>
    <n v="1369895421"/>
    <b v="1"/>
    <n v="204"/>
    <b v="1"/>
    <s v="technology/hardware"/>
    <n v="400"/>
    <n v="164.91"/>
    <x v="0"/>
    <x v="0"/>
  </r>
  <r>
    <n v="1910"/>
    <s v="Thinking Cleaner, Wifi for iRobotÂ® RoombaÂ® 700 &amp; 800 series"/>
    <s v="Thinking Cleaner is an add-on for your iRobotÂ® RoombaÂ® 700/800 that makes it smarter and aware of its owner."/>
    <n v="85000"/>
    <n v="33486"/>
    <x v="2"/>
    <x v="13"/>
    <s v="EUR"/>
    <n v="1446331500"/>
    <n v="1442531217"/>
    <b v="0"/>
    <n v="285"/>
    <b v="0"/>
    <s v="technology/gadgets"/>
    <n v="0"/>
    <n v="117.49"/>
    <x v="0"/>
    <x v="6"/>
  </r>
  <r>
    <n v="1975"/>
    <s v="Bugle2: A DIY Phono Preamp"/>
    <s v="The Bugle2 is a second generation DIY kit phono preamplifier for vinyl playback."/>
    <n v="16000"/>
    <n v="33393.339999999997"/>
    <x v="0"/>
    <x v="0"/>
    <s v="USD"/>
    <n v="1362938851"/>
    <n v="1360346851"/>
    <b v="1"/>
    <n v="253"/>
    <b v="1"/>
    <s v="technology/hardware"/>
    <n v="200"/>
    <n v="131.99"/>
    <x v="0"/>
    <x v="0"/>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00"/>
    <n v="90.5"/>
    <x v="1"/>
    <x v="2"/>
  </r>
  <r>
    <n v="2026"/>
    <s v="MIDI Sprout - Biodata Sonification Device"/>
    <s v="MIDI Sprout enables plants to play synthesizers in real time."/>
    <n v="25000"/>
    <n v="33370.769999999997"/>
    <x v="0"/>
    <x v="0"/>
    <s v="USD"/>
    <n v="1398052740"/>
    <n v="1394127585"/>
    <b v="1"/>
    <n v="454"/>
    <b v="1"/>
    <s v="technology/hardware"/>
    <n v="100"/>
    <n v="73.5"/>
    <x v="0"/>
    <x v="0"/>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0"/>
    <n v="96.88"/>
    <x v="1"/>
    <x v="2"/>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00"/>
    <n v="215.73"/>
    <x v="1"/>
    <x v="17"/>
  </r>
  <r>
    <n v="3029"/>
    <s v="Ground Floor Theatre"/>
    <s v="We're building a new theatre venue in Austin! Austin is growing, but we are losing space for artists- help us keep local theatre alive!"/>
    <n v="30000"/>
    <n v="32903"/>
    <x v="0"/>
    <x v="0"/>
    <s v="USD"/>
    <n v="1416285300"/>
    <n v="1413824447"/>
    <b v="0"/>
    <n v="348"/>
    <b v="1"/>
    <s v="theater/spaces"/>
    <n v="100"/>
    <n v="94.55"/>
    <x v="6"/>
    <x v="9"/>
  </r>
  <r>
    <n v="854"/>
    <s v="Westfield Massacre - Sophomore Album &amp; Tour"/>
    <s v="Writing and Recording Sophomore record, and funding Tour to support Spring 2017 album release."/>
    <n v="27800"/>
    <n v="32865.300000000003"/>
    <x v="0"/>
    <x v="0"/>
    <s v="USD"/>
    <n v="1482901546"/>
    <n v="1480309546"/>
    <b v="0"/>
    <n v="499"/>
    <b v="1"/>
    <s v="music/metal"/>
    <n v="100"/>
    <n v="65.86"/>
    <x v="7"/>
    <x v="20"/>
  </r>
  <r>
    <n v="39"/>
    <s v="Deep Cuts - Series"/>
    <s v="Mystery-Drama Series. Following a shocking event, residents of a remote woodland community learn that some wounds never heal..."/>
    <n v="25000"/>
    <n v="32745"/>
    <x v="0"/>
    <x v="1"/>
    <s v="GBP"/>
    <n v="1401058740"/>
    <n v="1398388068"/>
    <b v="0"/>
    <n v="217"/>
    <b v="1"/>
    <s v="film &amp; video/television"/>
    <n v="100"/>
    <n v="150.9"/>
    <x v="5"/>
    <x v="1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0"/>
    <n v="81.95"/>
    <x v="0"/>
    <x v="4"/>
  </r>
  <r>
    <n v="2610"/>
    <s v="Restore the Pluto Discovery Telescope"/>
    <s v="Preserve the telescope that Clyde Tombaugh used to discover Pluto for generations to come!"/>
    <n v="22765"/>
    <n v="32172.66"/>
    <x v="0"/>
    <x v="0"/>
    <s v="USD"/>
    <n v="1471849140"/>
    <n v="1468444125"/>
    <b v="1"/>
    <n v="577"/>
    <b v="1"/>
    <s v="technology/space exploration"/>
    <n v="100"/>
    <n v="55.76"/>
    <x v="0"/>
    <x v="4"/>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300"/>
    <n v="31.66"/>
    <x v="0"/>
    <x v="1"/>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00"/>
    <n v="56.9"/>
    <x v="5"/>
    <x v="8"/>
  </r>
  <r>
    <n v="2239"/>
    <s v="Pro Tabletop Gaming Audio Collection"/>
    <s v="Next stretch goal unlocks at $33,000 and/or 500 backers unlocks 2 bonus stretch goals."/>
    <n v="25000"/>
    <n v="32006.67"/>
    <x v="0"/>
    <x v="0"/>
    <s v="USD"/>
    <n v="1385870520"/>
    <n v="1382742014"/>
    <b v="0"/>
    <n v="426"/>
    <b v="1"/>
    <s v="games/tabletop games"/>
    <n v="100"/>
    <n v="75.13"/>
    <x v="3"/>
    <x v="5"/>
  </r>
  <r>
    <n v="18"/>
    <s v="Indian As Apple Pie TV"/>
    <s v="The Indian cooking show you crave: complete with cooking, travel to India, and loads of spicy inspiration with Anupy."/>
    <n v="30000"/>
    <n v="31896.33"/>
    <x v="0"/>
    <x v="0"/>
    <s v="USD"/>
    <n v="1410958856"/>
    <n v="1408366856"/>
    <b v="0"/>
    <n v="342"/>
    <b v="1"/>
    <s v="film &amp; video/television"/>
    <n v="100"/>
    <n v="93.26"/>
    <x v="5"/>
    <x v="1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0"/>
    <n v="134.26"/>
    <x v="6"/>
    <x v="11"/>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300"/>
    <n v="57.63"/>
    <x v="6"/>
    <x v="9"/>
  </r>
  <r>
    <n v="3036"/>
    <s v="Save the Studio!"/>
    <s v="Help Synetic Theater create a new Studio to produce amazing  shows in the 2013/14 season and train awesome artists of all ages!"/>
    <n v="25000"/>
    <n v="31683"/>
    <x v="0"/>
    <x v="0"/>
    <s v="USD"/>
    <n v="1376654340"/>
    <n v="1373568644"/>
    <b v="0"/>
    <n v="329"/>
    <b v="1"/>
    <s v="theater/spaces"/>
    <n v="100"/>
    <n v="96.3"/>
    <x v="6"/>
    <x v="9"/>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0"/>
    <n v="72.48"/>
    <x v="5"/>
    <x v="8"/>
  </r>
  <r>
    <n v="2298"/>
    <s v="Jonny Gray: First Full Length Album"/>
    <s v="My name is Jonny Gray, and my friends and I are working together to raise funds for my debut album"/>
    <n v="30000"/>
    <n v="31522"/>
    <x v="0"/>
    <x v="0"/>
    <s v="USD"/>
    <n v="1395861033"/>
    <n v="1393272633"/>
    <b v="0"/>
    <n v="288"/>
    <b v="1"/>
    <s v="music/rock"/>
    <n v="100"/>
    <n v="109.45"/>
    <x v="7"/>
    <x v="15"/>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0"/>
    <n v="109.42"/>
    <x v="5"/>
    <x v="8"/>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00"/>
    <n v="84.91"/>
    <x v="2"/>
    <x v="3"/>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0"/>
    <n v="845.7"/>
    <x v="0"/>
    <x v="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00"/>
    <n v="73.42"/>
    <x v="0"/>
    <x v="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
    <n v="100.23"/>
    <x v="3"/>
    <x v="18"/>
  </r>
  <r>
    <n v="3425"/>
    <s v="The Erlkings"/>
    <s v="The Erlkings is a play that uses the writings of the perpetrators of the Columbine Shooting to explore the inner lives of these boys."/>
    <n v="30000"/>
    <n v="30891.1"/>
    <x v="0"/>
    <x v="0"/>
    <s v="USD"/>
    <n v="1412434136"/>
    <n v="1409669336"/>
    <b v="0"/>
    <n v="104"/>
    <b v="1"/>
    <s v="theater/plays"/>
    <n v="100"/>
    <n v="297.02999999999997"/>
    <x v="6"/>
    <x v="1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0"/>
    <n v="117.36"/>
    <x v="5"/>
    <x v="16"/>
  </r>
  <r>
    <n v="1518"/>
    <s v="Amelia and the Animals: Photographs by Robin Schwartz"/>
    <s v="A photobook of Robin Schwartz's ongoing series with her daughter Amelia."/>
    <n v="15000"/>
    <n v="30805"/>
    <x v="0"/>
    <x v="0"/>
    <s v="USD"/>
    <n v="1401565252"/>
    <n v="1398973252"/>
    <b v="1"/>
    <n v="236"/>
    <b v="1"/>
    <s v="photography/photobooks"/>
    <n v="200"/>
    <n v="130.53"/>
    <x v="2"/>
    <x v="3"/>
  </r>
  <r>
    <n v="983"/>
    <s v="Wendu: Control your Climate, Wear the Future"/>
    <s v="Our t-shirt maintains steady temperatures through hot and cold focal points capable of reaching a 36ÂºF/20ÂºC range in under 2 minutes!"/>
    <n v="104219"/>
    <n v="30751"/>
    <x v="2"/>
    <x v="5"/>
    <s v="EUR"/>
    <n v="1471985640"/>
    <n v="1469289685"/>
    <b v="0"/>
    <n v="179"/>
    <b v="0"/>
    <s v="technology/wearables"/>
    <n v="0"/>
    <n v="171.79"/>
    <x v="0"/>
    <x v="1"/>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0"/>
    <n v="108.78"/>
    <x v="4"/>
    <x v="7"/>
  </r>
  <r>
    <n v="3224"/>
    <s v="AdA (Author directing Author)"/>
    <s v="Neil LaBute and Marco Calvani reunite once again for the unique, international collaboration that is ADA: Author directing Author."/>
    <n v="30000"/>
    <n v="30610"/>
    <x v="0"/>
    <x v="0"/>
    <s v="USD"/>
    <n v="1484024400"/>
    <n v="1479932713"/>
    <b v="1"/>
    <n v="216"/>
    <b v="1"/>
    <s v="theater/plays"/>
    <n v="100"/>
    <n v="141.71"/>
    <x v="6"/>
    <x v="11"/>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0"/>
    <n v="58.41"/>
    <x v="5"/>
    <x v="8"/>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00"/>
    <n v="709.42"/>
    <x v="5"/>
    <x v="8"/>
  </r>
  <r>
    <n v="1253"/>
    <s v="Suburban Legends: New Album"/>
    <s v="Suburban Legends are working on the most important album EVER, but they are in need of your help and about 10 bucks... probably more!"/>
    <n v="10"/>
    <n v="30383.32"/>
    <x v="0"/>
    <x v="0"/>
    <s v="USD"/>
    <n v="1409770107"/>
    <n v="1407178107"/>
    <b v="1"/>
    <n v="711"/>
    <b v="1"/>
    <s v="music/rock"/>
    <n v="303800"/>
    <n v="42.73"/>
    <x v="7"/>
    <x v="15"/>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0"/>
    <n v="45.55"/>
    <x v="0"/>
    <x v="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0"/>
    <n v="125.79"/>
    <x v="5"/>
    <x v="8"/>
  </r>
  <r>
    <n v="2231"/>
    <s v="Kingdom"/>
    <s v="A game about communities by Ben Robbins, creator of Microscope. Do you change the Kingdom or does the Kingdom change you?"/>
    <n v="2500"/>
    <n v="30303.24"/>
    <x v="0"/>
    <x v="0"/>
    <s v="USD"/>
    <n v="1372136400"/>
    <n v="1369864301"/>
    <b v="0"/>
    <n v="1113"/>
    <b v="1"/>
    <s v="games/tabletop games"/>
    <n v="1200"/>
    <n v="27.23"/>
    <x v="3"/>
    <x v="5"/>
  </r>
  <r>
    <n v="2728"/>
    <s v="Multi-Function SSD Shield for the Raspberry Pi 2"/>
    <s v="SSD, WiFi, RTC w/Battery and high power USB all in one shield."/>
    <n v="15000"/>
    <n v="30274"/>
    <x v="0"/>
    <x v="0"/>
    <s v="USD"/>
    <n v="1451485434"/>
    <n v="1448461434"/>
    <b v="0"/>
    <n v="392"/>
    <b v="1"/>
    <s v="technology/hardware"/>
    <n v="200"/>
    <n v="77.23"/>
    <x v="0"/>
    <x v="0"/>
  </r>
  <r>
    <n v="317"/>
    <s v="Good Men, Bad Men, and a Few Rowdy Ladies"/>
    <s v="The story of a cowboy town with a prison problem, and the colorful characters who call it home."/>
    <n v="30000"/>
    <n v="30241"/>
    <x v="0"/>
    <x v="0"/>
    <s v="USD"/>
    <n v="1386778483"/>
    <n v="1384186483"/>
    <b v="1"/>
    <n v="316"/>
    <b v="1"/>
    <s v="film &amp; video/documentary"/>
    <n v="100"/>
    <n v="95.7"/>
    <x v="5"/>
    <x v="8"/>
  </r>
  <r>
    <n v="2442"/>
    <s v="Young Mountain Tea: A New White Tea from India's Himalayas"/>
    <s v="The first tea from a new sustainable tea region in India's young, rising Himalayas."/>
    <n v="24000"/>
    <n v="30226"/>
    <x v="0"/>
    <x v="0"/>
    <s v="USD"/>
    <n v="1426777228"/>
    <n v="1424188828"/>
    <b v="0"/>
    <n v="372"/>
    <b v="1"/>
    <s v="food/small batch"/>
    <n v="100"/>
    <n v="81.25"/>
    <x v="4"/>
    <x v="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0"/>
    <n v="109.34"/>
    <x v="0"/>
    <x v="1"/>
  </r>
  <r>
    <n v="150"/>
    <s v="Star Trek First Frontier (Canceled)"/>
    <s v="The untold story of Captain Robert April and the first launching of the starship U.S.S. Enterprise,  NCC-1701"/>
    <n v="130000"/>
    <n v="30112"/>
    <x v="1"/>
    <x v="0"/>
    <s v="USD"/>
    <n v="1432612382"/>
    <n v="1427428382"/>
    <b v="0"/>
    <n v="67"/>
    <b v="0"/>
    <s v="film &amp; video/science fiction"/>
    <n v="0"/>
    <n v="449.43"/>
    <x v="5"/>
    <x v="21"/>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0"/>
    <x v="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300"/>
    <n v="66.02"/>
    <x v="2"/>
    <x v="3"/>
  </r>
  <r>
    <n v="2717"/>
    <s v="A Home for Comedy in Vermont!"/>
    <s v="ONLY HOURS LEFT ON THE CAMPAIGN! Our stretch goal is $35k; let's build a home for standup/improv shows &amp; classes in VT!"/>
    <n v="25000"/>
    <n v="30026"/>
    <x v="0"/>
    <x v="0"/>
    <s v="USD"/>
    <n v="1417906649"/>
    <n v="1414015049"/>
    <b v="1"/>
    <n v="325"/>
    <b v="1"/>
    <s v="theater/spaces"/>
    <n v="100"/>
    <n v="92.39"/>
    <x v="6"/>
    <x v="9"/>
  </r>
  <r>
    <n v="3009"/>
    <s v="Montauk Surf Museum"/>
    <s v="The Montauk Surf Museum will present ocean science, as well as the art and history of surfing to visitors and schools in creative ways."/>
    <n v="25000"/>
    <n v="29939"/>
    <x v="0"/>
    <x v="0"/>
    <s v="USD"/>
    <n v="1417012840"/>
    <n v="1414417240"/>
    <b v="0"/>
    <n v="128"/>
    <b v="1"/>
    <s v="theater/spaces"/>
    <n v="100"/>
    <n v="233.9"/>
    <x v="6"/>
    <x v="9"/>
  </r>
  <r>
    <n v="296"/>
    <s v="Bel Borba Is Here!"/>
    <s v="Bel Borba is Here is a feature film about the most inspiring Brazilian artist you've never heard of... until now."/>
    <n v="25000"/>
    <n v="29681.55"/>
    <x v="0"/>
    <x v="0"/>
    <s v="USD"/>
    <n v="1347017083"/>
    <n v="1344857083"/>
    <b v="1"/>
    <n v="129"/>
    <b v="1"/>
    <s v="film &amp; video/documentary"/>
    <n v="100"/>
    <n v="230.09"/>
    <x v="5"/>
    <x v="8"/>
  </r>
  <r>
    <n v="2720"/>
    <s v="The Comedy Project"/>
    <s v="An improv, sketch and experimental comedy and cocktail venue in downtown Grand Rapids, Michigan"/>
    <n v="25000"/>
    <n v="29531"/>
    <x v="0"/>
    <x v="0"/>
    <s v="USD"/>
    <n v="1478866253"/>
    <n v="1476270653"/>
    <b v="0"/>
    <n v="173"/>
    <b v="1"/>
    <s v="theater/spaces"/>
    <n v="100"/>
    <n v="170.7"/>
    <x v="6"/>
    <x v="9"/>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00"/>
    <n v="30.65"/>
    <x v="5"/>
    <x v="8"/>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00"/>
    <n v="59.25"/>
    <x v="5"/>
    <x v="8"/>
  </r>
  <r>
    <n v="2714"/>
    <s v="The Crane Theater"/>
    <s v="The Crane will be the new home for independent theater in Northeast Minneapolis"/>
    <n v="25000"/>
    <n v="29089"/>
    <x v="0"/>
    <x v="0"/>
    <s v="USD"/>
    <n v="1476486000"/>
    <n v="1474040596"/>
    <b v="1"/>
    <n v="305"/>
    <b v="1"/>
    <s v="theater/spaces"/>
    <n v="100"/>
    <n v="95.37"/>
    <x v="6"/>
    <x v="9"/>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100"/>
    <n v="301.94"/>
    <x v="0"/>
    <x v="1"/>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300"/>
    <n v="47.47"/>
    <x v="0"/>
    <x v="0"/>
  </r>
  <r>
    <n v="2268"/>
    <s v="Chardonnay Go"/>
    <s v="Chardonnay Go, the viral video with 23 million views, is now a hilarious board game for wine lovers, moms and other shameless people."/>
    <n v="28000"/>
    <n v="28728"/>
    <x v="0"/>
    <x v="0"/>
    <s v="USD"/>
    <n v="1489283915"/>
    <n v="1486691915"/>
    <b v="0"/>
    <n v="194"/>
    <b v="1"/>
    <s v="games/tabletop games"/>
    <n v="100"/>
    <n v="148.08000000000001"/>
    <x v="3"/>
    <x v="5"/>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00"/>
    <n v="129.82"/>
    <x v="5"/>
    <x v="8"/>
  </r>
  <r>
    <n v="2616"/>
    <s v="James Webb Deployable Model"/>
    <s v="Production of variously-sized deployable models of NASA's James Webb Space Telescope to promote hands-on learning."/>
    <n v="25000"/>
    <n v="28633.5"/>
    <x v="0"/>
    <x v="0"/>
    <s v="USD"/>
    <n v="1440546729"/>
    <n v="1437954729"/>
    <b v="1"/>
    <n v="238"/>
    <b v="1"/>
    <s v="technology/space exploration"/>
    <n v="100"/>
    <n v="120.31"/>
    <x v="0"/>
    <x v="4"/>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5"/>
    <x v="16"/>
  </r>
  <r>
    <n v="2184"/>
    <s v="Liguria"/>
    <s v="Trading beautiful colors on behalf of the bishop! Become the best merchant of the Fresco World in this innovative game by Queen Games."/>
    <n v="10000"/>
    <n v="28474"/>
    <x v="0"/>
    <x v="0"/>
    <s v="USD"/>
    <n v="1453737600"/>
    <n v="1452530041"/>
    <b v="1"/>
    <n v="266"/>
    <b v="1"/>
    <s v="games/tabletop games"/>
    <n v="300"/>
    <n v="107.05"/>
    <x v="3"/>
    <x v="5"/>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200"/>
    <n v="64.17"/>
    <x v="1"/>
    <x v="2"/>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00"/>
    <n v="50.76"/>
    <x v="6"/>
    <x v="9"/>
  </r>
  <r>
    <n v="2202"/>
    <s v="zircon - &quot;Identity Sequence&quot;: A cyberpunk-inspired journey"/>
    <s v="An electro-organic album of evolved dance music inspired by seminal cyberpunk works."/>
    <n v="4000"/>
    <n v="28167.25"/>
    <x v="0"/>
    <x v="0"/>
    <s v="USD"/>
    <n v="1351801368"/>
    <n v="1349209368"/>
    <b v="0"/>
    <n v="721"/>
    <b v="1"/>
    <s v="music/electronic music"/>
    <n v="700"/>
    <n v="39.07"/>
    <x v="7"/>
    <x v="13"/>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400"/>
    <n v="71.239999999999995"/>
    <x v="6"/>
    <x v="9"/>
  </r>
  <r>
    <n v="254"/>
    <s v="&quot;I Clown You&quot; Documentary"/>
    <s v="&quot;I Clown You&quot; is a documentary about Israeli medical clowns and clowning as an art of challenging the norm."/>
    <n v="24000"/>
    <n v="28067.34"/>
    <x v="0"/>
    <x v="0"/>
    <s v="USD"/>
    <n v="1445047200"/>
    <n v="1442443910"/>
    <b v="1"/>
    <n v="314"/>
    <b v="1"/>
    <s v="film &amp; video/documentary"/>
    <n v="100"/>
    <n v="89.39"/>
    <x v="5"/>
    <x v="8"/>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100"/>
    <n v="331.54"/>
    <x v="5"/>
    <x v="1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00"/>
    <n v="98.84"/>
    <x v="2"/>
    <x v="3"/>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00"/>
    <n v="104.15"/>
    <x v="6"/>
    <x v="9"/>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00"/>
    <n v="85.53"/>
    <x v="6"/>
    <x v="1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00"/>
    <n v="95.76"/>
    <x v="2"/>
    <x v="3"/>
  </r>
  <r>
    <n v="3035"/>
    <s v="The Coalition Theater"/>
    <s v="Help create a permanent home for live comedy shows and classes in Downtown RVA."/>
    <n v="25000"/>
    <n v="27196.71"/>
    <x v="0"/>
    <x v="0"/>
    <s v="USD"/>
    <n v="1367674009"/>
    <n v="1365082009"/>
    <b v="0"/>
    <n v="307"/>
    <b v="1"/>
    <s v="theater/spaces"/>
    <n v="100"/>
    <n v="88.59"/>
    <x v="6"/>
    <x v="9"/>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0"/>
    <n v="148.57"/>
    <x v="2"/>
    <x v="3"/>
  </r>
  <r>
    <n v="322"/>
    <s v="Last of the Big Tuskers"/>
    <s v="A documentary film about the largest elephants on earth and what is being done to ensure their survival."/>
    <n v="25000"/>
    <n v="26978"/>
    <x v="0"/>
    <x v="0"/>
    <s v="USD"/>
    <n v="1463146848"/>
    <n v="1460554848"/>
    <b v="1"/>
    <n v="186"/>
    <b v="1"/>
    <s v="film &amp; video/documentary"/>
    <n v="100"/>
    <n v="145.04"/>
    <x v="5"/>
    <x v="8"/>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200"/>
    <n v="87.69"/>
    <x v="5"/>
    <x v="8"/>
  </r>
  <r>
    <n v="1514"/>
    <s v="Racing Age"/>
    <s v="Racing Age is a documentary photography book about masters track &amp; field athletes of retirement age and older."/>
    <n v="25000"/>
    <n v="26619"/>
    <x v="0"/>
    <x v="0"/>
    <s v="USD"/>
    <n v="1443363640"/>
    <n v="1439907640"/>
    <b v="1"/>
    <n v="176"/>
    <b v="1"/>
    <s v="photography/photobooks"/>
    <n v="100"/>
    <n v="151.24"/>
    <x v="2"/>
    <x v="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0"/>
    <n v="75.5"/>
    <x v="4"/>
    <x v="7"/>
  </r>
  <r>
    <n v="385"/>
    <s v="Luke and Jedi"/>
    <s v="A documentary following the incredible story of a brave little boy and his service dog, fighting Type 1 Diabetes one day at a time."/>
    <n v="25000"/>
    <n v="26495.5"/>
    <x v="0"/>
    <x v="0"/>
    <s v="USD"/>
    <n v="1416582101"/>
    <n v="1413986501"/>
    <b v="0"/>
    <n v="237"/>
    <b v="1"/>
    <s v="film &amp; video/documentary"/>
    <n v="100"/>
    <n v="111.8"/>
    <x v="5"/>
    <x v="8"/>
  </r>
  <r>
    <n v="2329"/>
    <s v="Half Moon Bay Distillery"/>
    <s v="Vodka, whiskey and fruit brandy - coming soon! We are a coastal distillery located in historic Half Moon Bay, California."/>
    <n v="25000"/>
    <n v="26480"/>
    <x v="0"/>
    <x v="0"/>
    <s v="USD"/>
    <n v="1405609146"/>
    <n v="1403017146"/>
    <b v="1"/>
    <n v="125"/>
    <b v="1"/>
    <s v="food/small batch"/>
    <n v="100"/>
    <n v="211.84"/>
    <x v="4"/>
    <x v="7"/>
  </r>
  <r>
    <n v="643"/>
    <s v="Phone Silks - The best way to carry your smart phone!"/>
    <s v="Stylish new phone carrier allows instant access to your smart phone while freeing up your hands."/>
    <n v="25000"/>
    <n v="26452"/>
    <x v="0"/>
    <x v="0"/>
    <s v="USD"/>
    <n v="1433085875"/>
    <n v="1428333875"/>
    <b v="0"/>
    <n v="152"/>
    <b v="1"/>
    <s v="technology/wearables"/>
    <n v="100"/>
    <n v="174.03"/>
    <x v="0"/>
    <x v="1"/>
  </r>
  <r>
    <n v="287"/>
    <s v="In Country: A Documentary Film (POSTPRODUCTION)"/>
    <s v="War is hell. Why would anyone want to spend their weekends there?"/>
    <n v="15000"/>
    <n v="26445"/>
    <x v="0"/>
    <x v="0"/>
    <s v="USD"/>
    <n v="1351828800"/>
    <n v="1349160018"/>
    <b v="1"/>
    <n v="290"/>
    <b v="1"/>
    <s v="film &amp; video/documentary"/>
    <n v="200"/>
    <n v="91.19"/>
    <x v="5"/>
    <x v="8"/>
  </r>
  <r>
    <n v="730"/>
    <s v="Encyclopedia of Surfing"/>
    <s v="A Massive but Cheerful Online Digital Archive of Surfing"/>
    <n v="20000"/>
    <n v="26438"/>
    <x v="0"/>
    <x v="0"/>
    <s v="USD"/>
    <n v="1323280391"/>
    <n v="1320688391"/>
    <b v="0"/>
    <n v="265"/>
    <b v="1"/>
    <s v="publishing/nonfiction"/>
    <n v="100"/>
    <n v="99.77"/>
    <x v="1"/>
    <x v="17"/>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0"/>
    <n v="201.22"/>
    <x v="5"/>
    <x v="8"/>
  </r>
  <r>
    <n v="670"/>
    <s v="FINCLIP, the easiest way to don/doff your scuba diving fins"/>
    <s v="FINCLIP, the revolutionary scuba diving accessory that when attached to your fins makes getting them on the simplest thing in the world"/>
    <n v="90000"/>
    <n v="26349"/>
    <x v="2"/>
    <x v="6"/>
    <s v="EUR"/>
    <n v="1466323800"/>
    <n v="1463418120"/>
    <b v="0"/>
    <n v="310"/>
    <b v="0"/>
    <s v="technology/wearables"/>
    <n v="0"/>
    <n v="85"/>
    <x v="0"/>
    <x v="1"/>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0"/>
    <n v="346.13"/>
    <x v="0"/>
    <x v="0"/>
  </r>
  <r>
    <n v="2078"/>
    <s v="Hoterway - Hot shower from the first second"/>
    <s v="With hoterway you won't wait anymore for hot water in the beginning of your shower. Save Water, Energy, Time and Money."/>
    <n v="20000"/>
    <n v="26241"/>
    <x v="0"/>
    <x v="5"/>
    <s v="EUR"/>
    <n v="1482085857"/>
    <n v="1479493857"/>
    <b v="0"/>
    <n v="48"/>
    <b v="1"/>
    <s v="technology/hardware"/>
    <n v="100"/>
    <n v="546.69000000000005"/>
    <x v="0"/>
    <x v="0"/>
  </r>
  <r>
    <n v="1657"/>
    <s v="The Debut Album from Lynette!"/>
    <s v="The long anticipated debut album from singer/songwriter Lynette will be recorded this June in Nashville! You can help make it happen!"/>
    <n v="25000"/>
    <n v="26233.45"/>
    <x v="0"/>
    <x v="0"/>
    <s v="USD"/>
    <n v="1337885168"/>
    <n v="1335293168"/>
    <b v="0"/>
    <n v="221"/>
    <b v="1"/>
    <s v="music/pop"/>
    <n v="100"/>
    <n v="118.7"/>
    <x v="7"/>
    <x v="22"/>
  </r>
  <r>
    <n v="381"/>
    <s v="Clearwater"/>
    <s v="Set in the ancient waters of the Puget Sound, Clearwater is a universal story about the need to adapt to change."/>
    <n v="25000"/>
    <n v="26182.5"/>
    <x v="0"/>
    <x v="0"/>
    <s v="USD"/>
    <n v="1343624400"/>
    <n v="1340642717"/>
    <b v="0"/>
    <n v="251"/>
    <b v="1"/>
    <s v="film &amp; video/documentary"/>
    <n v="100"/>
    <n v="104.31"/>
    <x v="5"/>
    <x v="8"/>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200"/>
    <n v="86.14"/>
    <x v="5"/>
    <x v="8"/>
  </r>
  <r>
    <n v="1219"/>
    <s v="The Box"/>
    <s v="The Box is a fine art book of Ron Amato's innovative and seductive photography project."/>
    <n v="16350"/>
    <n v="26024"/>
    <x v="0"/>
    <x v="0"/>
    <s v="USD"/>
    <n v="1476961513"/>
    <n v="1474369513"/>
    <b v="0"/>
    <n v="253"/>
    <b v="1"/>
    <s v="photography/photobooks"/>
    <n v="200"/>
    <n v="102.86"/>
    <x v="2"/>
    <x v="3"/>
  </r>
  <r>
    <n v="2924"/>
    <s v="There's No Place Like Home!"/>
    <s v="Theatre is home and there's no place like home!  So, click your heels three times, and come home to the magic we create for you!"/>
    <n v="25000"/>
    <n v="25800"/>
    <x v="0"/>
    <x v="0"/>
    <s v="USD"/>
    <n v="1431143940"/>
    <n v="1428585710"/>
    <b v="0"/>
    <n v="147"/>
    <b v="1"/>
    <s v="theater/musical"/>
    <n v="100"/>
    <n v="175.51"/>
    <x v="6"/>
    <x v="19"/>
  </r>
  <r>
    <n v="2493"/>
    <s v="Lets Make A Record Together!"/>
    <s v="Making the record I've always dreamed of, and I want you to be part of the journey. Join me and let's make a great album together!"/>
    <n v="20000"/>
    <n v="25740"/>
    <x v="0"/>
    <x v="0"/>
    <s v="USD"/>
    <n v="1367208140"/>
    <n v="1363320140"/>
    <b v="0"/>
    <n v="259"/>
    <b v="1"/>
    <s v="music/indie rock"/>
    <n v="100"/>
    <n v="99.38"/>
    <x v="7"/>
    <x v="12"/>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
    <n v="136.46"/>
    <x v="0"/>
    <x v="1"/>
  </r>
  <r>
    <n v="243"/>
    <s v="Following Boruch"/>
    <s v="A Hasidic man reaches a turning point in his recovery from mental illness and addiction, and is determined to start a new life."/>
    <n v="25000"/>
    <n v="25648"/>
    <x v="0"/>
    <x v="0"/>
    <s v="USD"/>
    <n v="1393031304"/>
    <n v="1390439304"/>
    <b v="1"/>
    <n v="328"/>
    <b v="1"/>
    <s v="film &amp; video/documentary"/>
    <n v="100"/>
    <n v="78.2"/>
    <x v="5"/>
    <x v="8"/>
  </r>
  <r>
    <n v="1258"/>
    <s v="Mustard Plug New Record!"/>
    <s v="Mustard Plug needs help funding their new record.  Please help the Grand Rapids, MI band put out their 7th record!"/>
    <n v="12000"/>
    <n v="25577.56"/>
    <x v="0"/>
    <x v="0"/>
    <s v="USD"/>
    <n v="1377960012"/>
    <n v="1375368012"/>
    <b v="1"/>
    <n v="670"/>
    <b v="1"/>
    <s v="music/rock"/>
    <n v="200"/>
    <n v="38.18"/>
    <x v="7"/>
    <x v="15"/>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0"/>
    <n v="115.69"/>
    <x v="4"/>
    <x v="7"/>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300"/>
    <n v="47.38"/>
    <x v="4"/>
    <x v="7"/>
  </r>
  <r>
    <n v="300"/>
    <s v="The Bus "/>
    <s v="THE BUS is a feature-length documentary film celebrating one of the most iconic and beloved vehicles ever produced, the Volkswagen Bus."/>
    <n v="25000"/>
    <n v="25430.66"/>
    <x v="0"/>
    <x v="0"/>
    <s v="USD"/>
    <n v="1303686138"/>
    <n v="1301007738"/>
    <b v="1"/>
    <n v="298"/>
    <b v="1"/>
    <s v="film &amp; video/documentary"/>
    <n v="100"/>
    <n v="85.34"/>
    <x v="5"/>
    <x v="8"/>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0"/>
    <n v="119.19"/>
    <x v="6"/>
    <x v="11"/>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0"/>
    <n v="84.02"/>
    <x v="5"/>
    <x v="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0"/>
    <n v="200.89"/>
    <x v="5"/>
    <x v="8"/>
  </r>
  <r>
    <n v="1095"/>
    <s v="Project Snowstorm"/>
    <s v="MMORPG with Real-Time Pet Battles, Expansive 3D World and Ranked Individual &amp; Guild PvP arenas all on your mobile device!"/>
    <n v="500000"/>
    <n v="25174"/>
    <x v="2"/>
    <x v="0"/>
    <s v="USD"/>
    <n v="1377867220"/>
    <n v="1375275220"/>
    <b v="0"/>
    <n v="94"/>
    <b v="0"/>
    <s v="games/video games"/>
    <n v="0"/>
    <n v="267.81"/>
    <x v="3"/>
    <x v="1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
    <n v="239.35"/>
    <x v="0"/>
    <x v="1"/>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6"/>
    <x v="9"/>
  </r>
  <r>
    <n v="2232"/>
    <s v="Backstory Cards"/>
    <s v="Backstory Cards help you and your friends create vibrant backstories for roleplaying games, no matter the system or genre."/>
    <n v="5000"/>
    <n v="24790"/>
    <x v="0"/>
    <x v="0"/>
    <s v="USD"/>
    <n v="1405738800"/>
    <n v="1402945408"/>
    <b v="0"/>
    <n v="988"/>
    <b v="1"/>
    <s v="games/tabletop games"/>
    <n v="500"/>
    <n v="25.09"/>
    <x v="3"/>
    <x v="5"/>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
    <n v="176.36"/>
    <x v="0"/>
    <x v="1"/>
  </r>
  <r>
    <n v="515"/>
    <s v="A Tale of Faith - An Animated Short Film"/>
    <s v="A Tale of Faith is an animated short film based on the heartwarming tale by Rebbe Nachman of Breslov."/>
    <n v="97000"/>
    <n v="24651"/>
    <x v="2"/>
    <x v="0"/>
    <s v="USD"/>
    <n v="1451389601"/>
    <n v="1447933601"/>
    <b v="0"/>
    <n v="34"/>
    <b v="0"/>
    <s v="film &amp; video/animation"/>
    <n v="0"/>
    <n v="725.03"/>
    <x v="5"/>
    <x v="23"/>
  </r>
  <r>
    <n v="2252"/>
    <s v="Punkapocalyptic - Black Blood Children Band"/>
    <s v="A new faction for the 30 mm scale wargame, featuring skirmishes between gangs in a pimp and lethal post-apocalyptic world."/>
    <n v="9000"/>
    <n v="24505"/>
    <x v="0"/>
    <x v="5"/>
    <s v="EUR"/>
    <n v="1470469938"/>
    <n v="1469173938"/>
    <b v="0"/>
    <n v="249"/>
    <b v="1"/>
    <s v="games/tabletop games"/>
    <n v="300"/>
    <n v="98.41"/>
    <x v="3"/>
    <x v="5"/>
  </r>
  <r>
    <n v="307"/>
    <s v="Grammar Revolution"/>
    <s v="Why is grammar important?"/>
    <n v="22000"/>
    <n v="24490"/>
    <x v="0"/>
    <x v="0"/>
    <s v="USD"/>
    <n v="1360276801"/>
    <n v="1357684801"/>
    <b v="1"/>
    <n v="576"/>
    <b v="1"/>
    <s v="film &amp; video/documentary"/>
    <n v="100"/>
    <n v="42.52"/>
    <x v="5"/>
    <x v="8"/>
  </r>
  <r>
    <n v="3259"/>
    <s v="Laughter is Sacred Space 2.0"/>
    <s v="The Human Faces Tour - Every Story Sacred. This tour is about laughter, grief, and identity in the human striving toward wholeness"/>
    <n v="23000"/>
    <n v="24418.6"/>
    <x v="0"/>
    <x v="0"/>
    <s v="USD"/>
    <n v="1475294340"/>
    <n v="1472753745"/>
    <b v="1"/>
    <n v="97"/>
    <b v="1"/>
    <s v="theater/plays"/>
    <n v="100"/>
    <n v="251.74"/>
    <x v="6"/>
    <x v="11"/>
  </r>
  <r>
    <n v="1275"/>
    <s v="BLOODGOOD's 1st Studio Album in 22 Years!"/>
    <s v="ONLY A FEW HOURS LEFT TO GET YOUR ADVANCE COPY OF &quot;DANGEROUSLY CLOSE&quot; and to check out our other cool rewards!"/>
    <n v="15000"/>
    <n v="24321.1"/>
    <x v="0"/>
    <x v="0"/>
    <s v="USD"/>
    <n v="1375908587"/>
    <n v="1372884587"/>
    <b v="1"/>
    <n v="389"/>
    <b v="1"/>
    <s v="music/rock"/>
    <n v="200"/>
    <n v="62.52"/>
    <x v="7"/>
    <x v="15"/>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00"/>
    <n v="82.15"/>
    <x v="3"/>
    <x v="5"/>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200"/>
    <n v="39.51"/>
    <x v="2"/>
    <x v="3"/>
  </r>
  <r>
    <n v="1532"/>
    <s v="Geiko and Maiko of Kyoto"/>
    <s v="Award winning photography celebrating the artistry of geiko and maiko and the exquisite traditions of their Kyoto communities."/>
    <n v="5000"/>
    <n v="24201"/>
    <x v="0"/>
    <x v="8"/>
    <s v="AUD"/>
    <n v="1455548400"/>
    <n v="1453461865"/>
    <b v="1"/>
    <n v="294"/>
    <b v="1"/>
    <s v="photography/photobooks"/>
    <n v="500"/>
    <n v="82.32"/>
    <x v="2"/>
    <x v="3"/>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00"/>
    <n v="117.6"/>
    <x v="0"/>
    <x v="0"/>
  </r>
  <r>
    <n v="684"/>
    <s v="Arcus Motion Analyzer | The Versatile Smart Ring"/>
    <s v="Arcus gives your fingers super powers."/>
    <n v="320000"/>
    <n v="23948"/>
    <x v="2"/>
    <x v="0"/>
    <s v="USD"/>
    <n v="1406257200"/>
    <n v="1403176891"/>
    <b v="0"/>
    <n v="135"/>
    <b v="0"/>
    <s v="technology/wearables"/>
    <n v="0"/>
    <n v="177.39"/>
    <x v="0"/>
    <x v="1"/>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00"/>
    <n v="388.98"/>
    <x v="7"/>
    <x v="13"/>
  </r>
  <r>
    <n v="2457"/>
    <s v="NDWK The North Dakota Wine Kitchen"/>
    <s v="If you love wine, and have ever dreamed of crafting your own. You can in 3 easy steps.  Sample~Sprinkle~Savor."/>
    <n v="23000"/>
    <n v="23530"/>
    <x v="0"/>
    <x v="0"/>
    <s v="USD"/>
    <n v="1458826056"/>
    <n v="1456237656"/>
    <b v="0"/>
    <n v="124"/>
    <b v="1"/>
    <s v="food/small batch"/>
    <n v="100"/>
    <n v="189.76"/>
    <x v="4"/>
    <x v="7"/>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00"/>
    <n v="110.35"/>
    <x v="6"/>
    <x v="1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600"/>
    <n v="222.99"/>
    <x v="0"/>
    <x v="0"/>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0"/>
    <n v="146.44999999999999"/>
    <x v="6"/>
    <x v="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00"/>
    <n v="95.83"/>
    <x v="2"/>
    <x v="3"/>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0"/>
    <n v="61.56"/>
    <x v="2"/>
    <x v="3"/>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00"/>
    <n v="131.38"/>
    <x v="6"/>
    <x v="9"/>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00"/>
    <n v="80.19"/>
    <x v="0"/>
    <x v="4"/>
  </r>
  <r>
    <n v="2188"/>
    <s v="PHOENIX DICE: A New Approach to an Outdated Gaming Tool"/>
    <s v="Beautifully unique, precision cut, metal gaming dice derived from a passion in tabletop gaming and engineering design."/>
    <n v="5494"/>
    <n v="22645"/>
    <x v="0"/>
    <x v="8"/>
    <s v="AUD"/>
    <n v="1477414800"/>
    <n v="1474380241"/>
    <b v="0"/>
    <n v="514"/>
    <b v="1"/>
    <s v="games/tabletop games"/>
    <n v="400"/>
    <n v="44.06"/>
    <x v="3"/>
    <x v="5"/>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0"/>
    <x v="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
    <n v="216.75"/>
    <x v="5"/>
    <x v="8"/>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00"/>
    <n v="58.54"/>
    <x v="5"/>
    <x v="8"/>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0"/>
    <n v="140.86000000000001"/>
    <x v="7"/>
    <x v="15"/>
  </r>
  <r>
    <n v="27"/>
    <s v="B-Rabbit TV Comedy Pilot"/>
    <s v="B-Rabbit is a hilarious depiction of immigrating to New Zealand and the life you desperately tried to leave behind."/>
    <n v="20000"/>
    <n v="22345"/>
    <x v="0"/>
    <x v="15"/>
    <s v="NZD"/>
    <n v="1416113833"/>
    <n v="1413518233"/>
    <b v="0"/>
    <n v="150"/>
    <b v="1"/>
    <s v="film &amp; video/television"/>
    <n v="100"/>
    <n v="148.97"/>
    <x v="5"/>
    <x v="16"/>
  </r>
  <r>
    <n v="1502"/>
    <s v="Cosmic Surgery"/>
    <s v="Cosmic Surgery is a photo book, set in the not too distant future where the world of cosmetic surgery is about to be transformed"/>
    <n v="22000"/>
    <n v="22318"/>
    <x v="0"/>
    <x v="1"/>
    <s v="GBP"/>
    <n v="1458943200"/>
    <n v="1456491680"/>
    <b v="1"/>
    <n v="329"/>
    <b v="1"/>
    <s v="photography/photobooks"/>
    <n v="100"/>
    <n v="67.84"/>
    <x v="2"/>
    <x v="3"/>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00"/>
    <n v="207.62"/>
    <x v="2"/>
    <x v="3"/>
  </r>
  <r>
    <n v="1223"/>
    <s v="YOSEMITE PEOPLE"/>
    <s v="A photography book focusing on the people rather than the nature at Yosemite National Park."/>
    <n v="19800"/>
    <n v="22197"/>
    <x v="0"/>
    <x v="0"/>
    <s v="USD"/>
    <n v="1478754909"/>
    <n v="1476159309"/>
    <b v="0"/>
    <n v="191"/>
    <b v="1"/>
    <s v="photography/photobooks"/>
    <n v="100"/>
    <n v="116.21"/>
    <x v="2"/>
    <x v="3"/>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100"/>
    <n v="128.62"/>
    <x v="0"/>
    <x v="24"/>
  </r>
  <r>
    <n v="2186"/>
    <s v="Latitude 90Â° : The Origin"/>
    <s v="The real-time digital social deduction game where there's no moderator, no sleeping, and no dying."/>
    <n v="20000"/>
    <n v="21935"/>
    <x v="0"/>
    <x v="0"/>
    <s v="USD"/>
    <n v="1473213600"/>
    <n v="1470062743"/>
    <b v="0"/>
    <n v="392"/>
    <b v="1"/>
    <s v="games/tabletop games"/>
    <n v="100"/>
    <n v="55.96"/>
    <x v="3"/>
    <x v="5"/>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0"/>
    <n v="92.04"/>
    <x v="6"/>
    <x v="11"/>
  </r>
  <r>
    <n v="3245"/>
    <s v="Roughly Speaking: Voices from The Soup Kitchen"/>
    <s v="Five playwrights volunteer at New York's largest soup kitchen and develop a play around the people they meet."/>
    <n v="21000"/>
    <n v="21904"/>
    <x v="0"/>
    <x v="0"/>
    <s v="USD"/>
    <n v="1434074400"/>
    <n v="1431354258"/>
    <b v="0"/>
    <n v="270"/>
    <b v="1"/>
    <s v="theater/plays"/>
    <n v="100"/>
    <n v="81.13"/>
    <x v="6"/>
    <x v="11"/>
  </r>
  <r>
    <n v="2168"/>
    <s v="PIZAZZ: Pigeons Playing Ping Pong's New Album"/>
    <s v="We're hitting the studio to record our next album, &quot;Pizazz&quot;!! Help us put the FUN in FUNK!!"/>
    <n v="18000"/>
    <n v="21884.69"/>
    <x v="0"/>
    <x v="0"/>
    <s v="USD"/>
    <n v="1486702800"/>
    <n v="1484058261"/>
    <b v="0"/>
    <n v="340"/>
    <b v="1"/>
    <s v="music/rock"/>
    <n v="100"/>
    <n v="64.37"/>
    <x v="7"/>
    <x v="15"/>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00"/>
    <n v="47.06"/>
    <x v="0"/>
    <x v="4"/>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0"/>
    <n v="79.97"/>
    <x v="2"/>
    <x v="3"/>
  </r>
  <r>
    <n v="3039"/>
    <s v="Shelter the Schmee"/>
    <s v="After 22 yrs downstairs we are &quot;getting out of  our parents basement&quot; and building a new 50 seat theater in a new location."/>
    <n v="20000"/>
    <n v="21742.78"/>
    <x v="0"/>
    <x v="0"/>
    <s v="USD"/>
    <n v="1388303940"/>
    <n v="1386011038"/>
    <b v="0"/>
    <n v="236"/>
    <b v="1"/>
    <s v="theater/spaces"/>
    <n v="100"/>
    <n v="92.13"/>
    <x v="6"/>
    <x v="9"/>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00"/>
    <n v="88.15"/>
    <x v="7"/>
    <x v="12"/>
  </r>
  <r>
    <n v="275"/>
    <s v="Finding the Funk"/>
    <s v="A journey through the origins and influence of funk music from James Brown to D'Angelo we are FINDING THE FUNK!"/>
    <n v="20000"/>
    <n v="21679"/>
    <x v="0"/>
    <x v="0"/>
    <s v="USD"/>
    <n v="1352511966"/>
    <n v="1349916366"/>
    <b v="1"/>
    <n v="332"/>
    <b v="1"/>
    <s v="film &amp; video/documentary"/>
    <n v="100"/>
    <n v="65.3"/>
    <x v="5"/>
    <x v="8"/>
  </r>
  <r>
    <n v="1509"/>
    <s v="Claudius Schulze: STATE OF NATURE"/>
    <s v="A photobook about climate change, natural catastrophes, and to what extent disaster management became part of our landscape."/>
    <n v="17500"/>
    <n v="21637.22"/>
    <x v="0"/>
    <x v="4"/>
    <s v="EUR"/>
    <n v="1487113140"/>
    <n v="1484570885"/>
    <b v="1"/>
    <n v="196"/>
    <b v="1"/>
    <s v="photography/photobooks"/>
    <n v="100"/>
    <n v="110.39"/>
    <x v="2"/>
    <x v="3"/>
  </r>
  <r>
    <n v="1537"/>
    <s v="FACE TO FAITH | MOUNT KAILASH | TIBET photobook"/>
    <s v="A Photobook about one of the most fascinating places on earth -     the sacred Mount Kailash in Tibet."/>
    <n v="12000"/>
    <n v="21588"/>
    <x v="0"/>
    <x v="4"/>
    <s v="EUR"/>
    <n v="1470506400"/>
    <n v="1467358427"/>
    <b v="1"/>
    <n v="224"/>
    <b v="1"/>
    <s v="photography/photobooks"/>
    <n v="200"/>
    <n v="96.38"/>
    <x v="2"/>
    <x v="3"/>
  </r>
  <r>
    <n v="3229"/>
    <s v="The Seagull Project Presents: The Three Sisters"/>
    <s v="After electrifying audiences in Seattle and Tashkent, The Seagull Project embarks on a brand new journey."/>
    <n v="20000"/>
    <n v="21573"/>
    <x v="0"/>
    <x v="0"/>
    <s v="USD"/>
    <n v="1416470398"/>
    <n v="1413874798"/>
    <b v="1"/>
    <n v="202"/>
    <b v="1"/>
    <s v="theater/plays"/>
    <n v="100"/>
    <n v="106.8"/>
    <x v="6"/>
    <x v="11"/>
  </r>
  <r>
    <n v="261"/>
    <s v="Empires: The Film"/>
    <s v="Empires explores the impact of networks on histories and philosophies of political thought."/>
    <n v="20000"/>
    <n v="21480"/>
    <x v="0"/>
    <x v="0"/>
    <s v="USD"/>
    <n v="1339080900"/>
    <n v="1334783704"/>
    <b v="1"/>
    <n v="220"/>
    <b v="1"/>
    <s v="film &amp; video/documentary"/>
    <n v="100"/>
    <n v="97.64"/>
    <x v="5"/>
    <x v="8"/>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00"/>
    <n v="89.96"/>
    <x v="5"/>
    <x v="8"/>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
    <n v="215.96"/>
    <x v="0"/>
    <x v="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0"/>
    <n v="224.85"/>
    <x v="5"/>
    <x v="8"/>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0"/>
    <n v="267"/>
    <x v="0"/>
    <x v="2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0"/>
    <n v="134.91"/>
    <x v="5"/>
    <x v="8"/>
  </r>
  <r>
    <n v="1019"/>
    <s v="Tempi - The Smart Way to Monitor Temperature and Humidity"/>
    <s v="Tempi Is a Wearable Bluetooth Device That Gives Accurate Temperature and Humidity Readings."/>
    <n v="45000"/>
    <n v="21300"/>
    <x v="1"/>
    <x v="0"/>
    <s v="USD"/>
    <n v="1423092149"/>
    <n v="1420500149"/>
    <b v="0"/>
    <n v="400"/>
    <b v="0"/>
    <s v="technology/wearables"/>
    <n v="0"/>
    <n v="53.25"/>
    <x v="0"/>
    <x v="1"/>
  </r>
  <r>
    <n v="1775"/>
    <s v="Muhammad Ali - The Comeback"/>
    <s v="Rarely seen images of Muhammad Ali in his prime as he trained in Miami Beach at the famous 5th Street Gym in the early 70s"/>
    <n v="32500"/>
    <n v="21158"/>
    <x v="2"/>
    <x v="0"/>
    <s v="USD"/>
    <n v="1414193160"/>
    <n v="1410305160"/>
    <b v="1"/>
    <n v="124"/>
    <b v="0"/>
    <s v="photography/photobooks"/>
    <n v="100"/>
    <n v="170.63"/>
    <x v="2"/>
    <x v="3"/>
  </r>
  <r>
    <n v="2157"/>
    <s v="Nin"/>
    <s v="Gamers and 90's fans unite in this small tale of epic proportions!"/>
    <n v="75000"/>
    <n v="21144"/>
    <x v="2"/>
    <x v="0"/>
    <s v="USD"/>
    <n v="1482479940"/>
    <n v="1479684783"/>
    <b v="0"/>
    <n v="57"/>
    <b v="0"/>
    <s v="games/video games"/>
    <n v="0"/>
    <n v="370.95"/>
    <x v="3"/>
    <x v="18"/>
  </r>
  <r>
    <n v="2663"/>
    <s v="A New Life for an Old School"/>
    <s v="The Ville. A local cooperative helping communities learn, share and grow in the spirit of health, wellness and sustainability."/>
    <n v="20000"/>
    <n v="20919.25"/>
    <x v="0"/>
    <x v="11"/>
    <s v="CAD"/>
    <n v="1441378800"/>
    <n v="1438873007"/>
    <b v="0"/>
    <n v="56"/>
    <b v="1"/>
    <s v="technology/makerspaces"/>
    <n v="100"/>
    <n v="373.56"/>
    <x v="0"/>
    <x v="2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0"/>
    <n v="64.930000000000007"/>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0"/>
    <n v="138.80000000000001"/>
    <x v="5"/>
    <x v="8"/>
  </r>
  <r>
    <n v="2535"/>
    <s v="Mark Hayes Requiem Recording"/>
    <s v="Mark Hayes: Requiem Recording"/>
    <n v="20000"/>
    <n v="20755"/>
    <x v="0"/>
    <x v="0"/>
    <s v="USD"/>
    <n v="1417463945"/>
    <n v="1414781945"/>
    <b v="0"/>
    <n v="78"/>
    <b v="1"/>
    <s v="music/classical music"/>
    <n v="100"/>
    <n v="266.08999999999997"/>
    <x v="7"/>
    <x v="25"/>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00"/>
    <n v="98.99"/>
    <x v="7"/>
    <x v="15"/>
  </r>
  <r>
    <n v="2223"/>
    <s v="M4 Collapsible Cardboard Scenery"/>
    <s v="Cardboard scenery for Sci-Fi 28-32mm miniature games. Easy to assemble, disassemble and transport. Supplied unpainted. By MCSTUDIO."/>
    <n v="19500"/>
    <n v="20631"/>
    <x v="0"/>
    <x v="11"/>
    <s v="CAD"/>
    <n v="1435418568"/>
    <n v="1432826568"/>
    <b v="0"/>
    <n v="100"/>
    <b v="1"/>
    <s v="games/tabletop games"/>
    <n v="100"/>
    <n v="206.31"/>
    <x v="3"/>
    <x v="5"/>
  </r>
  <r>
    <n v="283"/>
    <s v="SOLE SURVIVOR"/>
    <s v="What is the impact of survivorship on the human condition?"/>
    <n v="18000"/>
    <n v="20569.05"/>
    <x v="0"/>
    <x v="0"/>
    <s v="USD"/>
    <n v="1306904340"/>
    <n v="1305219744"/>
    <b v="1"/>
    <n v="202"/>
    <b v="1"/>
    <s v="film &amp; video/documentary"/>
    <n v="100"/>
    <n v="101.83"/>
    <x v="5"/>
    <x v="8"/>
  </r>
  <r>
    <n v="1004"/>
    <s v="AllerGuarder: Bluetooth wristband helps food-allergy kids"/>
    <s v="Harnessing wearable technology as a powerful defense for food-allergy children."/>
    <n v="25000"/>
    <n v="20552"/>
    <x v="1"/>
    <x v="0"/>
    <s v="USD"/>
    <n v="1455814827"/>
    <n v="1453222827"/>
    <b v="0"/>
    <n v="95"/>
    <b v="0"/>
    <s v="technology/wearables"/>
    <n v="100"/>
    <n v="216.34"/>
    <x v="0"/>
    <x v="1"/>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00"/>
    <n v="97.11"/>
    <x v="2"/>
    <x v="3"/>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200"/>
    <n v="67.97"/>
    <x v="3"/>
    <x v="5"/>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0"/>
    <n v="99.16"/>
    <x v="7"/>
    <x v="15"/>
  </r>
  <r>
    <n v="1216"/>
    <s v="In Training: a book of Bonsai photographs"/>
    <s v="A fine art photography book taking a new look at the art of bonsai."/>
    <n v="14000"/>
    <n v="20398"/>
    <x v="0"/>
    <x v="0"/>
    <s v="USD"/>
    <n v="1443826980"/>
    <n v="1441032457"/>
    <b v="0"/>
    <n v="222"/>
    <b v="1"/>
    <s v="photography/photobooks"/>
    <n v="100"/>
    <n v="91.88"/>
    <x v="2"/>
    <x v="3"/>
  </r>
  <r>
    <n v="3253"/>
    <s v="EMPATHITRAX, a new play by Ana Nogueira"/>
    <s v="Can you ever truly feel what someone else is feeling?_x000a_Do you want to?"/>
    <n v="20000"/>
    <n v="20365"/>
    <x v="0"/>
    <x v="0"/>
    <s v="USD"/>
    <n v="1473306300"/>
    <n v="1471701028"/>
    <b v="1"/>
    <n v="115"/>
    <b v="1"/>
    <s v="theater/plays"/>
    <n v="100"/>
    <n v="177.09"/>
    <x v="6"/>
    <x v="11"/>
  </r>
  <r>
    <n v="2538"/>
    <s v="Me, Myself and Albinoni"/>
    <s v="I will record 2 of Tomaso Albinoni's concertos for 2 oboes playing both parts myself."/>
    <n v="18000"/>
    <n v="20343.169999999998"/>
    <x v="0"/>
    <x v="0"/>
    <s v="USD"/>
    <n v="1361681940"/>
    <n v="1359029661"/>
    <b v="0"/>
    <n v="185"/>
    <b v="1"/>
    <s v="music/classical music"/>
    <n v="100"/>
    <n v="109.96"/>
    <x v="7"/>
    <x v="25"/>
  </r>
  <r>
    <n v="1351"/>
    <s v="Purpose: Your Journey To Find Meaning"/>
    <s v="Discover your purpose, live a more fulfilling life, leave a positive footprint on society."/>
    <n v="20000"/>
    <n v="20253"/>
    <x v="0"/>
    <x v="0"/>
    <s v="USD"/>
    <n v="1455299144"/>
    <n v="1452707144"/>
    <b v="0"/>
    <n v="120"/>
    <b v="1"/>
    <s v="publishing/nonfiction"/>
    <n v="100"/>
    <n v="168.78"/>
    <x v="1"/>
    <x v="17"/>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0"/>
    <n v="199.9"/>
    <x v="5"/>
    <x v="16"/>
  </r>
  <r>
    <n v="297"/>
    <s v="Who Owns Yoga?"/>
    <s v="Who Owns Yoga? is a feature length documentary film that explores the changing nature of yoga in the modern world."/>
    <n v="20000"/>
    <n v="20128"/>
    <x v="0"/>
    <x v="0"/>
    <s v="USD"/>
    <n v="1430452740"/>
    <n v="1427390901"/>
    <b v="1"/>
    <n v="142"/>
    <b v="1"/>
    <s v="film &amp; video/documentary"/>
    <n v="100"/>
    <n v="141.75"/>
    <x v="5"/>
    <x v="8"/>
  </r>
  <r>
    <n v="391"/>
    <s v="Science, Sex and the Ladies"/>
    <s v="Too many women feel confused about their orgasm and shame about their desire. This movie aims to change that."/>
    <n v="20000"/>
    <n v="20122"/>
    <x v="0"/>
    <x v="0"/>
    <s v="USD"/>
    <n v="1324169940"/>
    <n v="1321578051"/>
    <b v="0"/>
    <n v="193"/>
    <b v="1"/>
    <s v="film &amp; video/documentary"/>
    <n v="100"/>
    <n v="104.26"/>
    <x v="5"/>
    <x v="8"/>
  </r>
  <r>
    <n v="3236"/>
    <s v="Sub-Basement World Premiere"/>
    <s v="A dark comedy exploring the importance of art, homelessness, and finding your own path.  World Premiere 3/27/17 at IRT Theater in NYC."/>
    <n v="20000"/>
    <n v="20120"/>
    <x v="0"/>
    <x v="0"/>
    <s v="USD"/>
    <n v="1482962433"/>
    <n v="1480370433"/>
    <b v="0"/>
    <n v="110"/>
    <b v="1"/>
    <s v="theater/plays"/>
    <n v="100"/>
    <n v="182.91"/>
    <x v="6"/>
    <x v="11"/>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1"/>
    <x v="17"/>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7"/>
    <x v="15"/>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5"/>
    <x v="16"/>
  </r>
  <r>
    <n v="3219"/>
    <s v="Eyes Closed - The First In-Dream Theater Experience"/>
    <s v="Eyes Closed is a collaborative play and docudrama about New Yorkers and their dreams."/>
    <n v="20000"/>
    <n v="20022"/>
    <x v="0"/>
    <x v="0"/>
    <s v="USD"/>
    <n v="1427063747"/>
    <n v="1424043347"/>
    <b v="1"/>
    <n v="119"/>
    <b v="1"/>
    <s v="theater/plays"/>
    <n v="100"/>
    <n v="168.25"/>
    <x v="6"/>
    <x v="11"/>
  </r>
  <r>
    <n v="2235"/>
    <s v="Miniature Scenery Terrain for Tabletop gaming and Wargames"/>
    <s v="An amazing set of sceneries to create unique atmospheres for your tabletop gaming."/>
    <n v="13000"/>
    <n v="19931"/>
    <x v="0"/>
    <x v="11"/>
    <s v="CAD"/>
    <n v="1427585511"/>
    <n v="1424997111"/>
    <b v="0"/>
    <n v="147"/>
    <b v="1"/>
    <s v="games/tabletop games"/>
    <n v="200"/>
    <n v="135.59"/>
    <x v="3"/>
    <x v="5"/>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00"/>
    <n v="117.51"/>
    <x v="5"/>
    <x v="16"/>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0"/>
    <n v="3304"/>
    <x v="0"/>
    <x v="1"/>
  </r>
  <r>
    <n v="2158"/>
    <s v="PerfectGolf"/>
    <s v="A next generation golf game with a course designer and a massively multiplayer online tour. Join the fun and help us create it"/>
    <n v="300000"/>
    <n v="19770.11"/>
    <x v="2"/>
    <x v="0"/>
    <s v="USD"/>
    <n v="1360009774"/>
    <n v="1356121774"/>
    <b v="0"/>
    <n v="311"/>
    <b v="0"/>
    <s v="games/video games"/>
    <n v="0"/>
    <n v="63.57"/>
    <x v="3"/>
    <x v="18"/>
  </r>
  <r>
    <n v="952"/>
    <s v="Audionoggin - Join the Earvolution"/>
    <s v="Audionoggin: Wireless personal surround sound for the athlete in everyone."/>
    <n v="49000"/>
    <n v="19572"/>
    <x v="2"/>
    <x v="0"/>
    <s v="USD"/>
    <n v="1479483812"/>
    <n v="1476888212"/>
    <b v="0"/>
    <n v="196"/>
    <b v="0"/>
    <s v="technology/wearables"/>
    <n v="0"/>
    <n v="99.86"/>
    <x v="0"/>
    <x v="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600"/>
    <n v="58.38"/>
    <x v="2"/>
    <x v="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0"/>
    <n v="60.82"/>
    <x v="3"/>
    <x v="5"/>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
    <n v="150.65"/>
    <x v="0"/>
    <x v="1"/>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
    <n v="113.63"/>
    <x v="0"/>
    <x v="1"/>
  </r>
  <r>
    <n v="2247"/>
    <s v="Foragers"/>
    <s v="Take on the role of an ancient forager in this fun strategy game from the designer of Biblios."/>
    <n v="18500"/>
    <n v="19324"/>
    <x v="0"/>
    <x v="0"/>
    <s v="USD"/>
    <n v="1438185565"/>
    <n v="1436975965"/>
    <b v="0"/>
    <n v="380"/>
    <b v="1"/>
    <s v="games/tabletop games"/>
    <n v="100"/>
    <n v="50.85"/>
    <x v="3"/>
    <x v="5"/>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200"/>
    <n v="63.05"/>
    <x v="0"/>
    <x v="0"/>
  </r>
  <r>
    <n v="951"/>
    <s v="Smart Harness"/>
    <s v="Revolutionizing the way we walk our dogs!"/>
    <n v="50000"/>
    <n v="19195"/>
    <x v="2"/>
    <x v="0"/>
    <s v="USD"/>
    <n v="1465054872"/>
    <n v="1461166872"/>
    <b v="0"/>
    <n v="121"/>
    <b v="0"/>
    <s v="technology/wearables"/>
    <n v="0"/>
    <n v="158.63999999999999"/>
    <x v="0"/>
    <x v="1"/>
  </r>
  <r>
    <n v="1529"/>
    <s v="&quot;(more than) dust.&quot; - a feminist photo book"/>
    <s v="An empowering photo book that transforms hurtful experiences into strength and solidarity."/>
    <n v="19000"/>
    <n v="19129"/>
    <x v="0"/>
    <x v="0"/>
    <s v="USD"/>
    <n v="1426773920"/>
    <n v="1424185520"/>
    <b v="1"/>
    <n v="141"/>
    <b v="1"/>
    <s v="photography/photobooks"/>
    <n v="100"/>
    <n v="135.66999999999999"/>
    <x v="2"/>
    <x v="3"/>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0"/>
    <n v="91.48"/>
    <x v="5"/>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00"/>
    <n v="190.45"/>
    <x v="0"/>
    <x v="1"/>
  </r>
  <r>
    <n v="2244"/>
    <s v="Warbands of the Cold North III"/>
    <s v="Finely sculpted 28mm Classic Fantasy metal and resin miniatures perfectly themed for use as a warband or adventuring party."/>
    <n v="5000"/>
    <n v="18851"/>
    <x v="0"/>
    <x v="0"/>
    <s v="USD"/>
    <n v="1476649800"/>
    <n v="1475609946"/>
    <b v="0"/>
    <n v="290"/>
    <b v="1"/>
    <s v="games/tabletop games"/>
    <n v="400"/>
    <n v="65"/>
    <x v="3"/>
    <x v="5"/>
  </r>
  <r>
    <n v="2259"/>
    <s v="The Second Breakfast"/>
    <s v="More Halfmen, more goats, more guns, and most of all some neat buildings and structures for the little fellas to hang out in!"/>
    <n v="1000"/>
    <n v="18671"/>
    <x v="0"/>
    <x v="1"/>
    <s v="GBP"/>
    <n v="1481224736"/>
    <n v="1480360736"/>
    <b v="0"/>
    <n v="206"/>
    <b v="1"/>
    <s v="games/tabletop games"/>
    <n v="1900"/>
    <n v="90.64"/>
    <x v="3"/>
    <x v="5"/>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
    <n v="90.62"/>
    <x v="5"/>
    <x v="8"/>
  </r>
  <r>
    <n v="2718"/>
    <s v="Bard Beyond the Big Top"/>
    <s v="The Bard has burst beyond the big top and we're reaching out to our Beloved Benefactors to help build our festival's future."/>
    <n v="18000"/>
    <n v="18645"/>
    <x v="0"/>
    <x v="0"/>
    <s v="USD"/>
    <n v="1462316400"/>
    <n v="1459865945"/>
    <b v="1"/>
    <n v="148"/>
    <b v="1"/>
    <s v="theater/spaces"/>
    <n v="100"/>
    <n v="125.98"/>
    <x v="6"/>
    <x v="9"/>
  </r>
  <r>
    <n v="1520"/>
    <s v="TULIPS"/>
    <s v="A self-published photography book by Andrew Miksys from his new series about Belarus"/>
    <n v="18000"/>
    <n v="18625"/>
    <x v="0"/>
    <x v="0"/>
    <s v="USD"/>
    <n v="1418961600"/>
    <n v="1415824513"/>
    <b v="1"/>
    <n v="167"/>
    <b v="1"/>
    <s v="photography/photobooks"/>
    <n v="100"/>
    <n v="111.53"/>
    <x v="2"/>
    <x v="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00"/>
    <n v="67.67"/>
    <x v="7"/>
    <x v="15"/>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0"/>
    <n v="159.24"/>
    <x v="2"/>
    <x v="3"/>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0"/>
    <n v="109.11"/>
    <x v="7"/>
    <x v="12"/>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00"/>
    <n v="80.459999999999994"/>
    <x v="6"/>
    <x v="9"/>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0"/>
    <n v="174.04"/>
    <x v="0"/>
    <x v="2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00"/>
    <n v="65.760000000000005"/>
    <x v="5"/>
    <x v="8"/>
  </r>
  <r>
    <n v="1504"/>
    <s v="RYU X RIO"/>
    <s v="A football photography book like no other about the 2014 World Cup in Brazil, by Ryu Voelkel."/>
    <n v="6500"/>
    <n v="18066"/>
    <x v="0"/>
    <x v="1"/>
    <s v="GBP"/>
    <n v="1402389180"/>
    <n v="1399996024"/>
    <b v="1"/>
    <n v="269"/>
    <b v="1"/>
    <s v="photography/photobooks"/>
    <n v="300"/>
    <n v="67.16"/>
    <x v="2"/>
    <x v="3"/>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00"/>
    <n v="58.93"/>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200"/>
    <n v="73.34"/>
    <x v="5"/>
    <x v="8"/>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00"/>
    <n v="99.86"/>
    <x v="5"/>
    <x v="8"/>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0"/>
    <n v="80.2"/>
    <x v="5"/>
    <x v="8"/>
  </r>
  <r>
    <n v="2633"/>
    <s v="ISS-Above"/>
    <s v="A device that lights up whenever the International Space Station is nearby (that happens more often than you might expect)"/>
    <n v="5000"/>
    <n v="17731"/>
    <x v="0"/>
    <x v="0"/>
    <s v="USD"/>
    <n v="1393542000"/>
    <n v="1390938332"/>
    <b v="0"/>
    <n v="199"/>
    <b v="1"/>
    <s v="technology/space exploration"/>
    <n v="400"/>
    <n v="89.1"/>
    <x v="0"/>
    <x v="4"/>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00"/>
    <n v="180.41"/>
    <x v="2"/>
    <x v="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100"/>
    <n v="382.39"/>
    <x v="0"/>
    <x v="1"/>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
    <n v="89.6"/>
    <x v="0"/>
    <x v="1"/>
  </r>
  <r>
    <n v="1852"/>
    <s v="Radiolucent - Electric City."/>
    <s v="Athens, GA-based rock &amp; roll/soul band Radiolucent is kickstarting funds to mix, master, &amp; release their 2nd record, Electric City."/>
    <n v="15000"/>
    <n v="17545"/>
    <x v="0"/>
    <x v="0"/>
    <s v="USD"/>
    <n v="1429920000"/>
    <n v="1426703452"/>
    <b v="0"/>
    <n v="131"/>
    <b v="1"/>
    <s v="music/rock"/>
    <n v="100"/>
    <n v="133.93"/>
    <x v="7"/>
    <x v="15"/>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7"/>
    <x v="15"/>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00"/>
    <n v="71.489999999999995"/>
    <x v="6"/>
    <x v="11"/>
  </r>
  <r>
    <n v="379"/>
    <s v="The Unknowns"/>
    <s v="The U.S. Army has granted us permission to film a documentary at America's most sacred shrine: The Tomb of the Unknown Soldier."/>
    <n v="15000"/>
    <n v="17412"/>
    <x v="0"/>
    <x v="0"/>
    <s v="USD"/>
    <n v="1336062672"/>
    <n v="1332174672"/>
    <b v="0"/>
    <n v="149"/>
    <b v="1"/>
    <s v="film &amp; video/documentary"/>
    <n v="100"/>
    <n v="116.86"/>
    <x v="5"/>
    <x v="8"/>
  </r>
  <r>
    <n v="1207"/>
    <s v="ITALIANA"/>
    <s v="A humanistic photo book about ancestral &amp; post-modern Italy."/>
    <n v="16700"/>
    <n v="17396"/>
    <x v="0"/>
    <x v="6"/>
    <s v="EUR"/>
    <n v="1459418400"/>
    <n v="1456827573"/>
    <b v="0"/>
    <n v="141"/>
    <b v="1"/>
    <s v="photography/photobooks"/>
    <n v="100"/>
    <n v="123.38"/>
    <x v="2"/>
    <x v="3"/>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00"/>
    <n v="152.54"/>
    <x v="7"/>
    <x v="1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00"/>
    <n v="70.53"/>
    <x v="7"/>
    <x v="12"/>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200"/>
    <n v="143.97999999999999"/>
    <x v="0"/>
    <x v="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0"/>
    <n v="69.599999999999994"/>
    <x v="1"/>
    <x v="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200"/>
    <n v="58.42"/>
    <x v="0"/>
    <x v="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0"/>
    <n v="89.9"/>
    <x v="7"/>
    <x v="12"/>
  </r>
  <r>
    <n v="2656"/>
    <s v="MoonWatcher: A 24/7 Live Video of the Moon for Everyone (Canceled)"/>
    <s v="MoonWatcher will be bringing the Moon closer to all of us."/>
    <n v="150000"/>
    <n v="17155"/>
    <x v="1"/>
    <x v="0"/>
    <s v="USD"/>
    <n v="1489345200"/>
    <n v="1485966688"/>
    <b v="0"/>
    <n v="152"/>
    <b v="0"/>
    <s v="technology/space exploration"/>
    <n v="0"/>
    <n v="112.86"/>
    <x v="0"/>
    <x v="4"/>
  </r>
  <r>
    <n v="316"/>
    <s v="THE SECRET TRIAL 5 - GRASSROOTS CROSS-CANADA TOUR"/>
    <s v="Award winning documentary The Secret Trial 5 needs your help for a Cross-Canada Tour!"/>
    <n v="15000"/>
    <n v="17066"/>
    <x v="0"/>
    <x v="11"/>
    <s v="CAD"/>
    <n v="1418273940"/>
    <n v="1415398197"/>
    <b v="1"/>
    <n v="158"/>
    <b v="1"/>
    <s v="film &amp; video/documentary"/>
    <n v="100"/>
    <n v="108.01"/>
    <x v="5"/>
    <x v="8"/>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200"/>
    <n v="90.58"/>
    <x v="5"/>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0"/>
    <n v="182.62"/>
    <x v="0"/>
    <x v="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700"/>
    <n v="70.849999999999994"/>
    <x v="0"/>
    <x v="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00"/>
    <n v="95.49"/>
    <x v="0"/>
    <x v="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0"/>
    <n v="165.35"/>
    <x v="2"/>
    <x v="3"/>
  </r>
  <r>
    <n v="1280"/>
    <s v="Nothing More's New Album"/>
    <s v="Nothing More is recording their forthcoming record and needs to join forces with you to make this album HUGE! "/>
    <n v="15000"/>
    <n v="16636.78"/>
    <x v="0"/>
    <x v="0"/>
    <s v="USD"/>
    <n v="1299003054"/>
    <n v="1291227054"/>
    <b v="1"/>
    <n v="130"/>
    <b v="1"/>
    <s v="music/rock"/>
    <n v="100"/>
    <n v="127.98"/>
    <x v="7"/>
    <x v="15"/>
  </r>
  <r>
    <n v="1505"/>
    <s v="Clear of People â€” A photobook by Michal Iwanowski"/>
    <s v="Michal Iwanowskiâ€™s photobook documents a 2,200 km solitary journey that echoes his grandfatherâ€™s daring escape from a PoW camp."/>
    <n v="16000"/>
    <n v="16573"/>
    <x v="0"/>
    <x v="4"/>
    <s v="EUR"/>
    <n v="1458676860"/>
    <n v="1455446303"/>
    <b v="1"/>
    <n v="345"/>
    <b v="1"/>
    <s v="photography/photobooks"/>
    <n v="100"/>
    <n v="48.04"/>
    <x v="2"/>
    <x v="3"/>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00"/>
    <n v="70"/>
    <x v="5"/>
    <x v="8"/>
  </r>
  <r>
    <n v="3043"/>
    <s v="Like This Post (The Post at 750)"/>
    <s v="Introducing The Post at 750! Join us in the creation of Vancouver's most exciting new cultural space in the heart of downtown."/>
    <n v="15000"/>
    <n v="16501"/>
    <x v="0"/>
    <x v="11"/>
    <s v="CAD"/>
    <n v="1429152600"/>
    <n v="1426815699"/>
    <b v="0"/>
    <n v="128"/>
    <b v="1"/>
    <s v="theater/spaces"/>
    <n v="100"/>
    <n v="128.91"/>
    <x v="6"/>
    <x v="9"/>
  </r>
  <r>
    <n v="3402"/>
    <s v="Liberty Falls, 54321"/>
    <s v="Itâ€™s a celebration of our heritage. Well, not all of ours. If you live in Liberty Falls, itâ€™s yours. If you donâ€™t, then it's not."/>
    <n v="15000"/>
    <n v="16465"/>
    <x v="0"/>
    <x v="0"/>
    <s v="USD"/>
    <n v="1447295460"/>
    <n v="1444747843"/>
    <b v="0"/>
    <n v="165"/>
    <b v="1"/>
    <s v="theater/plays"/>
    <n v="100"/>
    <n v="99.79"/>
    <x v="6"/>
    <x v="1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0"/>
    <n v="121.28"/>
    <x v="5"/>
    <x v="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0"/>
    <n v="139.24"/>
    <x v="6"/>
    <x v="11"/>
  </r>
  <r>
    <n v="2044"/>
    <s v="PiSoC: Learn to Create"/>
    <s v="The PiSoC is an open source development platform which gives each person a unique opportunity to create, regardless of skill level."/>
    <n v="15000"/>
    <n v="16232"/>
    <x v="0"/>
    <x v="0"/>
    <s v="USD"/>
    <n v="1434212714"/>
    <n v="1431620714"/>
    <b v="0"/>
    <n v="180"/>
    <b v="1"/>
    <s v="technology/hardware"/>
    <n v="100"/>
    <n v="90.18"/>
    <x v="0"/>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300"/>
    <n v="92.1"/>
    <x v="7"/>
    <x v="15"/>
  </r>
  <r>
    <n v="1753"/>
    <s v="The Hero-In Me // Heroinmaleren - en mÃ¥de at leve pÃ¥"/>
    <s v="A friend or fiend? To me he is both, this is his story - in his words, out of his mind, in my photos and straight in to your hearts!"/>
    <n v="15000"/>
    <n v="16200"/>
    <x v="0"/>
    <x v="9"/>
    <s v="DKK"/>
    <n v="1458579568"/>
    <n v="1455991168"/>
    <b v="0"/>
    <n v="35"/>
    <b v="1"/>
    <s v="photography/photobooks"/>
    <n v="100"/>
    <n v="462.86"/>
    <x v="2"/>
    <x v="3"/>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0"/>
    <n v="39.92"/>
    <x v="2"/>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0"/>
    <n v="117.85"/>
    <x v="5"/>
    <x v="8"/>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0"/>
    <n v="81.63"/>
    <x v="5"/>
    <x v="8"/>
  </r>
  <r>
    <n v="2196"/>
    <s v="LACORSA Grand Prix Game (relaunch)"/>
    <s v="Race your friends in style with this classic Grand Prix game."/>
    <n v="14000"/>
    <n v="15937"/>
    <x v="0"/>
    <x v="0"/>
    <s v="USD"/>
    <n v="1480662000"/>
    <n v="1478000502"/>
    <b v="0"/>
    <n v="234"/>
    <b v="1"/>
    <s v="games/tabletop games"/>
    <n v="100"/>
    <n v="68.11"/>
    <x v="3"/>
    <x v="5"/>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200"/>
    <n v="77.33"/>
    <x v="0"/>
    <x v="24"/>
  </r>
  <r>
    <n v="1277"/>
    <s v="HELP NATE HENRY MAKE AN ALBUM"/>
    <s v="My name is Nate Henry. I sang in a band called Sherwood for almost 10 years. Now I'm hoping to make another album of brand new music."/>
    <n v="15000"/>
    <n v="15918.65"/>
    <x v="0"/>
    <x v="0"/>
    <s v="USD"/>
    <n v="1346765347"/>
    <n v="1343741347"/>
    <b v="1"/>
    <n v="413"/>
    <b v="1"/>
    <s v="music/rock"/>
    <n v="100"/>
    <n v="38.54"/>
    <x v="7"/>
    <x v="1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00"/>
    <n v="94.1"/>
    <x v="3"/>
    <x v="5"/>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
    <n v="152.41"/>
    <x v="0"/>
    <x v="1"/>
  </r>
  <r>
    <n v="2618"/>
    <s v="SPACE ART FEATURING ASTRONAUTS #WeBelieveInAstronauts"/>
    <s v="LTD ED COLLECTIBLE SPACE ART FEAT. ASTRONAUTS"/>
    <n v="15000"/>
    <n v="15808"/>
    <x v="0"/>
    <x v="0"/>
    <s v="USD"/>
    <n v="1449000061"/>
    <n v="1443812461"/>
    <b v="1"/>
    <n v="77"/>
    <b v="1"/>
    <s v="technology/space exploration"/>
    <n v="100"/>
    <n v="205.3"/>
    <x v="0"/>
    <x v="4"/>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0"/>
    <n v="63.23"/>
    <x v="6"/>
    <x v="9"/>
  </r>
  <r>
    <n v="2182"/>
    <s v="Broken World - A Post-Apocalypse Tabletop RPG"/>
    <s v="An incredibly comprehensive tabletop rpg book for the post apocalypse, inspired by Dungeon World."/>
    <n v="3000"/>
    <n v="15725"/>
    <x v="0"/>
    <x v="11"/>
    <s v="CAD"/>
    <n v="1412285825"/>
    <n v="1409261825"/>
    <b v="0"/>
    <n v="356"/>
    <b v="1"/>
    <s v="games/tabletop games"/>
    <n v="500"/>
    <n v="44.17"/>
    <x v="3"/>
    <x v="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0"/>
    <n v="67.77"/>
    <x v="5"/>
    <x v="8"/>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0"/>
    <n v="54.91"/>
    <x v="6"/>
    <x v="11"/>
  </r>
  <r>
    <n v="534"/>
    <s v="Theatre for restorative justice - help us get to Belgium!"/>
    <s v="We're a zero-budget, non-profit theatre group based in Oslo and have been invited to perform at a conference in Belgium. Help!"/>
    <n v="15000"/>
    <n v="15700"/>
    <x v="0"/>
    <x v="2"/>
    <s v="NOK"/>
    <n v="1446418800"/>
    <n v="1443036470"/>
    <b v="0"/>
    <n v="48"/>
    <b v="1"/>
    <s v="theater/plays"/>
    <n v="100"/>
    <n v="327.08"/>
    <x v="6"/>
    <x v="11"/>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200"/>
    <n v="146.69"/>
    <x v="6"/>
    <x v="9"/>
  </r>
  <r>
    <n v="3304"/>
    <s v="I Can Ski Forever 3"/>
    <s v="A musical comedy production celebrating the unique, lovable, insufferable ski culture of the modern day mountain town."/>
    <n v="15000"/>
    <n v="15677.5"/>
    <x v="0"/>
    <x v="0"/>
    <s v="USD"/>
    <n v="1482418752"/>
    <n v="1479826752"/>
    <b v="0"/>
    <n v="175"/>
    <b v="1"/>
    <s v="theater/plays"/>
    <n v="100"/>
    <n v="89.59"/>
    <x v="6"/>
    <x v="11"/>
  </r>
  <r>
    <n v="1959"/>
    <s v="Heat Seek NYC"/>
    <s v="A thermometer that connects to the internet to help New York City turn the heat on for thousands of tenants with no heat in the winter."/>
    <n v="10000"/>
    <n v="15673.44"/>
    <x v="0"/>
    <x v="0"/>
    <s v="USD"/>
    <n v="1412121600"/>
    <n v="1408565860"/>
    <b v="1"/>
    <n v="424"/>
    <b v="1"/>
    <s v="technology/hardware"/>
    <n v="200"/>
    <n v="36.97"/>
    <x v="0"/>
    <x v="0"/>
  </r>
  <r>
    <n v="1511"/>
    <s v="Hidden Mother"/>
    <s v="A book that presents an account of my daughterâ€™s adoption through an examination of 19th-century &quot;hidden mother&quot; photographs"/>
    <n v="14000"/>
    <n v="15651"/>
    <x v="0"/>
    <x v="0"/>
    <s v="USD"/>
    <n v="1447858804"/>
    <n v="1445263204"/>
    <b v="1"/>
    <n v="206"/>
    <b v="1"/>
    <s v="photography/photobooks"/>
    <n v="100"/>
    <n v="75.98"/>
    <x v="2"/>
    <x v="3"/>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00"/>
    <n v="85.05"/>
    <x v="7"/>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0"/>
    <n v="78.03"/>
    <x v="7"/>
    <x v="12"/>
  </r>
  <r>
    <n v="3779"/>
    <s v="&quot;The Last Adam&quot; A New Musical, NYC reading"/>
    <s v="A fresh, re-telling of the Jesus story for a new generation."/>
    <n v="15000"/>
    <n v="15597"/>
    <x v="0"/>
    <x v="0"/>
    <s v="USD"/>
    <n v="1459010340"/>
    <n v="1456421940"/>
    <b v="0"/>
    <n v="115"/>
    <b v="1"/>
    <s v="theater/musical"/>
    <n v="100"/>
    <n v="135.63"/>
    <x v="6"/>
    <x v="19"/>
  </r>
  <r>
    <n v="365"/>
    <s v="A QUEER COUNTRY"/>
    <s v="Please help us finish this documentary about how Tel Aviv in Israel became a gay friendly liberal hub in a religious state"/>
    <n v="15000"/>
    <n v="15596"/>
    <x v="0"/>
    <x v="1"/>
    <s v="GBP"/>
    <n v="1393597999"/>
    <n v="1391005999"/>
    <b v="0"/>
    <n v="65"/>
    <b v="1"/>
    <s v="film &amp; video/documentary"/>
    <n v="100"/>
    <n v="239.94"/>
    <x v="5"/>
    <x v="8"/>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200"/>
    <n v="117.23"/>
    <x v="7"/>
    <x v="15"/>
  </r>
  <r>
    <n v="1220"/>
    <s v="All The People"/>
    <s v="A beautiful photo art book of portraits and conversations with people that may expand your idea of gender."/>
    <n v="15000"/>
    <n v="15565"/>
    <x v="0"/>
    <x v="4"/>
    <s v="EUR"/>
    <n v="1440515112"/>
    <n v="1437923112"/>
    <b v="0"/>
    <n v="140"/>
    <b v="1"/>
    <s v="photography/photobooks"/>
    <n v="100"/>
    <n v="111.18"/>
    <x v="2"/>
    <x v="3"/>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0"/>
    <n v="199.17"/>
    <x v="6"/>
    <x v="11"/>
  </r>
  <r>
    <n v="1208"/>
    <s v="Into The Great White Sands"/>
    <s v="Help me complete the photography and publish a fine art book on White Sands National Monument, a uniquely significant place."/>
    <n v="10000"/>
    <n v="15530"/>
    <x v="0"/>
    <x v="0"/>
    <s v="USD"/>
    <n v="1458835264"/>
    <n v="1456246864"/>
    <b v="0"/>
    <n v="75"/>
    <b v="1"/>
    <s v="photography/photobooks"/>
    <n v="200"/>
    <n v="207.07"/>
    <x v="2"/>
    <x v="3"/>
  </r>
  <r>
    <n v="1218"/>
    <s v="The Alaska Range"/>
    <s v="The Mountaineers Books and I, Carl Battreall, have teamed up to create the first photography book of the legendary Alaska Range."/>
    <n v="9000"/>
    <n v="15505"/>
    <x v="0"/>
    <x v="0"/>
    <s v="USD"/>
    <n v="1446346800"/>
    <n v="1443714800"/>
    <b v="0"/>
    <n v="89"/>
    <b v="1"/>
    <s v="photography/photobooks"/>
    <n v="200"/>
    <n v="174.21"/>
    <x v="2"/>
    <x v="3"/>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0"/>
    <n v="85.53"/>
    <x v="6"/>
    <x v="11"/>
  </r>
  <r>
    <n v="3272"/>
    <s v="&quot;Next Stop&quot; - Adjusting to dating in NYC"/>
    <s v="A new original play that follows two Israeli singles navigate the humorous and confusing dating scene of NYC."/>
    <n v="10000"/>
    <n v="15443"/>
    <x v="0"/>
    <x v="0"/>
    <s v="USD"/>
    <n v="1446814809"/>
    <n v="1444219209"/>
    <b v="1"/>
    <n v="145"/>
    <b v="1"/>
    <s v="theater/plays"/>
    <n v="200"/>
    <n v="106.5"/>
    <x v="6"/>
    <x v="11"/>
  </r>
  <r>
    <n v="301"/>
    <s v="WORLD FAIR"/>
    <s v="A film about personal memory, amateur cinematography, and visions of the future at the 1939 New York World's Fair."/>
    <n v="13000"/>
    <n v="15435.55"/>
    <x v="0"/>
    <x v="0"/>
    <s v="USD"/>
    <n v="1363711335"/>
    <n v="1360258935"/>
    <b v="1"/>
    <n v="251"/>
    <b v="1"/>
    <s v="film &amp; video/documentary"/>
    <n v="100"/>
    <n v="61.5"/>
    <x v="5"/>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
    <n v="530.69000000000005"/>
    <x v="0"/>
    <x v="1"/>
  </r>
  <r>
    <n v="1293"/>
    <s v="WORSE THAN TIGERS"/>
    <s v="Invest in the world premiere of WORSE THAN TIGERS at ACT, and in the future of Seattle's newest, female-led theatre company: RED STAGE."/>
    <n v="15000"/>
    <n v="15335"/>
    <x v="0"/>
    <x v="0"/>
    <s v="USD"/>
    <n v="1447523371"/>
    <n v="1444927771"/>
    <b v="0"/>
    <n v="120"/>
    <b v="1"/>
    <s v="theater/plays"/>
    <n v="100"/>
    <n v="127.79"/>
    <x v="6"/>
    <x v="11"/>
  </r>
  <r>
    <n v="3338"/>
    <s v="The Last Days of Judas Iscariot"/>
    <s v="Join Estelle Parsons in support of Theater That Looks and Sounds Like America"/>
    <n v="15000"/>
    <n v="15327"/>
    <x v="0"/>
    <x v="0"/>
    <s v="USD"/>
    <n v="1487944080"/>
    <n v="1486129680"/>
    <b v="0"/>
    <n v="112"/>
    <b v="1"/>
    <s v="theater/plays"/>
    <n v="100"/>
    <n v="136.85"/>
    <x v="6"/>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0"/>
    <n v="88.04"/>
    <x v="7"/>
    <x v="15"/>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0"/>
    <n v="53.18"/>
    <x v="6"/>
    <x v="11"/>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0"/>
    <n v="221.52"/>
    <x v="5"/>
    <x v="16"/>
  </r>
  <r>
    <n v="1792"/>
    <s v="Bensinger's: Photographs by Helaine Garren"/>
    <s v="In 1970 Helaine Garren shot a series of images at Bensingerâ€™s Pool Hall in Chicago, Illinois."/>
    <n v="25000"/>
    <n v="15281"/>
    <x v="2"/>
    <x v="0"/>
    <s v="USD"/>
    <n v="1439189940"/>
    <n v="1435970682"/>
    <b v="1"/>
    <n v="139"/>
    <b v="0"/>
    <s v="photography/photobooks"/>
    <n v="100"/>
    <n v="109.94"/>
    <x v="2"/>
    <x v="3"/>
  </r>
  <r>
    <n v="246"/>
    <s v="LEAVING ATLANTA THE FILM"/>
    <s v="From 1979 to 1981 twenty-nine Black children in Atlanta were murdered and the others terrified. This is our story..."/>
    <n v="5000"/>
    <n v="15273"/>
    <x v="0"/>
    <x v="0"/>
    <s v="USD"/>
    <n v="1292665405"/>
    <n v="1288341805"/>
    <b v="1"/>
    <n v="223"/>
    <b v="1"/>
    <s v="film &amp; video/documentary"/>
    <n v="300"/>
    <n v="68.489999999999995"/>
    <x v="5"/>
    <x v="8"/>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0"/>
    <n v="125.12"/>
    <x v="6"/>
    <x v="11"/>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0"/>
    <n v="149.31"/>
    <x v="4"/>
    <x v="7"/>
  </r>
  <r>
    <n v="1830"/>
    <s v="Help Vintage Blue Complete and Promote Our Record!"/>
    <s v="We have come a long way on our new record, but now we need your help.  Help us, and together we can make magic!"/>
    <n v="15000"/>
    <n v="15230"/>
    <x v="0"/>
    <x v="0"/>
    <s v="USD"/>
    <n v="1393259107"/>
    <n v="1390667107"/>
    <b v="0"/>
    <n v="226"/>
    <b v="1"/>
    <s v="music/rock"/>
    <n v="100"/>
    <n v="67.39"/>
    <x v="7"/>
    <x v="15"/>
  </r>
  <r>
    <n v="1461"/>
    <s v="Relatively Prime Series 2"/>
    <s v="Series 2 of Relatively Prime, a podcast of stories from the Mathematical Domain"/>
    <n v="15000"/>
    <n v="15186.69"/>
    <x v="0"/>
    <x v="0"/>
    <s v="USD"/>
    <n v="1413849600"/>
    <n v="1410967754"/>
    <b v="1"/>
    <n v="340"/>
    <b v="1"/>
    <s v="publishing/radio &amp; podcasts"/>
    <n v="100"/>
    <n v="44.67"/>
    <x v="1"/>
    <x v="2"/>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0"/>
    <n v="123.35"/>
    <x v="4"/>
    <x v="7"/>
  </r>
  <r>
    <n v="3220"/>
    <s v="Burners"/>
    <s v="A sci-fi thriller for the stage opening March 10 in Los Angeles."/>
    <n v="15000"/>
    <n v="15126"/>
    <x v="0"/>
    <x v="0"/>
    <s v="USD"/>
    <n v="1489352400"/>
    <n v="1486411204"/>
    <b v="1"/>
    <n v="59"/>
    <b v="1"/>
    <s v="theater/plays"/>
    <n v="100"/>
    <n v="256.37"/>
    <x v="6"/>
    <x v="1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0"/>
    <n v="252.02"/>
    <x v="6"/>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
    <n v="97.99"/>
    <x v="7"/>
    <x v="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200"/>
    <n v="259.95"/>
    <x v="6"/>
    <x v="9"/>
  </r>
  <r>
    <n v="2236"/>
    <s v="Alienation - an intergalactic card drafting game"/>
    <s v="Assume the role of an intergalactic real-estate agent attempting to satisfy various creature clientele!"/>
    <n v="2800"/>
    <n v="15039"/>
    <x v="0"/>
    <x v="0"/>
    <s v="USD"/>
    <n v="1454338123"/>
    <n v="1451746123"/>
    <b v="0"/>
    <n v="680"/>
    <b v="1"/>
    <s v="games/tabletop games"/>
    <n v="500"/>
    <n v="22.12"/>
    <x v="3"/>
    <x v="5"/>
  </r>
  <r>
    <n v="242"/>
    <s v="Hardwater"/>
    <s v="An unprecedented feature-length documentary film about Maine's tribal, oft-misunderstood ice fishing sub-culture."/>
    <n v="13000"/>
    <n v="14750"/>
    <x v="0"/>
    <x v="0"/>
    <s v="USD"/>
    <n v="1324381790"/>
    <n v="1321357790"/>
    <b v="1"/>
    <n v="202"/>
    <b v="1"/>
    <s v="film &amp; video/documentary"/>
    <n v="100"/>
    <n v="73.02"/>
    <x v="5"/>
    <x v="8"/>
  </r>
  <r>
    <n v="1"/>
    <s v="FannibalFest Fan Convention"/>
    <s v="A Hannibal TV Show Fan Convention and Art Collective"/>
    <n v="10275"/>
    <n v="14653"/>
    <x v="0"/>
    <x v="0"/>
    <s v="USD"/>
    <n v="1488464683"/>
    <n v="1485872683"/>
    <b v="0"/>
    <n v="79"/>
    <b v="1"/>
    <s v="film &amp; video/television"/>
    <n v="100"/>
    <n v="185.48"/>
    <x v="5"/>
    <x v="16"/>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100"/>
    <n v="405.5"/>
    <x v="0"/>
    <x v="1"/>
  </r>
  <r>
    <n v="1607"/>
    <s v="New Tour Bus for The Slants"/>
    <s v="The world's only all-Asian American dance rock band, The Slants, needs a bus to tour cons, shows, and festivals."/>
    <n v="10000"/>
    <n v="14511"/>
    <x v="0"/>
    <x v="0"/>
    <s v="USD"/>
    <n v="1339701851"/>
    <n v="1337887451"/>
    <b v="0"/>
    <n v="205"/>
    <b v="1"/>
    <s v="music/rock"/>
    <n v="100"/>
    <n v="70.790000000000006"/>
    <x v="7"/>
    <x v="15"/>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00"/>
    <n v="200.69"/>
    <x v="6"/>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00"/>
    <n v="92.55"/>
    <x v="7"/>
    <x v="15"/>
  </r>
  <r>
    <n v="1334"/>
    <s v="My TUSK â„¢ (Telephone Utility Support Kit!) (Canceled)"/>
    <s v="A wearable device that allows you to dock and operate your phone hands-free anywhere and everywhere!"/>
    <n v="133000"/>
    <n v="14303"/>
    <x v="1"/>
    <x v="0"/>
    <s v="USD"/>
    <n v="1457721287"/>
    <n v="1455129287"/>
    <b v="0"/>
    <n v="276"/>
    <b v="0"/>
    <s v="technology/wearables"/>
    <n v="0"/>
    <n v="51.82"/>
    <x v="0"/>
    <x v="1"/>
  </r>
  <r>
    <n v="2137"/>
    <s v="Late To The Party : A Cold War Espionage RPG in the Baltics"/>
    <s v="Arrest, interrogate, and uncover the truth as a local woman recruited by the KGB. For Windows, Mac &amp; Linux."/>
    <n v="50000"/>
    <n v="14203"/>
    <x v="2"/>
    <x v="11"/>
    <s v="CAD"/>
    <n v="1417804229"/>
    <n v="1415212229"/>
    <b v="0"/>
    <n v="534"/>
    <b v="0"/>
    <s v="games/video games"/>
    <n v="0"/>
    <n v="26.6"/>
    <x v="3"/>
    <x v="18"/>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00"/>
    <n v="97.19"/>
    <x v="0"/>
    <x v="0"/>
  </r>
  <r>
    <n v="318"/>
    <s v="Friend Request: Accepted"/>
    <s v="Photographer, Ty Morin, pays a visit to every single one of his Facebook friends to take their portrait...all 788 of them."/>
    <n v="5000"/>
    <n v="14166"/>
    <x v="0"/>
    <x v="0"/>
    <s v="USD"/>
    <n v="1364342151"/>
    <n v="1361753751"/>
    <b v="1"/>
    <n v="284"/>
    <b v="1"/>
    <s v="film &amp; video/documentary"/>
    <n v="300"/>
    <n v="49.88"/>
    <x v="5"/>
    <x v="8"/>
  </r>
  <r>
    <n v="51"/>
    <s v="SKY CITY HAYA"/>
    <s v="Please help us reach stretch goals of 16k, 26k, 41k for the soundtrack, extended scenes &amp; story development for our sci-fi TV series!"/>
    <n v="11000"/>
    <n v="14082"/>
    <x v="0"/>
    <x v="0"/>
    <s v="USD"/>
    <n v="1439245037"/>
    <n v="1436653037"/>
    <b v="0"/>
    <n v="119"/>
    <b v="1"/>
    <s v="film &amp; video/television"/>
    <n v="100"/>
    <n v="118.34"/>
    <x v="5"/>
    <x v="16"/>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300"/>
    <n v="147.94999999999999"/>
    <x v="0"/>
    <x v="0"/>
  </r>
  <r>
    <n v="969"/>
    <s v="Make 100 | Geek &amp; Chic: Smart Safety Jewelry."/>
    <s v="Geek &amp; Chic Smart Jewelry Collection, Wearables Meet Style!"/>
    <n v="30000"/>
    <n v="14000"/>
    <x v="2"/>
    <x v="14"/>
    <s v="MXN"/>
    <n v="1486624607"/>
    <n v="1483773407"/>
    <b v="0"/>
    <n v="11"/>
    <b v="0"/>
    <s v="technology/wearables"/>
    <n v="0"/>
    <n v="1272.73"/>
    <x v="0"/>
    <x v="1"/>
  </r>
  <r>
    <n v="1268"/>
    <s v="Full Devil Jacket 2nd Album Release"/>
    <s v="Full Devil Jacket Is releasing their first record in over 12 yrs and we want you to be a part of it!"/>
    <n v="12000"/>
    <n v="14000"/>
    <x v="0"/>
    <x v="0"/>
    <s v="USD"/>
    <n v="1379708247"/>
    <n v="1377116247"/>
    <b v="1"/>
    <n v="182"/>
    <b v="1"/>
    <s v="music/rock"/>
    <n v="100"/>
    <n v="76.92"/>
    <x v="7"/>
    <x v="15"/>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00"/>
    <n v="73.36"/>
    <x v="7"/>
    <x v="15"/>
  </r>
  <r>
    <n v="1976"/>
    <s v="Pi Lite white - Bright white LED display for Raspberry Pi"/>
    <s v="Can you help us make an ultra bright white one a reality?"/>
    <n v="4000"/>
    <n v="13864"/>
    <x v="0"/>
    <x v="1"/>
    <s v="GBP"/>
    <n v="1373751325"/>
    <n v="1371159325"/>
    <b v="1"/>
    <n v="473"/>
    <b v="1"/>
    <s v="technology/hardware"/>
    <n v="300"/>
    <n v="29.31"/>
    <x v="0"/>
    <x v="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100"/>
    <n v="150.5"/>
    <x v="2"/>
    <x v="3"/>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00"/>
    <n v="103.22"/>
    <x v="5"/>
    <x v="8"/>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200"/>
    <n v="25.43"/>
    <x v="3"/>
    <x v="5"/>
  </r>
  <r>
    <n v="545"/>
    <s v="Speedwapp - The best webdesign tool for Wordpress, Bootstrap"/>
    <s v="1st collaborative webdesign tool to create professional websites with WordPress, Bootstrap and other open source technologies."/>
    <n v="50000"/>
    <n v="13692"/>
    <x v="2"/>
    <x v="16"/>
    <s v="EUR"/>
    <n v="1447600389"/>
    <n v="1444140789"/>
    <b v="0"/>
    <n v="34"/>
    <b v="0"/>
    <s v="technology/web"/>
    <n v="0"/>
    <n v="402.71"/>
    <x v="0"/>
    <x v="26"/>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0"/>
    <n v="103.68"/>
    <x v="7"/>
    <x v="25"/>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00"/>
    <n v="59.97"/>
    <x v="1"/>
    <x v="17"/>
  </r>
  <r>
    <n v="2272"/>
    <s v="Pick the Lock"/>
    <s v="Pick the Lock is a game of chance and strategy. Attempt to obtain priceless treasures and outwit the other players."/>
    <n v="1000"/>
    <n v="13566"/>
    <x v="0"/>
    <x v="0"/>
    <s v="USD"/>
    <n v="1449506836"/>
    <n v="1446914836"/>
    <b v="0"/>
    <n v="944"/>
    <b v="1"/>
    <s v="games/tabletop games"/>
    <n v="1400"/>
    <n v="14.37"/>
    <x v="3"/>
    <x v="5"/>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300"/>
    <n v="140.97999999999999"/>
    <x v="3"/>
    <x v="5"/>
  </r>
  <r>
    <n v="1195"/>
    <s v="CALAMITA/Ã€ project"/>
    <s v="CALAMITA/Ã€ is a tool for investigating the contemporary Vajont and the topic of catastrophes in general._x000a_Â«CHE IDDIO CE LA MANDI BUONAÂ»"/>
    <n v="10000"/>
    <n v="13500"/>
    <x v="0"/>
    <x v="6"/>
    <s v="EUR"/>
    <n v="1450602000"/>
    <n v="1445415653"/>
    <b v="0"/>
    <n v="170"/>
    <b v="1"/>
    <s v="photography/photobooks"/>
    <n v="100"/>
    <n v="79.41"/>
    <x v="2"/>
    <x v="3"/>
  </r>
  <r>
    <n v="1855"/>
    <s v="Motion Device Debut EP"/>
    <s v="11 year old Sara &amp; Motion Device want rock &amp; metal fans all over the world to unite and join the ROCK REVOLUTION!!!"/>
    <n v="8750"/>
    <n v="13480.16"/>
    <x v="0"/>
    <x v="11"/>
    <s v="CAD"/>
    <n v="1389012940"/>
    <n v="1385124940"/>
    <b v="0"/>
    <n v="191"/>
    <b v="1"/>
    <s v="music/rock"/>
    <n v="200"/>
    <n v="70.58"/>
    <x v="7"/>
    <x v="15"/>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0"/>
    <n v="78.66"/>
    <x v="5"/>
    <x v="8"/>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0"/>
    <n v="234.79"/>
    <x v="2"/>
    <x v="3"/>
  </r>
  <r>
    <n v="1254"/>
    <s v="Album4"/>
    <s v="Fresh off the heels of, &quot;Let the Waves Come in Threes,&quot; (#6 National Folk Chart) we're making a new record. Huge thanks for your help!"/>
    <n v="6700"/>
    <n v="13323"/>
    <x v="0"/>
    <x v="0"/>
    <s v="USD"/>
    <n v="1293857940"/>
    <n v="1288968886"/>
    <b v="1"/>
    <n v="141"/>
    <b v="1"/>
    <s v="music/rock"/>
    <n v="200"/>
    <n v="94.49"/>
    <x v="7"/>
    <x v="15"/>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
    <n v="174.95"/>
    <x v="0"/>
    <x v="1"/>
  </r>
  <r>
    <n v="741"/>
    <s v="reVILNA: the vilna ghetto project"/>
    <s v="A revolutionary digital mapping project of the Vilna Ghetto"/>
    <n v="13000"/>
    <n v="13293.8"/>
    <x v="0"/>
    <x v="0"/>
    <s v="USD"/>
    <n v="1370964806"/>
    <n v="1367940806"/>
    <b v="0"/>
    <n v="94"/>
    <b v="1"/>
    <s v="publishing/nonfiction"/>
    <n v="100"/>
    <n v="141.41999999999999"/>
    <x v="1"/>
    <x v="17"/>
  </r>
  <r>
    <n v="2337"/>
    <s v="The Hudson Standard Bitters and Shrubs"/>
    <s v="We make small batch, locally sourced bitters and shrubs for cocktails and cooking."/>
    <n v="12000"/>
    <n v="13279"/>
    <x v="0"/>
    <x v="0"/>
    <s v="USD"/>
    <n v="1403796143"/>
    <n v="1401204143"/>
    <b v="1"/>
    <n v="179"/>
    <b v="1"/>
    <s v="food/small batch"/>
    <n v="100"/>
    <n v="74.180000000000007"/>
    <x v="4"/>
    <x v="7"/>
  </r>
  <r>
    <n v="2199"/>
    <s v="Decadolo. Flip it!"/>
    <s v="A new strategic board game designed to flip out your opponent."/>
    <n v="9000"/>
    <n v="13228"/>
    <x v="0"/>
    <x v="12"/>
    <s v="EUR"/>
    <n v="1444903198"/>
    <n v="1442311198"/>
    <b v="1"/>
    <n v="251"/>
    <b v="1"/>
    <s v="games/tabletop games"/>
    <n v="100"/>
    <n v="52.7"/>
    <x v="3"/>
    <x v="5"/>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0"/>
    <n v="118.74"/>
    <x v="2"/>
    <x v="3"/>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0"/>
    <n v="70.77"/>
    <x v="6"/>
    <x v="11"/>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0"/>
    <n v="84.11"/>
    <x v="6"/>
    <x v="9"/>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300"/>
    <n v="127.32"/>
    <x v="0"/>
    <x v="0"/>
  </r>
  <r>
    <n v="1205"/>
    <s v="Afro-Iran:Â The Unknown Minority"/>
    <s v="A photo book by photographer Mahdi Ehsaei depicting the little known minority of Afro-Iranians in South Iran in fascinating portraits."/>
    <n v="13000"/>
    <n v="13112"/>
    <x v="0"/>
    <x v="4"/>
    <s v="EUR"/>
    <n v="1434197351"/>
    <n v="1431605351"/>
    <b v="0"/>
    <n v="62"/>
    <b v="1"/>
    <s v="photography/photobooks"/>
    <n v="100"/>
    <n v="211.48"/>
    <x v="2"/>
    <x v="3"/>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0"/>
    <n v="81.849999999999994"/>
    <x v="5"/>
    <x v="8"/>
  </r>
  <r>
    <n v="267"/>
    <s v="Uncharted Amazon"/>
    <s v="A visually stunning, feature length film chronicling life's challenges in the remote depths of the Amazon rainforest."/>
    <n v="9850"/>
    <n v="12965.44"/>
    <x v="0"/>
    <x v="1"/>
    <s v="GBP"/>
    <n v="1403693499"/>
    <n v="1401101499"/>
    <b v="1"/>
    <n v="165"/>
    <b v="1"/>
    <s v="film &amp; video/documentary"/>
    <n v="100"/>
    <n v="78.58"/>
    <x v="5"/>
    <x v="8"/>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0"/>
    <n v="56.46"/>
    <x v="5"/>
    <x v="8"/>
  </r>
  <r>
    <n v="1309"/>
    <s v="CORE : Roam (Canceled)"/>
    <s v="Wicked fun and built for excitement, CORE is the safest and most versatile speaker you've ever worn."/>
    <n v="11500"/>
    <n v="12879"/>
    <x v="1"/>
    <x v="0"/>
    <s v="USD"/>
    <n v="1444943468"/>
    <n v="1441919468"/>
    <b v="0"/>
    <n v="35"/>
    <b v="0"/>
    <s v="technology/wearables"/>
    <n v="100"/>
    <n v="367.97"/>
    <x v="0"/>
    <x v="1"/>
  </r>
  <r>
    <n v="80"/>
    <s v="Swingers Anonymous"/>
    <s v="What would you do if you ended up at a swingers party with two dead bodies and $20,000 in drug money?"/>
    <n v="12000"/>
    <n v="12870"/>
    <x v="0"/>
    <x v="0"/>
    <s v="USD"/>
    <n v="1386640856"/>
    <n v="1383616856"/>
    <b v="0"/>
    <n v="47"/>
    <b v="1"/>
    <s v="film &amp; video/shorts"/>
    <n v="100"/>
    <n v="273.83"/>
    <x v="5"/>
    <x v="2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
    <n v="105.93"/>
    <x v="0"/>
    <x v="26"/>
  </r>
  <r>
    <n v="3256"/>
    <s v="Paperhand Puppet Intervention 16th Annual Summer Show"/>
    <s v="Our 16th year promises to be bigger and better than ever but we need your help to bring the show to life!"/>
    <n v="10000"/>
    <n v="12806"/>
    <x v="0"/>
    <x v="0"/>
    <s v="USD"/>
    <n v="1433995140"/>
    <n v="1432129577"/>
    <b v="1"/>
    <n v="176"/>
    <b v="1"/>
    <s v="theater/plays"/>
    <n v="100"/>
    <n v="72.760000000000005"/>
    <x v="6"/>
    <x v="11"/>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00"/>
    <n v="492.31"/>
    <x v="1"/>
    <x v="1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00"/>
    <n v="90.74"/>
    <x v="6"/>
    <x v="11"/>
  </r>
  <r>
    <n v="677"/>
    <s v="World's first Heated Jacket managed by Smartphone"/>
    <s v="Sinapsi is the first heated jacket designed in Italy._x000a_Now you can manage your jacket by smartphone. Power bank 5/x Charger included."/>
    <n v="50000"/>
    <n v="12792"/>
    <x v="2"/>
    <x v="6"/>
    <s v="EUR"/>
    <n v="1467106895"/>
    <n v="1463218895"/>
    <b v="0"/>
    <n v="96"/>
    <b v="0"/>
    <s v="technology/wearables"/>
    <n v="0"/>
    <n v="133.25"/>
    <x v="0"/>
    <x v="1"/>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00"/>
    <n v="108.24"/>
    <x v="6"/>
    <x v="9"/>
  </r>
  <r>
    <n v="3242"/>
    <s v="First Day Off in a Long Time by Brian Finkelstein"/>
    <s v="First Day Off in a Long Time is a comedy show...            _x000a_About suicide."/>
    <n v="10000"/>
    <n v="12730.42"/>
    <x v="0"/>
    <x v="0"/>
    <s v="USD"/>
    <n v="1411150092"/>
    <n v="1408558092"/>
    <b v="1"/>
    <n v="183"/>
    <b v="1"/>
    <s v="theater/plays"/>
    <n v="100"/>
    <n v="69.569999999999993"/>
    <x v="6"/>
    <x v="1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0"/>
    <n v="62.71"/>
    <x v="5"/>
    <x v="8"/>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300"/>
    <n v="68.25"/>
    <x v="0"/>
    <x v="0"/>
  </r>
  <r>
    <n v="3262"/>
    <s v="Prison Boxing: A New Play by Leah Joki"/>
    <s v="A one-woman theatrical exploration of the prison system and its inhabitants."/>
    <n v="12200"/>
    <n v="12571"/>
    <x v="0"/>
    <x v="0"/>
    <s v="USD"/>
    <n v="1419220800"/>
    <n v="1416555262"/>
    <b v="1"/>
    <n v="134"/>
    <b v="1"/>
    <s v="theater/plays"/>
    <n v="100"/>
    <n v="93.81"/>
    <x v="6"/>
    <x v="11"/>
  </r>
  <r>
    <n v="825"/>
    <s v="KILL FREEMAN"/>
    <s v="Kickstarting Kill Freeman independently. Help fund the New Record, Video and Live Shows."/>
    <n v="12500"/>
    <n v="12554"/>
    <x v="0"/>
    <x v="0"/>
    <s v="USD"/>
    <n v="1351495284"/>
    <n v="1349335284"/>
    <b v="0"/>
    <n v="99"/>
    <b v="1"/>
    <s v="music/rock"/>
    <n v="100"/>
    <n v="126.81"/>
    <x v="7"/>
    <x v="15"/>
  </r>
  <r>
    <n v="4022"/>
    <s v="The Merchant of Venice as Shakespeare Heard It"/>
    <s v="Help us produce a video of the first Original Pronunciation Merchant of Venice."/>
    <n v="18000"/>
    <n v="12521"/>
    <x v="2"/>
    <x v="0"/>
    <s v="USD"/>
    <n v="1422759240"/>
    <n v="1418824867"/>
    <b v="0"/>
    <n v="197"/>
    <b v="0"/>
    <s v="theater/plays"/>
    <n v="100"/>
    <n v="63.56"/>
    <x v="6"/>
    <x v="11"/>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
    <n v="102.02"/>
    <x v="0"/>
    <x v="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500"/>
    <n v="51.72"/>
    <x v="7"/>
    <x v="15"/>
  </r>
  <r>
    <n v="1749"/>
    <s v="E FOTOGRAFESCHE RECKBLECK - 367 DEEG AM AUSLAND ASAZ"/>
    <s v="Help me fund the production run of my first book by local Photographer Sandro Ortolani."/>
    <n v="10050"/>
    <n v="12410.5"/>
    <x v="0"/>
    <x v="17"/>
    <s v="EUR"/>
    <n v="1488394800"/>
    <n v="1485213921"/>
    <b v="0"/>
    <n v="131"/>
    <b v="1"/>
    <s v="photography/photobooks"/>
    <n v="100"/>
    <n v="94.74"/>
    <x v="2"/>
    <x v="3"/>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00"/>
    <n v="92.54"/>
    <x v="7"/>
    <x v="15"/>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00"/>
    <n v="88.24"/>
    <x v="0"/>
    <x v="0"/>
  </r>
  <r>
    <n v="3677"/>
    <s v="Goldfish Memory Productions"/>
    <s v="Goldfish Memory Productions seeks at least $12,000 to begin their first 3 professional projects."/>
    <n v="12000"/>
    <n v="12348.5"/>
    <x v="0"/>
    <x v="0"/>
    <s v="USD"/>
    <n v="1404359940"/>
    <n v="1402580818"/>
    <b v="0"/>
    <n v="199"/>
    <b v="1"/>
    <s v="theater/plays"/>
    <n v="100"/>
    <n v="62.05"/>
    <x v="6"/>
    <x v="11"/>
  </r>
  <r>
    <n v="532"/>
    <s v="Walken On Sunshine"/>
    <s v="A fast paced, comedic play about an anxiety-ridden filmmaker who lies to investors about having Christopher Walken in his film."/>
    <n v="10000"/>
    <n v="12325"/>
    <x v="0"/>
    <x v="0"/>
    <s v="USD"/>
    <n v="1463098208"/>
    <n v="1460506208"/>
    <b v="0"/>
    <n v="173"/>
    <b v="1"/>
    <s v="theater/plays"/>
    <n v="100"/>
    <n v="71.239999999999995"/>
    <x v="6"/>
    <x v="11"/>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00"/>
    <n v="67.7"/>
    <x v="6"/>
    <x v="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0"/>
    <n v="106.57"/>
    <x v="6"/>
    <x v="1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0"/>
    <n v="66.59"/>
    <x v="6"/>
    <x v="1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0"/>
    <n v="103.64"/>
    <x v="2"/>
    <x v="3"/>
  </r>
  <r>
    <n v="3468"/>
    <s v="Publicity for &quot;When Yellow Were the Stars on Earth&quot;"/>
    <s v="Amidst the atrocities of WWII, two women transcend enemy lines to make the ultimate heroic sacrifice."/>
    <n v="10000"/>
    <n v="12178"/>
    <x v="0"/>
    <x v="0"/>
    <s v="USD"/>
    <n v="1474426800"/>
    <n v="1471976529"/>
    <b v="0"/>
    <n v="17"/>
    <b v="1"/>
    <s v="theater/plays"/>
    <n v="100"/>
    <n v="716.35"/>
    <x v="6"/>
    <x v="11"/>
  </r>
  <r>
    <n v="360"/>
    <s v="Faith: A Documentary"/>
    <s v="A brave woman takes her wife and son from New York to visit her hometown in Kenya, where she was persecuted for being a lesbian."/>
    <n v="12000"/>
    <n v="12165"/>
    <x v="0"/>
    <x v="0"/>
    <s v="USD"/>
    <n v="1437621060"/>
    <n v="1433799180"/>
    <b v="0"/>
    <n v="87"/>
    <b v="1"/>
    <s v="film &amp; video/documentary"/>
    <n v="100"/>
    <n v="139.83000000000001"/>
    <x v="5"/>
    <x v="8"/>
  </r>
  <r>
    <n v="2985"/>
    <s v="React Aerial Studio"/>
    <s v="From the moment we flew in to the world of The Circus, we have dreamed of opening our own studio. Help us get our dream off the ground!"/>
    <n v="10000"/>
    <n v="12165"/>
    <x v="0"/>
    <x v="15"/>
    <s v="NZD"/>
    <n v="1477886400"/>
    <n v="1476228128"/>
    <b v="0"/>
    <n v="111"/>
    <b v="1"/>
    <s v="theater/spaces"/>
    <n v="100"/>
    <n v="109.59"/>
    <x v="6"/>
    <x v="9"/>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00"/>
    <n v="55.81"/>
    <x v="0"/>
    <x v="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00"/>
    <n v="31.44"/>
    <x v="0"/>
    <x v="4"/>
  </r>
  <r>
    <n v="3248"/>
    <s v="Honest Accomplice Theatre 2015-16 Season"/>
    <s v="Honest Accomplice Theatre produces theatre for social change."/>
    <n v="12000"/>
    <n v="12095"/>
    <x v="0"/>
    <x v="0"/>
    <s v="USD"/>
    <n v="1428178757"/>
    <n v="1425590357"/>
    <b v="1"/>
    <n v="200"/>
    <b v="1"/>
    <s v="theater/plays"/>
    <n v="100"/>
    <n v="60.48"/>
    <x v="6"/>
    <x v="11"/>
  </r>
  <r>
    <n v="28"/>
    <s v="John Earle Dog Training Concept Development Reel"/>
    <s v="John and Brian are on a quest to change people's lives and rehabilitate dogs."/>
    <n v="12000"/>
    <n v="12042"/>
    <x v="0"/>
    <x v="0"/>
    <s v="USD"/>
    <n v="1450307284"/>
    <n v="1447715284"/>
    <b v="0"/>
    <n v="71"/>
    <b v="1"/>
    <s v="film &amp; video/television"/>
    <n v="100"/>
    <n v="169.61"/>
    <x v="5"/>
    <x v="16"/>
  </r>
  <r>
    <n v="840"/>
    <s v="Carl King's New Album: Grand Architects Of The Universe"/>
    <s v="Carl King / Sir Millard Mulch / Dr. Zoltan Ã˜belisk is making a new 45-minute instrumental sci-fi album!"/>
    <n v="10000"/>
    <n v="12041.66"/>
    <x v="0"/>
    <x v="0"/>
    <s v="USD"/>
    <n v="1474694787"/>
    <n v="1472102787"/>
    <b v="0"/>
    <n v="190"/>
    <b v="1"/>
    <s v="music/metal"/>
    <n v="100"/>
    <n v="63.38"/>
    <x v="7"/>
    <x v="2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5"/>
    <x v="16"/>
  </r>
  <r>
    <n v="349"/>
    <s v="Strangers To Peace: A Documentary"/>
    <s v="After 52 years of war, FARC guerrilla soldiers rejoin Colombian society to forge new lives of peace."/>
    <n v="11260"/>
    <n v="12007.18"/>
    <x v="0"/>
    <x v="0"/>
    <s v="USD"/>
    <n v="1487937508"/>
    <n v="1485345508"/>
    <b v="1"/>
    <n v="167"/>
    <b v="1"/>
    <s v="film &amp; video/documentary"/>
    <n v="100"/>
    <n v="71.900000000000006"/>
    <x v="5"/>
    <x v="8"/>
  </r>
  <r>
    <n v="1513"/>
    <s v="Russian Interiors"/>
    <s v="An intimate portrait of Russian women in their private spaces by late photographer Andy Rocchelli published by Cesura."/>
    <n v="8000"/>
    <n v="12001.5"/>
    <x v="0"/>
    <x v="1"/>
    <s v="GBP"/>
    <n v="1405523866"/>
    <n v="1402931866"/>
    <b v="1"/>
    <n v="215"/>
    <b v="1"/>
    <s v="photography/photobooks"/>
    <n v="200"/>
    <n v="55.82"/>
    <x v="2"/>
    <x v="3"/>
  </r>
  <r>
    <n v="49"/>
    <s v="Driving Jersey - Season Five"/>
    <s v="Driving Jersey is real people telling real stories."/>
    <n v="12000"/>
    <n v="12000"/>
    <x v="0"/>
    <x v="0"/>
    <s v="USD"/>
    <n v="1445660045"/>
    <n v="1443068045"/>
    <b v="0"/>
    <n v="87"/>
    <b v="1"/>
    <s v="film &amp; video/television"/>
    <n v="100"/>
    <n v="137.93"/>
    <x v="5"/>
    <x v="1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00"/>
    <n v="139.53"/>
    <x v="5"/>
    <x v="8"/>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6"/>
    <x v="11"/>
  </r>
  <r>
    <n v="2716"/>
    <s v="Berlin's first international, alternative comedy stage!"/>
    <s v="Love comedy? Get involved in creating a dedicated space for alternative comedy in Berlin._x000a__x000a_(Das Video ist untertitelt. Klicke auf CC)"/>
    <n v="10000"/>
    <n v="11998.01"/>
    <x v="0"/>
    <x v="4"/>
    <s v="EUR"/>
    <n v="1444291193"/>
    <n v="1441699193"/>
    <b v="1"/>
    <n v="187"/>
    <b v="1"/>
    <s v="theater/spaces"/>
    <n v="100"/>
    <n v="64.16"/>
    <x v="6"/>
    <x v="9"/>
  </r>
  <r>
    <n v="2277"/>
    <s v="Police Precinct"/>
    <s v="Police Precinct is a cooperative game where the players take on the roles as police officers, with different areas of expertise."/>
    <n v="8500"/>
    <n v="11992"/>
    <x v="0"/>
    <x v="0"/>
    <s v="USD"/>
    <n v="1330359423"/>
    <n v="1327767423"/>
    <b v="0"/>
    <n v="207"/>
    <b v="1"/>
    <s v="games/tabletop games"/>
    <n v="100"/>
    <n v="57.93"/>
    <x v="3"/>
    <x v="5"/>
  </r>
  <r>
    <n v="217"/>
    <s v="Bitch"/>
    <s v="A roadmovie by paw"/>
    <n v="100000"/>
    <n v="11943"/>
    <x v="2"/>
    <x v="10"/>
    <s v="SEK"/>
    <n v="1419780149"/>
    <n v="1417101749"/>
    <b v="0"/>
    <n v="38"/>
    <b v="0"/>
    <s v="film &amp; video/drama"/>
    <n v="0"/>
    <n v="314.29000000000002"/>
    <x v="5"/>
    <x v="10"/>
  </r>
  <r>
    <n v="1780"/>
    <s v="Native Nation"/>
    <s v="It is time to recognize and give to the indigenus groups the credit they deserve. It is time to understand where we come from."/>
    <n v="30000"/>
    <n v="11923"/>
    <x v="2"/>
    <x v="0"/>
    <s v="USD"/>
    <n v="1467469510"/>
    <n v="1462285510"/>
    <b v="1"/>
    <n v="152"/>
    <b v="0"/>
    <s v="photography/photobooks"/>
    <n v="0"/>
    <n v="78.44"/>
    <x v="2"/>
    <x v="3"/>
  </r>
  <r>
    <n v="3481"/>
    <s v="FIX THE FITZ"/>
    <s v="One of Australia's greatest theatres needs your help. Please help us refurnish, fit out and restore this legendary storytelling venue."/>
    <n v="10000"/>
    <n v="11880"/>
    <x v="0"/>
    <x v="8"/>
    <s v="AUD"/>
    <n v="1420178188"/>
    <n v="1418709388"/>
    <b v="0"/>
    <n v="95"/>
    <b v="1"/>
    <s v="theater/plays"/>
    <n v="100"/>
    <n v="125.05"/>
    <x v="6"/>
    <x v="11"/>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
    <n v="788.53"/>
    <x v="0"/>
    <x v="1"/>
  </r>
  <r>
    <n v="1834"/>
    <s v="TDJ - All Part of the Plan EP/Tour"/>
    <s v="Help us fund our first tour and promote our new EP!"/>
    <n v="10000"/>
    <n v="11805"/>
    <x v="0"/>
    <x v="0"/>
    <s v="USD"/>
    <n v="1422140895"/>
    <n v="1418684895"/>
    <b v="0"/>
    <n v="90"/>
    <b v="1"/>
    <s v="music/rock"/>
    <n v="100"/>
    <n v="131.16999999999999"/>
    <x v="7"/>
    <x v="15"/>
  </r>
  <r>
    <n v="655"/>
    <s v="Spark: The Watch That Keeps You Awake"/>
    <s v="Meet Spark: The friendly companion that helps you stay awake during the day. Re-released with new features!"/>
    <n v="8000"/>
    <n v="11751"/>
    <x v="0"/>
    <x v="0"/>
    <s v="USD"/>
    <n v="1426197512"/>
    <n v="1423609112"/>
    <b v="0"/>
    <n v="274"/>
    <b v="1"/>
    <s v="technology/wearables"/>
    <n v="100"/>
    <n v="42.89"/>
    <x v="0"/>
    <x v="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6"/>
    <x v="1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00"/>
    <n v="64.180000000000007"/>
    <x v="0"/>
    <x v="0"/>
  </r>
  <r>
    <n v="2228"/>
    <s v="Tournament &amp; Transport Solution for X-Wing, STAW and D&amp;D AW"/>
    <s v="Modular system for storage and transport of ships &amp; game essentials + acrylic maneuver templates and tokens for 3 popular space games."/>
    <n v="1000"/>
    <n v="11744.9"/>
    <x v="0"/>
    <x v="4"/>
    <s v="EUR"/>
    <n v="1439707236"/>
    <n v="1437115236"/>
    <b v="0"/>
    <n v="144"/>
    <b v="1"/>
    <s v="games/tabletop games"/>
    <n v="1200"/>
    <n v="81.56"/>
    <x v="3"/>
    <x v="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00"/>
    <n v="45.99"/>
    <x v="7"/>
    <x v="13"/>
  </r>
  <r>
    <n v="999"/>
    <s v="Avid Watch: Multi-Sport Smart Watch with Activity Tracking"/>
    <s v="Built in running, cycling, pedometer, and golf features for the edge you need to perform at your very best!"/>
    <n v="150000"/>
    <n v="11683"/>
    <x v="2"/>
    <x v="11"/>
    <s v="CAD"/>
    <n v="1415865720"/>
    <n v="1413270690"/>
    <b v="0"/>
    <n v="40"/>
    <b v="0"/>
    <s v="technology/wearables"/>
    <n v="0"/>
    <n v="292.08"/>
    <x v="0"/>
    <x v="1"/>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00"/>
    <n v="40.76"/>
    <x v="5"/>
    <x v="8"/>
  </r>
  <r>
    <n v="1625"/>
    <s v="Redemption's New DVD!"/>
    <s v="Progressive metal band Redemption is preparing to film its second live DVD at the Progpower festival in Atlanta, GA in September, 2012."/>
    <n v="7500"/>
    <n v="11650"/>
    <x v="0"/>
    <x v="0"/>
    <s v="USD"/>
    <n v="1347382053"/>
    <n v="1344962853"/>
    <b v="0"/>
    <n v="104"/>
    <b v="1"/>
    <s v="music/rock"/>
    <n v="200"/>
    <n v="112.02"/>
    <x v="7"/>
    <x v="15"/>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00"/>
    <n v="63.92"/>
    <x v="5"/>
    <x v="16"/>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00"/>
    <n v="223.48"/>
    <x v="5"/>
    <x v="16"/>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
    <n v="120.77"/>
    <x v="2"/>
    <x v="3"/>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00"/>
    <n v="84.46"/>
    <x v="0"/>
    <x v="0"/>
  </r>
  <r>
    <n v="2331"/>
    <s v="Meadowlands Chocolate"/>
    <s v="Handcrafted, organic, single-origin, bean-to-bar, dark chocolate. Like fine wine, the secret is in the terroir."/>
    <n v="8000"/>
    <n v="11545.1"/>
    <x v="0"/>
    <x v="0"/>
    <s v="USD"/>
    <n v="1408320490"/>
    <n v="1405728490"/>
    <b v="1"/>
    <n v="283"/>
    <b v="1"/>
    <s v="food/small batch"/>
    <n v="100"/>
    <n v="40.799999999999997"/>
    <x v="4"/>
    <x v="7"/>
  </r>
  <r>
    <n v="2451"/>
    <s v="Boss Balls Protein Balls"/>
    <s v="Meet the best tasting high protein, low sugar protein snack on the planet. Guaranteed to turn you into a stone cold fox."/>
    <n v="10000"/>
    <n v="11545"/>
    <x v="0"/>
    <x v="0"/>
    <s v="USD"/>
    <n v="1488750490"/>
    <n v="1487022490"/>
    <b v="0"/>
    <n v="186"/>
    <b v="1"/>
    <s v="food/small batch"/>
    <n v="100"/>
    <n v="62.07"/>
    <x v="4"/>
    <x v="7"/>
  </r>
  <r>
    <n v="3712"/>
    <s v="IT'S JUST MY LIFE"/>
    <s v="Married, Single, Divorced, Straight, Gay, Transgendered, Birth Mother, Adoptive Mother.... Everyone has a story.  These are ours."/>
    <n v="7500"/>
    <n v="11530"/>
    <x v="0"/>
    <x v="0"/>
    <s v="USD"/>
    <n v="1433055540"/>
    <n v="1431230867"/>
    <b v="0"/>
    <n v="104"/>
    <b v="1"/>
    <s v="theater/plays"/>
    <n v="200"/>
    <n v="110.87"/>
    <x v="6"/>
    <x v="11"/>
  </r>
  <r>
    <n v="2635"/>
    <s v="Help UTS Students reach the International Space Station!"/>
    <s v="Help UTS Ontario students raise money to get their experiments on the ISS. Promote space science in Canada! We can't do it without you!"/>
    <n v="11500"/>
    <n v="11500"/>
    <x v="0"/>
    <x v="11"/>
    <s v="CAD"/>
    <n v="1425937761"/>
    <n v="1422917361"/>
    <b v="0"/>
    <n v="84"/>
    <b v="1"/>
    <s v="technology/space exploration"/>
    <n v="100"/>
    <n v="136.9"/>
    <x v="0"/>
    <x v="4"/>
  </r>
  <r>
    <n v="1270"/>
    <s v="Resolution15 records their next album, Svaha"/>
    <s v="We make awake metal using violins in place of guitars and want to record a full length album."/>
    <n v="10000"/>
    <n v="11472"/>
    <x v="0"/>
    <x v="0"/>
    <s v="USD"/>
    <n v="1332704042"/>
    <n v="1327523642"/>
    <b v="1"/>
    <n v="169"/>
    <b v="1"/>
    <s v="music/rock"/>
    <n v="100"/>
    <n v="67.88"/>
    <x v="7"/>
    <x v="15"/>
  </r>
  <r>
    <n v="1317"/>
    <s v="Lorem ipsum dolor sit amet, consectetuer adipiscing elit. Ae"/>
    <s v="Lorem ipsum dolor sit amet, consectetuer adipiscing elit. Aenean commodo ligula eget dolor. Aenean massa. Cum sociis natoque penatibus."/>
    <n v="200000"/>
    <n v="11467"/>
    <x v="1"/>
    <x v="9"/>
    <s v="DKK"/>
    <n v="1469109600"/>
    <n v="1464586746"/>
    <b v="0"/>
    <n v="19"/>
    <b v="0"/>
    <s v="technology/wearables"/>
    <n v="0"/>
    <n v="603.53"/>
    <x v="0"/>
    <x v="1"/>
  </r>
  <r>
    <n v="3389"/>
    <s v="Chimera Ensemble Productions Fund"/>
    <s v="Chimera Ensemble is launching 2 inaugural theater productions, and we need support to do high quality work!"/>
    <n v="10000"/>
    <n v="11450"/>
    <x v="0"/>
    <x v="0"/>
    <s v="USD"/>
    <n v="1464960682"/>
    <n v="1462368682"/>
    <b v="0"/>
    <n v="62"/>
    <b v="1"/>
    <s v="theater/plays"/>
    <n v="100"/>
    <n v="184.68"/>
    <x v="6"/>
    <x v="11"/>
  </r>
  <r>
    <n v="3090"/>
    <s v="Save the Stage"/>
    <s v="To create a space by restoring a historic church in Burlington, Ky where community theater, dance and music and art can be performed."/>
    <n v="225000"/>
    <n v="11432"/>
    <x v="2"/>
    <x v="0"/>
    <s v="USD"/>
    <n v="1430505545"/>
    <n v="1425325145"/>
    <b v="0"/>
    <n v="9"/>
    <b v="0"/>
    <s v="theater/spaces"/>
    <n v="0"/>
    <n v="1270.22"/>
    <x v="6"/>
    <x v="9"/>
  </r>
  <r>
    <n v="2251"/>
    <s v="Werewolf: Full Moon Expansion"/>
    <s v="A great game full of lying, scheming, and werewolves.  Now with additional characters to add even more mayhem!"/>
    <n v="8500"/>
    <n v="11428.19"/>
    <x v="0"/>
    <x v="0"/>
    <s v="USD"/>
    <n v="1408177077"/>
    <n v="1406362677"/>
    <b v="0"/>
    <n v="480"/>
    <b v="1"/>
    <s v="games/tabletop games"/>
    <n v="100"/>
    <n v="23.81"/>
    <x v="3"/>
    <x v="5"/>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00"/>
    <n v="72.06"/>
    <x v="7"/>
    <x v="15"/>
  </r>
  <r>
    <n v="2103"/>
    <s v="Matthew Moon's New Album"/>
    <s v="Indie rocker, Matthew Moon, has something to share with you..."/>
    <n v="7777"/>
    <n v="11364"/>
    <x v="0"/>
    <x v="0"/>
    <s v="USD"/>
    <n v="1352488027"/>
    <n v="1349892427"/>
    <b v="0"/>
    <n v="115"/>
    <b v="1"/>
    <s v="music/indie rock"/>
    <n v="100"/>
    <n v="98.82"/>
    <x v="7"/>
    <x v="12"/>
  </r>
  <r>
    <n v="2966"/>
    <s v="Fat Pig, The Play!"/>
    <s v="Bringing one of Neil LaBute's incredibly witty and viciously honest plays, about body image and the effect it has on us, to life!"/>
    <n v="10000"/>
    <n v="11363"/>
    <x v="0"/>
    <x v="0"/>
    <s v="USD"/>
    <n v="1442425412"/>
    <n v="1439833412"/>
    <b v="0"/>
    <n v="128"/>
    <b v="1"/>
    <s v="theater/plays"/>
    <n v="100"/>
    <n v="88.77"/>
    <x v="6"/>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00"/>
    <n v="61.7"/>
    <x v="7"/>
    <x v="15"/>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00"/>
    <n v="105.05"/>
    <x v="1"/>
    <x v="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00"/>
    <n v="50.16"/>
    <x v="6"/>
    <x v="11"/>
  </r>
  <r>
    <n v="2255"/>
    <s v="Jumbo Jets - Jet Set Expansion Set #2"/>
    <s v="This is the second set of 5 expansions for our route-building game, Jet Set!"/>
    <n v="3950"/>
    <n v="11323"/>
    <x v="0"/>
    <x v="0"/>
    <s v="USD"/>
    <n v="1462661451"/>
    <n v="1460069451"/>
    <b v="0"/>
    <n v="271"/>
    <b v="1"/>
    <s v="games/tabletop games"/>
    <n v="300"/>
    <n v="41.78"/>
    <x v="3"/>
    <x v="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00"/>
    <n v="48.05"/>
    <x v="5"/>
    <x v="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00"/>
    <n v="160.44"/>
    <x v="0"/>
    <x v="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00"/>
    <n v="181.13"/>
    <x v="5"/>
    <x v="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
    <n v="415.78"/>
    <x v="6"/>
    <x v="9"/>
  </r>
  <r>
    <n v="1222"/>
    <s v="Project Pilgrim"/>
    <s v="Project Pilgrim is my effort to work towards normalizing mental health."/>
    <n v="4000"/>
    <n v="11215"/>
    <x v="0"/>
    <x v="11"/>
    <s v="CAD"/>
    <n v="1459483200"/>
    <n v="1456852647"/>
    <b v="0"/>
    <n v="138"/>
    <b v="1"/>
    <s v="photography/photobooks"/>
    <n v="300"/>
    <n v="81.27"/>
    <x v="2"/>
    <x v="3"/>
  </r>
  <r>
    <n v="1029"/>
    <s v="StrobeHouse presents Valborg 2015"/>
    <s v="We want to recreate last years massive Valborgparty in Lund but this time even bigger!"/>
    <n v="10000"/>
    <n v="11176"/>
    <x v="0"/>
    <x v="10"/>
    <s v="SEK"/>
    <n v="1428184740"/>
    <n v="1423501507"/>
    <b v="0"/>
    <n v="141"/>
    <b v="1"/>
    <s v="music/electronic music"/>
    <n v="100"/>
    <n v="79.260000000000005"/>
    <x v="7"/>
    <x v="13"/>
  </r>
  <r>
    <n v="1379"/>
    <s v="J. Walter Makes a Record"/>
    <s v="---------The long-awaited debut full-length from Justin Ruddy--------"/>
    <n v="10000"/>
    <n v="11160"/>
    <x v="0"/>
    <x v="0"/>
    <s v="USD"/>
    <n v="1433504876"/>
    <n v="1430912876"/>
    <b v="0"/>
    <n v="151"/>
    <b v="1"/>
    <s v="music/rock"/>
    <n v="100"/>
    <n v="73.91"/>
    <x v="7"/>
    <x v="15"/>
  </r>
  <r>
    <n v="3246"/>
    <s v="The Gray Man"/>
    <s v="The Gray Man isnâ€™t real. Heâ€™s a ghost story, a boogeyman, a tale mothers make up to keep their children safe."/>
    <n v="10000"/>
    <n v="11122"/>
    <x v="0"/>
    <x v="0"/>
    <s v="USD"/>
    <n v="1442030340"/>
    <n v="1439551200"/>
    <b v="1"/>
    <n v="193"/>
    <b v="1"/>
    <s v="theater/plays"/>
    <n v="100"/>
    <n v="57.63"/>
    <x v="6"/>
    <x v="11"/>
  </r>
  <r>
    <n v="69"/>
    <s v="More Than A Drive"/>
    <s v="A breakthrough cinematic experience about more than just the carsâ€¦the people, lifestyle, enthusiasm, party, and the Leavenworth Drive."/>
    <n v="10000"/>
    <n v="11094.23"/>
    <x v="0"/>
    <x v="0"/>
    <s v="USD"/>
    <n v="1317538740"/>
    <n v="1314765025"/>
    <b v="0"/>
    <n v="178"/>
    <b v="1"/>
    <s v="film &amp; video/shorts"/>
    <n v="100"/>
    <n v="62.33"/>
    <x v="5"/>
    <x v="27"/>
  </r>
  <r>
    <n v="55"/>
    <s v="Di FAMILY"/>
    <s v="A story of an Italian family who tried it the right way but realized things work better if they do it &quot;their&quot; way. Weekly Series PILOT"/>
    <n v="8600"/>
    <n v="11090"/>
    <x v="0"/>
    <x v="0"/>
    <s v="USD"/>
    <n v="1464390916"/>
    <n v="1462576516"/>
    <b v="0"/>
    <n v="86"/>
    <b v="1"/>
    <s v="film &amp; video/television"/>
    <n v="100"/>
    <n v="128.94999999999999"/>
    <x v="5"/>
    <x v="16"/>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00"/>
    <n v="115.31"/>
    <x v="7"/>
    <x v="12"/>
  </r>
  <r>
    <n v="2793"/>
    <s v="THE GOODS Theatre Company Premiere DROPPED @ Old Fitz"/>
    <s v="THE GOODS are Premiering the NEW Australian play DROPPED by Katy Warner @ OLD FITZ THEATRE Dec 8-20 _x000a_Its Godot with Gals n Grenades"/>
    <n v="10000"/>
    <n v="11056.75"/>
    <x v="0"/>
    <x v="8"/>
    <s v="AUD"/>
    <n v="1437473005"/>
    <n v="1434881005"/>
    <b v="0"/>
    <n v="73"/>
    <b v="1"/>
    <s v="theater/plays"/>
    <n v="100"/>
    <n v="151.46"/>
    <x v="6"/>
    <x v="11"/>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0"/>
    <n v="56.07"/>
    <x v="6"/>
    <x v="11"/>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
    <n v="167.15"/>
    <x v="0"/>
    <x v="24"/>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500"/>
    <n v="40.76"/>
    <x v="0"/>
    <x v="0"/>
  </r>
  <r>
    <n v="1644"/>
    <s v="Kevin Wood - Out Among The Wolves"/>
    <s v="Be a part of helping Singer/Songwriter Kevin Wood bring his 3rd Album &quot;Out Among The Wolves&quot; from the studio to you!"/>
    <n v="10000"/>
    <n v="10950"/>
    <x v="0"/>
    <x v="0"/>
    <s v="USD"/>
    <n v="1353551160"/>
    <n v="1348363560"/>
    <b v="0"/>
    <n v="128"/>
    <b v="1"/>
    <s v="music/pop"/>
    <n v="100"/>
    <n v="85.55"/>
    <x v="7"/>
    <x v="22"/>
  </r>
  <r>
    <n v="1795"/>
    <s v="THE AFGHANS - A Photo Book"/>
    <s v="A photography book documenting the impact of the ISAF mission on the Afghan people of Mazar-e Sharif."/>
    <n v="28000"/>
    <n v="10846"/>
    <x v="2"/>
    <x v="4"/>
    <s v="EUR"/>
    <n v="1476460800"/>
    <n v="1473922541"/>
    <b v="1"/>
    <n v="81"/>
    <b v="0"/>
    <s v="photography/photobooks"/>
    <n v="0"/>
    <n v="133.9"/>
    <x v="2"/>
    <x v="3"/>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00"/>
    <n v="41.23"/>
    <x v="3"/>
    <x v="5"/>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
    <n v="50.3"/>
    <x v="0"/>
    <x v="1"/>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0"/>
    <n v="58.72"/>
    <x v="5"/>
    <x v="8"/>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200"/>
    <n v="24.27"/>
    <x v="3"/>
    <x v="5"/>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0"/>
    <n v="90"/>
    <x v="4"/>
    <x v="7"/>
  </r>
  <r>
    <n v="3893"/>
    <s v="MY PRIVATE REVOLUTION"/>
    <s v="An inspiring story of a young girl's journey from childhood to adulthood told through monologue, dialogue, poetry and music and dance."/>
    <n v="50000"/>
    <n v="10775"/>
    <x v="2"/>
    <x v="0"/>
    <s v="USD"/>
    <n v="1404194400"/>
    <n v="1400600840"/>
    <b v="0"/>
    <n v="84"/>
    <b v="0"/>
    <s v="theater/plays"/>
    <n v="0"/>
    <n v="128.27000000000001"/>
    <x v="6"/>
    <x v="11"/>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0"/>
    <n v="108.48"/>
    <x v="7"/>
    <x v="13"/>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0"/>
    <n v="107.1"/>
    <x v="0"/>
    <x v="4"/>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00"/>
    <n v="21.5"/>
    <x v="3"/>
    <x v="5"/>
  </r>
  <r>
    <n v="2963"/>
    <s v="One Funny Mother: I'm Not Crazy!!"/>
    <s v="A hilarious comedy show about motherhood...through stories, videos and stand-up you'll realize YOUâ€™RE NOT CRAZY, motherhood is!"/>
    <n v="10000"/>
    <n v="10685"/>
    <x v="0"/>
    <x v="0"/>
    <s v="USD"/>
    <n v="1435835824"/>
    <n v="1433243824"/>
    <b v="0"/>
    <n v="98"/>
    <b v="1"/>
    <s v="theater/plays"/>
    <n v="100"/>
    <n v="109.03"/>
    <x v="6"/>
    <x v="1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00"/>
    <n v="31.69"/>
    <x v="4"/>
    <x v="7"/>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00"/>
    <n v="122.74"/>
    <x v="0"/>
    <x v="1"/>
  </r>
  <r>
    <n v="734"/>
    <s v="Sideswiped"/>
    <s v="Sideswiped is my story of growing in and trusting God through the mess and mysteries of life."/>
    <n v="8500"/>
    <n v="10670"/>
    <x v="0"/>
    <x v="11"/>
    <s v="CAD"/>
    <n v="1431147600"/>
    <n v="1428465420"/>
    <b v="0"/>
    <n v="57"/>
    <b v="1"/>
    <s v="publishing/nonfiction"/>
    <n v="100"/>
    <n v="187.19"/>
    <x v="1"/>
    <x v="17"/>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0"/>
    <n v="120.91"/>
    <x v="5"/>
    <x v="8"/>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300"/>
    <n v="84.21"/>
    <x v="7"/>
    <x v="15"/>
  </r>
  <r>
    <n v="2818"/>
    <s v="Joe West's THEATER OF DEATH"/>
    <s v="Joe West and his wonderful theater company THEATER OF DEATH present original plays both horrific and comical."/>
    <n v="10000"/>
    <n v="10603"/>
    <x v="0"/>
    <x v="0"/>
    <s v="USD"/>
    <n v="1443018086"/>
    <n v="1441290086"/>
    <b v="0"/>
    <n v="102"/>
    <b v="1"/>
    <s v="theater/plays"/>
    <n v="100"/>
    <n v="103.95"/>
    <x v="6"/>
    <x v="11"/>
  </r>
  <r>
    <n v="749"/>
    <s v="chartwellwest.com"/>
    <s v="A place for rational, fact and data based non-partisan political and societal commentary on things that matter to Americans."/>
    <n v="10000"/>
    <n v="10556"/>
    <x v="0"/>
    <x v="0"/>
    <s v="USD"/>
    <n v="1485642930"/>
    <n v="1483050930"/>
    <b v="0"/>
    <n v="110"/>
    <b v="1"/>
    <s v="publishing/nonfiction"/>
    <n v="100"/>
    <n v="95.96"/>
    <x v="1"/>
    <x v="17"/>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0"/>
    <n v="87.96"/>
    <x v="7"/>
    <x v="12"/>
  </r>
  <r>
    <n v="3434"/>
    <s v="The Williams Project"/>
    <s v="Bringing Tennessee Williams, Shakespeare, and 8 world class actors to Longview, Washington to build a play in and for the community."/>
    <n v="10000"/>
    <n v="10555"/>
    <x v="0"/>
    <x v="0"/>
    <s v="USD"/>
    <n v="1404983269"/>
    <n v="1402391269"/>
    <b v="0"/>
    <n v="168"/>
    <b v="1"/>
    <s v="theater/plays"/>
    <n v="100"/>
    <n v="62.83"/>
    <x v="6"/>
    <x v="11"/>
  </r>
  <r>
    <n v="1021"/>
    <s v="Rick and Morty Album &amp; Music Video"/>
    <s v="Rick and Morty concept album written by Allie Goertz + music video directed by Paul B. Cummings!"/>
    <n v="3000"/>
    <n v="10554.11"/>
    <x v="0"/>
    <x v="0"/>
    <s v="USD"/>
    <n v="1445054400"/>
    <n v="1443074571"/>
    <b v="1"/>
    <n v="478"/>
    <b v="1"/>
    <s v="music/electronic music"/>
    <n v="400"/>
    <n v="22.08"/>
    <x v="7"/>
    <x v="13"/>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0"/>
    <n v="63.17"/>
    <x v="5"/>
    <x v="8"/>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5"/>
    <x v="8"/>
  </r>
  <r>
    <n v="1373"/>
    <s v="Broccoli Samurai: Tour Van or Bust!"/>
    <s v="Help Broccoli Samurai raise money to get a new van and continue bringing you the jams!"/>
    <n v="10000"/>
    <n v="10501"/>
    <x v="0"/>
    <x v="0"/>
    <s v="USD"/>
    <n v="1483138233"/>
    <n v="1480546233"/>
    <b v="0"/>
    <n v="52"/>
    <b v="1"/>
    <s v="music/rock"/>
    <n v="100"/>
    <n v="201.94"/>
    <x v="7"/>
    <x v="15"/>
  </r>
  <r>
    <n v="3507"/>
    <s v="The Chameleon Fools Theatre Troupe Project"/>
    <s v="Please help our troupe bring our first project from planning to reality! Join us on one exciting ride!"/>
    <n v="10000"/>
    <n v="10440"/>
    <x v="0"/>
    <x v="0"/>
    <s v="USD"/>
    <n v="1464732537"/>
    <n v="1462140537"/>
    <b v="0"/>
    <n v="72"/>
    <b v="1"/>
    <s v="theater/plays"/>
    <n v="100"/>
    <n v="145"/>
    <x v="6"/>
    <x v="11"/>
  </r>
  <r>
    <n v="2296"/>
    <s v="HAMELL ON TRIAL IS RECORDING AN ALBUM"/>
    <s v="Ed Hamell AKA Hamell on Trial is recording an album titled The Happiest Man in the World. He needs your help."/>
    <n v="7000"/>
    <n v="10435"/>
    <x v="0"/>
    <x v="0"/>
    <s v="USD"/>
    <n v="1330018426"/>
    <n v="1326994426"/>
    <b v="0"/>
    <n v="145"/>
    <b v="1"/>
    <s v="music/rock"/>
    <n v="100"/>
    <n v="71.97"/>
    <x v="7"/>
    <x v="15"/>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00"/>
    <n v="43.1"/>
    <x v="0"/>
    <x v="0"/>
  </r>
  <r>
    <n v="1616"/>
    <s v="Aly Jados: the New EP rOckNrOLLa"/>
    <s v="HELP! We don't have much time.....Join Aly Jados in making her new EP a reality before the world ends!!!!"/>
    <n v="10000"/>
    <n v="10420"/>
    <x v="0"/>
    <x v="0"/>
    <s v="USD"/>
    <n v="1353621600"/>
    <n v="1350061821"/>
    <b v="0"/>
    <n v="157"/>
    <b v="1"/>
    <s v="music/rock"/>
    <n v="100"/>
    <n v="66.37"/>
    <x v="7"/>
    <x v="15"/>
  </r>
  <r>
    <n v="3"/>
    <s v="Unsure/Positive: A Dramedy Series About Life with HIV"/>
    <s v="We already produced the *very* beginning of this story. Help us to see it through?"/>
    <n v="10000"/>
    <n v="10390"/>
    <x v="0"/>
    <x v="0"/>
    <s v="USD"/>
    <n v="1407414107"/>
    <n v="1404822107"/>
    <b v="0"/>
    <n v="150"/>
    <b v="1"/>
    <s v="film &amp; video/television"/>
    <n v="100"/>
    <n v="69.27"/>
    <x v="5"/>
    <x v="16"/>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0"/>
    <n v="90.2"/>
    <x v="6"/>
    <x v="9"/>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200"/>
    <n v="94.05"/>
    <x v="7"/>
    <x v="12"/>
  </r>
  <r>
    <n v="3463"/>
    <s v="Uncalled For Presents: Playday Mayday in Toronto!"/>
    <s v="Uncalled For is finally bringing their latest work of intelligently reckless stream-of-consciousness sketch comedy to Toronto."/>
    <n v="10000"/>
    <n v="10338"/>
    <x v="0"/>
    <x v="11"/>
    <s v="CAD"/>
    <n v="1476158340"/>
    <n v="1472594585"/>
    <b v="0"/>
    <n v="114"/>
    <b v="1"/>
    <s v="theater/plays"/>
    <n v="100"/>
    <n v="90.68"/>
    <x v="6"/>
    <x v="11"/>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0"/>
    <n v="86.85"/>
    <x v="5"/>
    <x v="8"/>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0"/>
    <n v="86.55"/>
    <x v="5"/>
    <x v="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0"/>
    <n v="139.19"/>
    <x v="6"/>
    <x v="11"/>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0"/>
    <n v="63.57"/>
    <x v="6"/>
    <x v="11"/>
  </r>
  <r>
    <n v="58"/>
    <s v="Gloaming"/>
    <s v="Alex thought he knew how the world worked. You live, you die and it's over. He was very, very wrong."/>
    <n v="10000"/>
    <n v="10291"/>
    <x v="0"/>
    <x v="0"/>
    <s v="USD"/>
    <n v="1416423172"/>
    <n v="1413827572"/>
    <b v="0"/>
    <n v="75"/>
    <b v="1"/>
    <s v="film &amp; video/television"/>
    <n v="100"/>
    <n v="137.21"/>
    <x v="5"/>
    <x v="16"/>
  </r>
  <r>
    <n v="1751"/>
    <s v="Daily Bread: Stories from Rural Greece"/>
    <s v="Photographs and stories culled from 10 years of road trips through rural Greece"/>
    <n v="10000"/>
    <n v="10290"/>
    <x v="0"/>
    <x v="0"/>
    <s v="USD"/>
    <n v="1426787123"/>
    <n v="1424198723"/>
    <b v="0"/>
    <n v="61"/>
    <b v="1"/>
    <s v="photography/photobooks"/>
    <n v="100"/>
    <n v="168.69"/>
    <x v="2"/>
    <x v="3"/>
  </r>
  <r>
    <n v="3766"/>
    <s v="Held Momentarily The Musical Takes FringeNYC"/>
    <s v="Trapped on a stalled New York subway, seven strangers realize it's not just the train that's stuck."/>
    <n v="10000"/>
    <n v="10265.01"/>
    <x v="0"/>
    <x v="0"/>
    <s v="USD"/>
    <n v="1404360045"/>
    <n v="1401336045"/>
    <b v="0"/>
    <n v="96"/>
    <b v="1"/>
    <s v="theater/musical"/>
    <n v="100"/>
    <n v="106.93"/>
    <x v="6"/>
    <x v="19"/>
  </r>
  <r>
    <n v="1393"/>
    <s v="WolfHunt | Social Commentary Rock Project"/>
    <s v="Rock n' Roll tales of our times"/>
    <n v="10000"/>
    <n v="10235"/>
    <x v="0"/>
    <x v="0"/>
    <s v="USD"/>
    <n v="1470068523"/>
    <n v="1467476523"/>
    <b v="0"/>
    <n v="52"/>
    <b v="1"/>
    <s v="music/rock"/>
    <n v="100"/>
    <n v="196.83"/>
    <x v="7"/>
    <x v="15"/>
  </r>
  <r>
    <n v="3714"/>
    <s v="Expedition (to NYC)"/>
    <s v="This summer, help some of the top high school theater students from across the country come to NYC to create a world premiere play."/>
    <n v="10000"/>
    <n v="10235"/>
    <x v="0"/>
    <x v="0"/>
    <s v="USD"/>
    <n v="1432612740"/>
    <n v="1429881667"/>
    <b v="0"/>
    <n v="97"/>
    <b v="1"/>
    <s v="theater/plays"/>
    <n v="100"/>
    <n v="105.52"/>
    <x v="6"/>
    <x v="11"/>
  </r>
  <r>
    <n v="1349"/>
    <s v="Northern Exposure A Jasper Rock Climbing Guidebook"/>
    <s v="The first modern Jasper guidebook including over five hundred rock routes from alpine to bouldering, sport to trad multipitch and more."/>
    <n v="5000"/>
    <n v="10210"/>
    <x v="0"/>
    <x v="11"/>
    <s v="CAD"/>
    <n v="1450249140"/>
    <n v="1447055935"/>
    <b v="0"/>
    <n v="172"/>
    <b v="1"/>
    <s v="publishing/nonfiction"/>
    <n v="200"/>
    <n v="59.36"/>
    <x v="1"/>
    <x v="17"/>
  </r>
  <r>
    <n v="1617"/>
    <s v="The Coffis Brothers 2nd Album!"/>
    <s v="The Coffis Brothers &amp;The Mountain Men are recording a brand new full length record."/>
    <n v="7000"/>
    <n v="10210"/>
    <x v="0"/>
    <x v="0"/>
    <s v="USD"/>
    <n v="1383332400"/>
    <n v="1380470188"/>
    <b v="0"/>
    <n v="158"/>
    <b v="1"/>
    <s v="music/rock"/>
    <n v="100"/>
    <n v="64.62"/>
    <x v="7"/>
    <x v="1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00"/>
    <n v="129.11000000000001"/>
    <x v="7"/>
    <x v="1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00"/>
    <n v="97.9"/>
    <x v="7"/>
    <x v="12"/>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0"/>
    <n v="141.29"/>
    <x v="6"/>
    <x v="11"/>
  </r>
  <r>
    <n v="3524"/>
    <s v="Sweet, Sweet Spirit"/>
    <s v="A West Texas matriarch is enraged by the news that her gay grandson has been the victim of a hate crime committed by his own father."/>
    <n v="10000"/>
    <n v="10156"/>
    <x v="0"/>
    <x v="0"/>
    <s v="USD"/>
    <n v="1410580800"/>
    <n v="1409336373"/>
    <b v="0"/>
    <n v="74"/>
    <b v="1"/>
    <s v="theater/plays"/>
    <n v="100"/>
    <n v="137.24"/>
    <x v="6"/>
    <x v="11"/>
  </r>
  <r>
    <n v="796"/>
    <s v="Madrone: New Album for 2013"/>
    <s v="Madrone is an independent band creating melodic, emotional, _x000a_alternative-rock needing your help to finish their new album."/>
    <n v="10000"/>
    <n v="10135"/>
    <x v="0"/>
    <x v="0"/>
    <s v="USD"/>
    <n v="1379279400"/>
    <n v="1376687485"/>
    <b v="0"/>
    <n v="90"/>
    <b v="1"/>
    <s v="music/rock"/>
    <n v="100"/>
    <n v="112.61"/>
    <x v="7"/>
    <x v="15"/>
  </r>
  <r>
    <n v="3575"/>
    <s v="AnaiÌˆs Nin Goes to Hell"/>
    <s v="An island in hell. Cleopatra, Joan of Arc, &amp; Queen Victoria wait, trapped in the memory of who they were... until AnaiÌˆs Nin shows up."/>
    <n v="10000"/>
    <n v="10133"/>
    <x v="0"/>
    <x v="0"/>
    <s v="USD"/>
    <n v="1470887940"/>
    <n v="1468176527"/>
    <b v="0"/>
    <n v="102"/>
    <b v="1"/>
    <s v="theater/plays"/>
    <n v="100"/>
    <n v="99.34"/>
    <x v="6"/>
    <x v="1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0"/>
    <n v="146.65"/>
    <x v="5"/>
    <x v="8"/>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0"/>
    <n v="103.21"/>
    <x v="6"/>
    <x v="11"/>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0"/>
    <n v="194.23"/>
    <x v="5"/>
    <x v="16"/>
  </r>
  <r>
    <n v="2930"/>
    <s v="Forbear! Theatre"/>
    <s v="Forbear! is a new theatre company aiming to produce exciting and innovative theatre using performers from a variety of disciplines."/>
    <n v="10000"/>
    <n v="10092"/>
    <x v="0"/>
    <x v="1"/>
    <s v="GBP"/>
    <n v="1431007264"/>
    <n v="1428415264"/>
    <b v="0"/>
    <n v="62"/>
    <b v="1"/>
    <s v="theater/musical"/>
    <n v="100"/>
    <n v="162.77000000000001"/>
    <x v="6"/>
    <x v="1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
    <n v="162.71"/>
    <x v="6"/>
    <x v="9"/>
  </r>
  <r>
    <n v="527"/>
    <s v="Omega Kids - a new play"/>
    <s v="OMEGA KIDS, a new play by Noah Mease, directed by Jay Stull &amp; produced by New Light Theater Project in association with Access Theater."/>
    <n v="10000"/>
    <n v="10085"/>
    <x v="0"/>
    <x v="0"/>
    <s v="USD"/>
    <n v="1487347500"/>
    <n v="1484715366"/>
    <b v="0"/>
    <n v="158"/>
    <b v="1"/>
    <s v="theater/plays"/>
    <n v="100"/>
    <n v="63.83"/>
    <x v="6"/>
    <x v="11"/>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0"/>
    <n v="89.25"/>
    <x v="7"/>
    <x v="22"/>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0"/>
    <n v="80.650000000000006"/>
    <x v="2"/>
    <x v="3"/>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200"/>
    <n v="53.01"/>
    <x v="7"/>
    <x v="15"/>
  </r>
  <r>
    <n v="3153"/>
    <s v="Terminator the Second"/>
    <s v="A stage production of Terminator 2: Judgment Day, composed entirely of the words of William Shakespeare"/>
    <n v="3000"/>
    <n v="10067.5"/>
    <x v="0"/>
    <x v="0"/>
    <s v="USD"/>
    <n v="1304225940"/>
    <n v="1301542937"/>
    <b v="1"/>
    <n v="241"/>
    <b v="1"/>
    <s v="theater/plays"/>
    <n v="300"/>
    <n v="41.77"/>
    <x v="6"/>
    <x v="1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
    <n v="145.87"/>
    <x v="6"/>
    <x v="11"/>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5"/>
    <x v="8"/>
  </r>
  <r>
    <n v="2055"/>
    <s v="The I2C and SPI Education System"/>
    <s v="An Arduino compatible shield matched with a web based tutorial system to teach you how to talk with I2C and SPI components."/>
    <n v="6000"/>
    <n v="10045"/>
    <x v="0"/>
    <x v="0"/>
    <s v="USD"/>
    <n v="1417579200"/>
    <n v="1415031043"/>
    <b v="0"/>
    <n v="101"/>
    <b v="1"/>
    <s v="technology/hardware"/>
    <n v="200"/>
    <n v="99.46"/>
    <x v="0"/>
    <x v="0"/>
  </r>
  <r>
    <n v="1691"/>
    <s v="Sing Like You Were Meant To!"/>
    <s v="TUV Online is making highly effective vocal training available &amp; affordable to churches, worship leaders and singers around the world!"/>
    <n v="30000"/>
    <n v="10042"/>
    <x v="3"/>
    <x v="0"/>
    <s v="USD"/>
    <n v="1491181200"/>
    <n v="1488387008"/>
    <b v="0"/>
    <n v="38"/>
    <b v="0"/>
    <s v="music/faith"/>
    <n v="0"/>
    <n v="264.26"/>
    <x v="7"/>
    <x v="14"/>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6"/>
    <x v="11"/>
  </r>
  <r>
    <n v="3406"/>
    <s v="Voices of Swords"/>
    <s v="A funny and moving new play about two families dealing with aging parents in very different ways!"/>
    <n v="10000"/>
    <n v="10031"/>
    <x v="0"/>
    <x v="0"/>
    <s v="USD"/>
    <n v="1405511376"/>
    <n v="1401623376"/>
    <b v="0"/>
    <n v="91"/>
    <b v="1"/>
    <s v="theater/plays"/>
    <n v="100"/>
    <n v="110.23"/>
    <x v="6"/>
    <x v="11"/>
  </r>
  <r>
    <n v="2811"/>
    <s v="Ray Gunn and Starburst"/>
    <s v="Ray Gunn and Starburst is an audio sci-fi/comedy sending up the tropes of classic and pulp science-fiction."/>
    <n v="10000"/>
    <n v="10027"/>
    <x v="0"/>
    <x v="1"/>
    <s v="GBP"/>
    <n v="1424692503"/>
    <n v="1422100503"/>
    <b v="0"/>
    <n v="108"/>
    <b v="1"/>
    <s v="theater/plays"/>
    <n v="100"/>
    <n v="92.84"/>
    <x v="6"/>
    <x v="11"/>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6"/>
    <x v="11"/>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7"/>
    <x v="25"/>
  </r>
  <r>
    <n v="1836"/>
    <s v="KICKSTART OUR &lt;+3"/>
    <s v="Help fund our 2013 Sound &amp; Lighting Touring rig!"/>
    <n v="5000"/>
    <n v="10017"/>
    <x v="0"/>
    <x v="0"/>
    <s v="USD"/>
    <n v="1361129129"/>
    <n v="1359660329"/>
    <b v="0"/>
    <n v="55"/>
    <b v="1"/>
    <s v="music/rock"/>
    <n v="200"/>
    <n v="182.13"/>
    <x v="7"/>
    <x v="1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00"/>
    <n v="84.14"/>
    <x v="1"/>
    <x v="17"/>
  </r>
  <r>
    <n v="1633"/>
    <s v="ELIZABETH REX"/>
    <s v="We are a four piece rock band that has played shows in and around NYC including Mercury Lounge.  Two of our members are now in LA."/>
    <n v="10000"/>
    <n v="10000"/>
    <x v="0"/>
    <x v="0"/>
    <s v="USD"/>
    <n v="1326690000"/>
    <n v="1324329156"/>
    <b v="0"/>
    <n v="58"/>
    <b v="1"/>
    <s v="music/rock"/>
    <n v="100"/>
    <n v="172.41"/>
    <x v="7"/>
    <x v="15"/>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6"/>
    <x v="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
    <n v="253.21"/>
    <x v="3"/>
    <x v="28"/>
  </r>
  <r>
    <n v="2736"/>
    <s v="Open Source Programmable Solar BMS Li-ion, LiFePO4 dev board"/>
    <s v="Fully Programmable Solar BMS ( Battery Management System ) Learn to program microcontrollers and HW design video tutorials_x000a_Open Source"/>
    <n v="8000"/>
    <n v="9832"/>
    <x v="0"/>
    <x v="11"/>
    <s v="CAD"/>
    <n v="1398268773"/>
    <n v="1395676773"/>
    <b v="0"/>
    <n v="58"/>
    <b v="1"/>
    <s v="technology/hardware"/>
    <n v="100"/>
    <n v="169.52"/>
    <x v="0"/>
    <x v="0"/>
  </r>
  <r>
    <n v="3241"/>
    <s v="THE SOPHOCLES PROJECT"/>
    <s v="iDiOM mounts the West Coast Premiere of â€œThese Seven Sicknessesâ€ â€“ ALL SEVEN of Sophoclesâ€™ surviving plays in one epic production."/>
    <n v="8500"/>
    <n v="9801"/>
    <x v="0"/>
    <x v="0"/>
    <s v="USD"/>
    <n v="1413269940"/>
    <n v="1410421670"/>
    <b v="1"/>
    <n v="167"/>
    <b v="1"/>
    <s v="theater/plays"/>
    <n v="100"/>
    <n v="58.69"/>
    <x v="6"/>
    <x v="11"/>
  </r>
  <r>
    <n v="305"/>
    <s v="My Friend Mott-ly"/>
    <s v="A documentary that I am making about the difficult, but inspiring, life of a late friend of mine."/>
    <n v="7500"/>
    <n v="9775"/>
    <x v="0"/>
    <x v="0"/>
    <s v="USD"/>
    <n v="1331392049"/>
    <n v="1328800049"/>
    <b v="1"/>
    <n v="189"/>
    <b v="1"/>
    <s v="film &amp; video/documentary"/>
    <n v="100"/>
    <n v="51.72"/>
    <x v="5"/>
    <x v="8"/>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0"/>
    <n v="33.19"/>
    <x v="1"/>
    <x v="2"/>
  </r>
  <r>
    <n v="1189"/>
    <s v="Road Ramblers"/>
    <s v="A couple of experienced road trippers setting out for the big one. Six months traveling in a converted bus with a book at the end."/>
    <n v="9000"/>
    <n v="9700"/>
    <x v="0"/>
    <x v="0"/>
    <s v="USD"/>
    <n v="1467242995"/>
    <n v="1465428595"/>
    <b v="0"/>
    <n v="86"/>
    <b v="1"/>
    <s v="photography/photobooks"/>
    <n v="100"/>
    <n v="112.79"/>
    <x v="2"/>
    <x v="3"/>
  </r>
  <r>
    <n v="1266"/>
    <s v="Sensory Station's First EP"/>
    <s v="We are looking to record our first EP produced by Aaron Harris (ISIS/Palms) at Studio West."/>
    <n v="9500"/>
    <n v="9545"/>
    <x v="0"/>
    <x v="0"/>
    <s v="USD"/>
    <n v="1389474145"/>
    <n v="1386882145"/>
    <b v="1"/>
    <n v="50"/>
    <b v="1"/>
    <s v="music/rock"/>
    <n v="100"/>
    <n v="190.9"/>
    <x v="7"/>
    <x v="15"/>
  </r>
  <r>
    <n v="2828"/>
    <s v="Peace In Our Time"/>
    <s v="The Battle of Britain has been lost; London is occupied, who can you trust? Help produce this classic piece of theatre. Drama for now."/>
    <n v="9500"/>
    <n v="9536"/>
    <x v="0"/>
    <x v="1"/>
    <s v="GBP"/>
    <n v="1443826800"/>
    <n v="1441606869"/>
    <b v="0"/>
    <n v="97"/>
    <b v="1"/>
    <s v="theater/plays"/>
    <n v="100"/>
    <n v="98.31"/>
    <x v="6"/>
    <x v="11"/>
  </r>
  <r>
    <n v="3433"/>
    <s v="The Dybbuk"/>
    <s v="death&amp;pretzels presents their first Chicago based project:_x000a_The Dybbuk by S. Ansky"/>
    <n v="9500"/>
    <n v="9525"/>
    <x v="0"/>
    <x v="0"/>
    <s v="USD"/>
    <n v="1402974000"/>
    <n v="1400290255"/>
    <b v="0"/>
    <n v="71"/>
    <b v="1"/>
    <s v="theater/plays"/>
    <n v="100"/>
    <n v="134.15"/>
    <x v="6"/>
    <x v="11"/>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200"/>
    <n v="68.349999999999994"/>
    <x v="1"/>
    <x v="17"/>
  </r>
  <r>
    <n v="1366"/>
    <s v="Kick It! A Tribute to the A.K.s"/>
    <s v="A musical memorial for Alexi Petersen."/>
    <n v="7500"/>
    <n v="9486.69"/>
    <x v="0"/>
    <x v="0"/>
    <s v="USD"/>
    <n v="1417049663"/>
    <n v="1413158063"/>
    <b v="0"/>
    <n v="147"/>
    <b v="1"/>
    <s v="music/rock"/>
    <n v="100"/>
    <n v="64.540000000000006"/>
    <x v="7"/>
    <x v="15"/>
  </r>
  <r>
    <n v="1783"/>
    <s v="Hues of my Vision"/>
    <s v="My Buddy Spirit and I, Ara, camping full time camera on hand for a bit over nine years. &quot;Hue of my Vision&quot; is our Photo Book."/>
    <n v="40000"/>
    <n v="9477"/>
    <x v="2"/>
    <x v="0"/>
    <s v="USD"/>
    <n v="1432248478"/>
    <n v="1429656478"/>
    <b v="1"/>
    <n v="185"/>
    <b v="0"/>
    <s v="photography/photobooks"/>
    <n v="0"/>
    <n v="51.23"/>
    <x v="2"/>
    <x v="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
    <n v="83.72"/>
    <x v="2"/>
    <x v="3"/>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0"/>
    <n v="59.41"/>
    <x v="2"/>
    <x v="3"/>
  </r>
  <r>
    <n v="3155"/>
    <s v="Stage Adaptation of Studio Ghibli's Princess Mononoke"/>
    <s v="We want to take our stage adaptation of Studio Ghibli's 'Princess Mononoke' to more people.  Help us do it!"/>
    <n v="5000"/>
    <n v="9425.23"/>
    <x v="0"/>
    <x v="1"/>
    <s v="GBP"/>
    <n v="1356004725"/>
    <n v="1353412725"/>
    <b v="1"/>
    <n v="302"/>
    <b v="1"/>
    <s v="theater/plays"/>
    <n v="200"/>
    <n v="31.21"/>
    <x v="6"/>
    <x v="11"/>
  </r>
  <r>
    <n v="1817"/>
    <s v="Through the Lens of Jerry Gustafson"/>
    <s v="Hundreds of breathtaking rodeo photographs collected in a beautiful coffee table book."/>
    <n v="18000"/>
    <n v="9419"/>
    <x v="2"/>
    <x v="0"/>
    <s v="USD"/>
    <n v="1485759540"/>
    <n v="1480607607"/>
    <b v="0"/>
    <n v="100"/>
    <b v="0"/>
    <s v="photography/photobooks"/>
    <n v="100"/>
    <n v="94.19"/>
    <x v="2"/>
    <x v="3"/>
  </r>
  <r>
    <n v="1754"/>
    <s v="OFFICIAL OTTAWA (an unofficial portrait)"/>
    <s v="A photography publication that looks behind the myths, clichÃ©s and fairytales that surround Ottawa, the capital of Canada."/>
    <n v="8500"/>
    <n v="9395"/>
    <x v="0"/>
    <x v="11"/>
    <s v="CAD"/>
    <n v="1428091353"/>
    <n v="1425502953"/>
    <b v="0"/>
    <n v="90"/>
    <b v="1"/>
    <s v="photography/photobooks"/>
    <n v="100"/>
    <n v="104.39"/>
    <x v="2"/>
    <x v="3"/>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00"/>
    <n v="140.1"/>
    <x v="5"/>
    <x v="8"/>
  </r>
  <r>
    <n v="2311"/>
    <s v="Mary Fagan's CD Project!"/>
    <s v="I'm heading back into the studio!  I'm planning to record a CD of original songs and one with some jazz standards."/>
    <n v="9000"/>
    <n v="9370"/>
    <x v="0"/>
    <x v="0"/>
    <s v="USD"/>
    <n v="1399421189"/>
    <n v="1396829189"/>
    <b v="1"/>
    <n v="104"/>
    <b v="1"/>
    <s v="music/indie rock"/>
    <n v="100"/>
    <n v="90.1"/>
    <x v="7"/>
    <x v="12"/>
  </r>
  <r>
    <n v="1376"/>
    <s v="Dead Pirates / HIGHMARE LP 2nd pressing"/>
    <s v="Dead Pirates are planning a second pressing of HIGHMARE LP, who wants one ?"/>
    <n v="3700"/>
    <n v="9342"/>
    <x v="0"/>
    <x v="1"/>
    <s v="GBP"/>
    <n v="1480784606"/>
    <n v="1478189006"/>
    <b v="0"/>
    <n v="168"/>
    <b v="1"/>
    <s v="music/rock"/>
    <n v="300"/>
    <n v="55.61"/>
    <x v="7"/>
    <x v="15"/>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0"/>
    <n v="64.16"/>
    <x v="2"/>
    <x v="3"/>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300"/>
    <n v="4.57"/>
    <x v="3"/>
    <x v="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200"/>
    <n v="85.44"/>
    <x v="5"/>
    <x v="8"/>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0"/>
    <n v="196.34"/>
    <x v="7"/>
    <x v="12"/>
  </r>
  <r>
    <n v="2090"/>
    <s v="Insect Surfers 2013 Release !"/>
    <s v="Insect Surfers, Planet Earth's Longest-Running Modern Surf Band, come twanging back into 2013 with a new surfadelic musical release!"/>
    <n v="8000"/>
    <n v="9203.23"/>
    <x v="0"/>
    <x v="0"/>
    <s v="USD"/>
    <n v="1361696955"/>
    <n v="1359104955"/>
    <b v="0"/>
    <n v="160"/>
    <b v="1"/>
    <s v="music/indie rock"/>
    <n v="100"/>
    <n v="57.52"/>
    <x v="7"/>
    <x v="12"/>
  </r>
  <r>
    <n v="3041"/>
    <s v="Lend a Hand in Our Home"/>
    <s v="Privet! Hello! Bon Jour! We are the Arlekin Players Theatre and we need a home."/>
    <n v="8300"/>
    <n v="9170"/>
    <x v="0"/>
    <x v="0"/>
    <s v="USD"/>
    <n v="1453323048"/>
    <n v="1450731048"/>
    <b v="0"/>
    <n v="95"/>
    <b v="1"/>
    <s v="theater/spaces"/>
    <n v="100"/>
    <n v="96.53"/>
    <x v="6"/>
    <x v="9"/>
  </r>
  <r>
    <n v="1850"/>
    <s v="WILKES EP"/>
    <s v="WILKES is the solo venture of HighFlightSociety singer / Disciple bassist, Jason Wilkes. This project is to fund the debut 6 song EP."/>
    <n v="9000"/>
    <n v="9137"/>
    <x v="0"/>
    <x v="0"/>
    <s v="USD"/>
    <n v="1405033300"/>
    <n v="1402441300"/>
    <b v="0"/>
    <n v="179"/>
    <b v="1"/>
    <s v="music/rock"/>
    <n v="100"/>
    <n v="51.04"/>
    <x v="7"/>
    <x v="15"/>
  </r>
  <r>
    <n v="1615"/>
    <s v="PRE ORDER Reno Divorce Digital CD &quot;Stuck On You&quot; $15 or more"/>
    <s v="We are Reno Divorce!! Here is a taste of our upcoming release and we invite you to be a part of it."/>
    <n v="8000"/>
    <n v="9130"/>
    <x v="0"/>
    <x v="0"/>
    <s v="USD"/>
    <n v="1323742396"/>
    <n v="1319850796"/>
    <b v="0"/>
    <n v="136"/>
    <b v="1"/>
    <s v="music/rock"/>
    <n v="100"/>
    <n v="67.13"/>
    <x v="7"/>
    <x v="15"/>
  </r>
  <r>
    <n v="3360"/>
    <s v="Pretty Butch"/>
    <s v="World Premiere, an M1 Singapore Fringe Festival 2017 commission."/>
    <n v="9000"/>
    <n v="9124"/>
    <x v="0"/>
    <x v="18"/>
    <s v="SGD"/>
    <n v="1481731140"/>
    <n v="1479866343"/>
    <b v="0"/>
    <n v="72"/>
    <b v="1"/>
    <s v="theater/plays"/>
    <n v="100"/>
    <n v="126.72"/>
    <x v="6"/>
    <x v="1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300"/>
    <n v="54.62"/>
    <x v="2"/>
    <x v="3"/>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0"/>
    <n v="130.16"/>
    <x v="2"/>
    <x v="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0"/>
    <n v="159.82"/>
    <x v="5"/>
    <x v="16"/>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0"/>
    <n v="347.85"/>
    <x v="5"/>
    <x v="8"/>
  </r>
  <r>
    <n v="2029"/>
    <s v="Lumin8 Pro"/>
    <s v="Lumin8 Pro is a fun and easy to use light controller that makes light dance to your favorite music."/>
    <n v="2500"/>
    <n v="9030"/>
    <x v="0"/>
    <x v="0"/>
    <s v="USD"/>
    <n v="1409099481"/>
    <n v="1406507481"/>
    <b v="1"/>
    <n v="94"/>
    <b v="1"/>
    <s v="technology/hardware"/>
    <n v="400"/>
    <n v="96.06"/>
    <x v="0"/>
    <x v="0"/>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00"/>
    <n v="107.32"/>
    <x v="3"/>
    <x v="5"/>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00"/>
    <n v="61.3"/>
    <x v="5"/>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
    <n v="23.95"/>
    <x v="0"/>
    <x v="1"/>
  </r>
  <r>
    <n v="1385"/>
    <s v="Chi Might Project"/>
    <s v="Musicians, singers &amp; songwriters from all over the world collaborate via YouTube in order to create an amazing album!"/>
    <n v="8000"/>
    <n v="8832.49"/>
    <x v="0"/>
    <x v="4"/>
    <s v="EUR"/>
    <n v="1461931860"/>
    <n v="1457109121"/>
    <b v="0"/>
    <n v="134"/>
    <b v="1"/>
    <s v="music/rock"/>
    <n v="100"/>
    <n v="65.91"/>
    <x v="7"/>
    <x v="15"/>
  </r>
  <r>
    <n v="679"/>
    <s v="Monolith Posture Coach"/>
    <s v="World's first bio-feedback posture device for your entire back. Trains back, neck, thoracic &amp; ab segments by using only 30 min/day."/>
    <n v="57000"/>
    <n v="8827"/>
    <x v="2"/>
    <x v="0"/>
    <s v="USD"/>
    <n v="1472920909"/>
    <n v="1467736909"/>
    <b v="0"/>
    <n v="94"/>
    <b v="0"/>
    <s v="technology/wearables"/>
    <n v="0"/>
    <n v="93.9"/>
    <x v="0"/>
    <x v="1"/>
  </r>
  <r>
    <n v="219"/>
    <s v="True Colors"/>
    <s v="An hour-long pilot about a group of suburban LGBT teens coming of age in the early 90's."/>
    <n v="50000"/>
    <n v="8815"/>
    <x v="2"/>
    <x v="0"/>
    <s v="USD"/>
    <n v="1459493940"/>
    <n v="1456732225"/>
    <b v="0"/>
    <n v="76"/>
    <b v="0"/>
    <s v="film &amp; video/drama"/>
    <n v="0"/>
    <n v="115.99"/>
    <x v="5"/>
    <x v="1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500"/>
    <n v="31.57"/>
    <x v="3"/>
    <x v="5"/>
  </r>
  <r>
    <n v="2313"/>
    <s v="A SUNNY DAY IN GLASGOW"/>
    <s v="A Sunny Day in Glasgow are recording a new album and we need your help!"/>
    <n v="5000"/>
    <n v="8792.02"/>
    <x v="0"/>
    <x v="0"/>
    <s v="USD"/>
    <n v="1336086026"/>
    <n v="1333494026"/>
    <b v="1"/>
    <n v="157"/>
    <b v="1"/>
    <s v="music/indie rock"/>
    <n v="200"/>
    <n v="56"/>
    <x v="7"/>
    <x v="12"/>
  </r>
  <r>
    <n v="2991"/>
    <s v="gimmeLIVE @ 9 Wallis"/>
    <s v="A new intimate listening room with tables &amp; theatre seating where artist &amp; fans connect through music, comedy &amp; performing arts."/>
    <n v="8500"/>
    <n v="8780"/>
    <x v="0"/>
    <x v="0"/>
    <s v="USD"/>
    <n v="1485547530"/>
    <n v="1483646730"/>
    <b v="0"/>
    <n v="93"/>
    <b v="1"/>
    <s v="theater/spaces"/>
    <n v="100"/>
    <n v="94.41"/>
    <x v="6"/>
    <x v="9"/>
  </r>
  <r>
    <n v="46"/>
    <s v="New equipment for Joy's World!"/>
    <s v="The legendary community TV programme Joy's World is in dire need of new equipment! We are hoping you can help."/>
    <n v="8400"/>
    <n v="8750"/>
    <x v="0"/>
    <x v="8"/>
    <s v="AUD"/>
    <n v="1450220974"/>
    <n v="1447628974"/>
    <b v="0"/>
    <n v="45"/>
    <b v="1"/>
    <s v="film &amp; video/television"/>
    <n v="100"/>
    <n v="194.44"/>
    <x v="5"/>
    <x v="1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200"/>
    <n v="264.85000000000002"/>
    <x v="6"/>
    <x v="11"/>
  </r>
  <r>
    <n v="1936"/>
    <s v="Grandkids Record a Full-length Album!"/>
    <s v="Hey, we're Grandkids! We have enough songs to record an LP, and we need your help! We're going to make you proud, promise!"/>
    <n v="7500"/>
    <n v="8739.01"/>
    <x v="0"/>
    <x v="0"/>
    <s v="USD"/>
    <n v="1323151140"/>
    <n v="1320528070"/>
    <b v="0"/>
    <n v="145"/>
    <b v="1"/>
    <s v="music/indie rock"/>
    <n v="100"/>
    <n v="60.27"/>
    <x v="7"/>
    <x v="1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0"/>
    <n v="109.19"/>
    <x v="5"/>
    <x v="8"/>
  </r>
  <r>
    <n v="1684"/>
    <s v="Goodness &amp; Mercy EP - Marty Mikles"/>
    <s v="New Music from Marty Mikles!  A new EP all about God's Goodness &amp; Mercy."/>
    <n v="8000"/>
    <n v="8730"/>
    <x v="3"/>
    <x v="0"/>
    <s v="USD"/>
    <n v="1489775641"/>
    <n v="1487360041"/>
    <b v="0"/>
    <n v="101"/>
    <b v="0"/>
    <s v="music/faith"/>
    <n v="100"/>
    <n v="86.44"/>
    <x v="7"/>
    <x v="14"/>
  </r>
  <r>
    <n v="3631"/>
    <s v="Evo: An Original Rock Opera"/>
    <s v="A revival of Shadowbox Live's Off-Broadway Rock Opera to uncompromisingly explore the darker urges of humankind. But we need your help!"/>
    <n v="17100"/>
    <n v="8725"/>
    <x v="2"/>
    <x v="0"/>
    <s v="USD"/>
    <n v="1411444740"/>
    <n v="1409335497"/>
    <b v="0"/>
    <n v="59"/>
    <b v="0"/>
    <s v="theater/musical"/>
    <n v="100"/>
    <n v="147.88"/>
    <x v="6"/>
    <x v="1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0"/>
    <n v="242.28"/>
    <x v="6"/>
    <x v="9"/>
  </r>
  <r>
    <n v="1653"/>
    <s v="The Narrative 2011 Spring Tour with Eisley"/>
    <s v="On 4/26, The Narrative will head out on their 1st full US tour with Eisley and aim to raise $7,500 to cover tour expenses. "/>
    <n v="5000"/>
    <n v="8711.52"/>
    <x v="0"/>
    <x v="0"/>
    <s v="USD"/>
    <n v="1303675296"/>
    <n v="1300996896"/>
    <b v="0"/>
    <n v="168"/>
    <b v="1"/>
    <s v="music/pop"/>
    <n v="200"/>
    <n v="51.85"/>
    <x v="7"/>
    <x v="22"/>
  </r>
  <r>
    <n v="3302"/>
    <s v="El muro de BorÃ­s KiÃ©n"/>
    <s v="FilosofÃ­a de los anÃ³nimos"/>
    <n v="8400"/>
    <n v="8685"/>
    <x v="0"/>
    <x v="5"/>
    <s v="EUR"/>
    <n v="1481099176"/>
    <n v="1478507176"/>
    <b v="0"/>
    <n v="50"/>
    <b v="1"/>
    <s v="theater/plays"/>
    <n v="100"/>
    <n v="173.7"/>
    <x v="6"/>
    <x v="11"/>
  </r>
  <r>
    <n v="2263"/>
    <s v="Corvus Corax Miniatures - Outcasts"/>
    <s v="These are degenerated men who have, since birth, suffered the effect of mutation and turned into something wicked!"/>
    <n v="7500"/>
    <n v="8666"/>
    <x v="0"/>
    <x v="10"/>
    <s v="SEK"/>
    <n v="1422734313"/>
    <n v="1420919913"/>
    <b v="0"/>
    <n v="60"/>
    <b v="1"/>
    <s v="games/tabletop games"/>
    <n v="100"/>
    <n v="144.43"/>
    <x v="3"/>
    <x v="5"/>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200"/>
    <n v="75.13"/>
    <x v="4"/>
    <x v="7"/>
  </r>
  <r>
    <n v="324"/>
    <s v="KEEP MOVING FORWARD - Documentary Film"/>
    <s v="A documentary about a Vietnam veteran who finds peace from his PTSD through Disney, rather than medication."/>
    <n v="8500"/>
    <n v="8636"/>
    <x v="0"/>
    <x v="0"/>
    <s v="USD"/>
    <n v="1438441308"/>
    <n v="1435590108"/>
    <b v="1"/>
    <n v="82"/>
    <b v="1"/>
    <s v="film &amp; video/documentary"/>
    <n v="100"/>
    <n v="105.32"/>
    <x v="5"/>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
    <n v="95.91"/>
    <x v="0"/>
    <x v="1"/>
  </r>
  <r>
    <n v="3006"/>
    <s v="ONTARIO STREET THEATRE in Port Hope."/>
    <s v="We're an affordable theatre and rental space that can be molded into anything by anyone."/>
    <n v="8000"/>
    <n v="8620"/>
    <x v="0"/>
    <x v="11"/>
    <s v="CAD"/>
    <n v="1418580591"/>
    <n v="1415988591"/>
    <b v="0"/>
    <n v="97"/>
    <b v="1"/>
    <s v="theater/spaces"/>
    <n v="100"/>
    <n v="88.87"/>
    <x v="6"/>
    <x v="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
    <n v="72.760000000000005"/>
    <x v="4"/>
    <x v="29"/>
  </r>
  <r>
    <n v="56"/>
    <s v="Voxwomen Cycling Show"/>
    <s v="We want to see more women's cycling on TV - and we need your help to make it happen!"/>
    <n v="8000"/>
    <n v="8581"/>
    <x v="0"/>
    <x v="1"/>
    <s v="GBP"/>
    <n v="1433779200"/>
    <n v="1432559424"/>
    <b v="0"/>
    <n v="174"/>
    <b v="1"/>
    <s v="film &amp; video/television"/>
    <n v="100"/>
    <n v="49.32"/>
    <x v="5"/>
    <x v="16"/>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
    <n v="125.99"/>
    <x v="4"/>
    <x v="7"/>
  </r>
  <r>
    <n v="255"/>
    <s v="xoxosms: a documentary about love in the 21st century"/>
    <s v="xoxosms is a documentary about first love, long distance and Skype."/>
    <n v="8000"/>
    <n v="8538.66"/>
    <x v="0"/>
    <x v="0"/>
    <s v="USD"/>
    <n v="1300275482"/>
    <n v="1297687082"/>
    <b v="1"/>
    <n v="188"/>
    <b v="1"/>
    <s v="film &amp; video/documentary"/>
    <n v="100"/>
    <n v="45.42"/>
    <x v="5"/>
    <x v="8"/>
  </r>
  <r>
    <n v="1043"/>
    <s v="Printing TONE Audio 10th Anniversary Edition! (Canceled)"/>
    <s v="We're seeking funding for a special 10th Anniversary PRINT EDITION! Receive your own copy for only $8"/>
    <n v="100000"/>
    <n v="8537"/>
    <x v="1"/>
    <x v="0"/>
    <s v="USD"/>
    <n v="1432101855"/>
    <n v="1429509855"/>
    <b v="0"/>
    <n v="292"/>
    <b v="0"/>
    <s v="journalism/audio"/>
    <n v="0"/>
    <n v="29.24"/>
    <x v="8"/>
    <x v="3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0"/>
    <n v="90.82"/>
    <x v="6"/>
    <x v="19"/>
  </r>
  <r>
    <n v="36"/>
    <s v="THE LISTENING BOX"/>
    <s v="A modern day priest makes an unusual discovery, setting off a chain of events."/>
    <n v="6000"/>
    <n v="8529"/>
    <x v="0"/>
    <x v="0"/>
    <s v="USD"/>
    <n v="1428128525"/>
    <n v="1425540125"/>
    <b v="0"/>
    <n v="44"/>
    <b v="1"/>
    <s v="film &amp; video/television"/>
    <n v="100"/>
    <n v="193.84"/>
    <x v="5"/>
    <x v="16"/>
  </r>
  <r>
    <n v="6"/>
    <s v="POINT HOPE"/>
    <s v="The story of &quot;Point Hope&quot; will honor, respect, and share the beauty and traditions of the Alaska Natives in Point Hope, AK: the Inupiat"/>
    <n v="8000"/>
    <n v="8519"/>
    <x v="0"/>
    <x v="0"/>
    <s v="USD"/>
    <n v="1402710250"/>
    <n v="1401846250"/>
    <b v="0"/>
    <n v="58"/>
    <b v="1"/>
    <s v="film &amp; video/television"/>
    <n v="100"/>
    <n v="146.88"/>
    <x v="5"/>
    <x v="16"/>
  </r>
  <r>
    <n v="3064"/>
    <s v="Kickstart the Crossroads Community"/>
    <s v="An epicenter for connection, creation and expression of the community."/>
    <n v="75000"/>
    <n v="8471"/>
    <x v="2"/>
    <x v="0"/>
    <s v="USD"/>
    <n v="1448175540"/>
    <n v="1445483246"/>
    <b v="0"/>
    <n v="72"/>
    <b v="0"/>
    <s v="theater/spaces"/>
    <n v="0"/>
    <n v="117.65"/>
    <x v="6"/>
    <x v="9"/>
  </r>
  <r>
    <n v="1528"/>
    <s v="Don't Go Outside: Tokyo Street Photos"/>
    <s v="A book of street photos from around Shibuya that I've made between 2011-2016."/>
    <n v="3000"/>
    <n v="8447"/>
    <x v="0"/>
    <x v="0"/>
    <s v="USD"/>
    <n v="1485907200"/>
    <n v="1483292122"/>
    <b v="1"/>
    <n v="160"/>
    <b v="1"/>
    <s v="photography/photobooks"/>
    <n v="300"/>
    <n v="52.79"/>
    <x v="2"/>
    <x v="3"/>
  </r>
  <r>
    <n v="794"/>
    <s v="Begins Again"/>
    <s v="The Brian Davis Band is a group of friends that want to share their lives and experiences through music that connects with people."/>
    <n v="8000"/>
    <n v="8425"/>
    <x v="0"/>
    <x v="0"/>
    <s v="USD"/>
    <n v="1315242360"/>
    <n v="1310438737"/>
    <b v="0"/>
    <n v="53"/>
    <b v="1"/>
    <s v="music/rock"/>
    <n v="100"/>
    <n v="158.96"/>
    <x v="7"/>
    <x v="15"/>
  </r>
  <r>
    <n v="3028"/>
    <s v="A Home for Vegas Theatre Hub"/>
    <s v="We have a space! Help us fill it with a stage, chairs, gear and audiences' laughter!"/>
    <n v="5000"/>
    <n v="8401"/>
    <x v="0"/>
    <x v="0"/>
    <s v="USD"/>
    <n v="1471242025"/>
    <n v="1468650025"/>
    <b v="0"/>
    <n v="99"/>
    <b v="1"/>
    <s v="theater/spaces"/>
    <n v="200"/>
    <n v="84.86"/>
    <x v="6"/>
    <x v="9"/>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200"/>
    <n v="75.67"/>
    <x v="4"/>
    <x v="7"/>
  </r>
  <r>
    <n v="806"/>
    <s v="Golden Animals NEW Album!"/>
    <s v="Help Golden Animals finish their NEW Album!"/>
    <n v="8000"/>
    <n v="8355"/>
    <x v="0"/>
    <x v="0"/>
    <s v="USD"/>
    <n v="1315413339"/>
    <n v="1312821339"/>
    <b v="0"/>
    <n v="71"/>
    <b v="1"/>
    <s v="music/rock"/>
    <n v="100"/>
    <n v="117.68"/>
    <x v="7"/>
    <x v="15"/>
  </r>
  <r>
    <n v="1382"/>
    <s v="The Floorwalkers New Album!"/>
    <s v="We're making a new record -- independently! We've got some great new songs we're really excited to bring to you!"/>
    <n v="8000"/>
    <n v="8349"/>
    <x v="0"/>
    <x v="0"/>
    <s v="USD"/>
    <n v="1367867536"/>
    <n v="1365275536"/>
    <b v="0"/>
    <n v="148"/>
    <b v="1"/>
    <s v="music/rock"/>
    <n v="100"/>
    <n v="56.41"/>
    <x v="7"/>
    <x v="15"/>
  </r>
  <r>
    <n v="3339"/>
    <s v="FRESH PRODUCE'd LA presents: Friends in Transient Places"/>
    <s v="FPLA presents FRIENDS IN TRANSIENT PLACES by Jonathan Caren: a magical story of modern life."/>
    <n v="8000"/>
    <n v="8348"/>
    <x v="0"/>
    <x v="0"/>
    <s v="USD"/>
    <n v="1469721518"/>
    <n v="1467129518"/>
    <b v="0"/>
    <n v="47"/>
    <b v="1"/>
    <s v="theater/plays"/>
    <n v="100"/>
    <n v="177.62"/>
    <x v="6"/>
    <x v="11"/>
  </r>
  <r>
    <n v="3048"/>
    <s v="December Match Campaign"/>
    <s v="By matching donations up to $5000, Jack Kesler and Maurice Richards have challenged YOU to help Urbanite outfit their brand new space."/>
    <n v="5000"/>
    <n v="8320"/>
    <x v="0"/>
    <x v="0"/>
    <s v="USD"/>
    <n v="1420060920"/>
    <n v="1417556262"/>
    <b v="0"/>
    <n v="47"/>
    <b v="1"/>
    <s v="theater/spaces"/>
    <n v="200"/>
    <n v="177.02"/>
    <x v="6"/>
    <x v="9"/>
  </r>
  <r>
    <n v="485"/>
    <s v="The Lighthouse and the Lock cartoon - funny stuff for kids."/>
    <s v="Last few days to make this toon a reality! 5 funny toons for YOU! See the pilot episode here!"/>
    <n v="37956"/>
    <n v="8315.01"/>
    <x v="2"/>
    <x v="1"/>
    <s v="GBP"/>
    <n v="1368792499"/>
    <n v="1366200499"/>
    <b v="0"/>
    <n v="125"/>
    <b v="0"/>
    <s v="film &amp; video/animation"/>
    <n v="0"/>
    <n v="66.52"/>
    <x v="5"/>
    <x v="23"/>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00"/>
    <n v="87.44"/>
    <x v="0"/>
    <x v="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00"/>
    <n v="21.23"/>
    <x v="3"/>
    <x v="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00"/>
    <n v="61.03"/>
    <x v="7"/>
    <x v="25"/>
  </r>
  <r>
    <n v="1760"/>
    <s v="Portraits by Aris Jerome"/>
    <s v="Thank you all so much for your pledges! We reached the goal! To continue supporting or for any questions email arisjerome@gmail.com"/>
    <n v="5000"/>
    <n v="8272"/>
    <x v="0"/>
    <x v="0"/>
    <s v="USD"/>
    <n v="1456416513"/>
    <n v="1454688513"/>
    <b v="0"/>
    <n v="102"/>
    <b v="1"/>
    <s v="photography/photobooks"/>
    <n v="200"/>
    <n v="81.099999999999994"/>
    <x v="2"/>
    <x v="3"/>
  </r>
  <r>
    <n v="2596"/>
    <s v="The Chef Express Food Truck"/>
    <s v="I'm bringing passion, talent, and most importantly some amazing gourmet food to the streets of Lethbridge and southern Alberta."/>
    <n v="35000"/>
    <n v="8256"/>
    <x v="2"/>
    <x v="11"/>
    <s v="CAD"/>
    <n v="1407427009"/>
    <n v="1404835009"/>
    <b v="0"/>
    <n v="27"/>
    <b v="0"/>
    <s v="food/food trucks"/>
    <n v="0"/>
    <n v="305.77999999999997"/>
    <x v="4"/>
    <x v="29"/>
  </r>
  <r>
    <n v="3169"/>
    <s v="The Window"/>
    <s v="We're bringing The Window to the Cherry Lane Theater in January 2014."/>
    <n v="8000"/>
    <n v="8241"/>
    <x v="0"/>
    <x v="0"/>
    <s v="USD"/>
    <n v="1386910740"/>
    <n v="1384364561"/>
    <b v="1"/>
    <n v="82"/>
    <b v="1"/>
    <s v="theater/plays"/>
    <n v="100"/>
    <n v="100.5"/>
    <x v="6"/>
    <x v="1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0"/>
    <n v="329.2"/>
    <x v="6"/>
    <x v="19"/>
  </r>
  <r>
    <n v="3243"/>
    <s v="THE INCREDIBLE FOX SISTERS"/>
    <s v="Live Source's world premiere of a new play by Jaclyn Backhaus, premiering at the New Ohio Theatre October 30th-November 8th."/>
    <n v="8000"/>
    <n v="8227"/>
    <x v="0"/>
    <x v="0"/>
    <s v="USD"/>
    <n v="1444348800"/>
    <n v="1442283562"/>
    <b v="1"/>
    <n v="71"/>
    <b v="1"/>
    <s v="theater/plays"/>
    <n v="100"/>
    <n v="115.87"/>
    <x v="6"/>
    <x v="11"/>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0"/>
    <n v="87.36"/>
    <x v="6"/>
    <x v="11"/>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0"/>
    <n v="132.44"/>
    <x v="7"/>
    <x v="22"/>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0"/>
    <n v="70.78"/>
    <x v="7"/>
    <x v="22"/>
  </r>
  <r>
    <n v="3586"/>
    <s v="Actors &amp; Musicians who are Blind or Autistic"/>
    <s v="See Theatre In A New Light"/>
    <n v="7500"/>
    <n v="8207"/>
    <x v="0"/>
    <x v="0"/>
    <s v="USD"/>
    <n v="1474649070"/>
    <n v="1469465070"/>
    <b v="0"/>
    <n v="54"/>
    <b v="1"/>
    <s v="theater/plays"/>
    <n v="100"/>
    <n v="151.97999999999999"/>
    <x v="6"/>
    <x v="11"/>
  </r>
  <r>
    <n v="1805"/>
    <s v="Book &quot;The Travellers&quot;"/>
    <s v="The production of the book about my long term project &quot;The Travellers&quot;, Ireland`s biggest minority group with a nomadic origin."/>
    <n v="22500"/>
    <n v="8191"/>
    <x v="2"/>
    <x v="4"/>
    <s v="EUR"/>
    <n v="1443808800"/>
    <n v="1441048658"/>
    <b v="1"/>
    <n v="122"/>
    <b v="0"/>
    <s v="photography/photobooks"/>
    <n v="0"/>
    <n v="67.14"/>
    <x v="2"/>
    <x v="3"/>
  </r>
  <r>
    <n v="1434"/>
    <s v="Translation of 'SOCIALCAPITALISM' (2014)"/>
    <s v="Interest from abroad to publish my book SOCIALCAPITALISM. Need translation to English master. Help appreciated."/>
    <n v="82000"/>
    <n v="8190"/>
    <x v="2"/>
    <x v="9"/>
    <s v="DKK"/>
    <n v="1433775600"/>
    <n v="1431973478"/>
    <b v="0"/>
    <n v="11"/>
    <b v="0"/>
    <s v="publishing/translations"/>
    <n v="0"/>
    <n v="744.55"/>
    <x v="1"/>
    <x v="31"/>
  </r>
  <r>
    <n v="2260"/>
    <s v="Cryptex Dice Vault"/>
    <s v="A fine wood cryptex dice vault to store your favorite dice. Designed to hold a standard set of 7 polyhedrals for your favorite RPG."/>
    <n v="2500"/>
    <n v="8173"/>
    <x v="0"/>
    <x v="0"/>
    <s v="USD"/>
    <n v="1395876250"/>
    <n v="1393287850"/>
    <b v="0"/>
    <n v="84"/>
    <b v="1"/>
    <s v="games/tabletop games"/>
    <n v="300"/>
    <n v="97.3"/>
    <x v="3"/>
    <x v="5"/>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0"/>
    <n v="255.17"/>
    <x v="6"/>
    <x v="19"/>
  </r>
  <r>
    <n v="1464"/>
    <s v="Science Studio"/>
    <s v="The Best Science Media on the Web"/>
    <n v="5000"/>
    <n v="8160"/>
    <x v="0"/>
    <x v="0"/>
    <s v="USD"/>
    <n v="1361029958"/>
    <n v="1358437958"/>
    <b v="1"/>
    <n v="234"/>
    <b v="1"/>
    <s v="publishing/radio &amp; podcasts"/>
    <n v="200"/>
    <n v="34.869999999999997"/>
    <x v="1"/>
    <x v="2"/>
  </r>
  <r>
    <n v="1262"/>
    <s v="WPG Drummer Boy's band &quot;Bold as Lions&quot; Releases debut album!"/>
    <s v="A soon to be husband and wife bringing hope to the music industry._x000a_You will fall in love with their sound and story."/>
    <n v="6500"/>
    <n v="8152"/>
    <x v="0"/>
    <x v="11"/>
    <s v="CAD"/>
    <n v="1392574692"/>
    <n v="1389982692"/>
    <b v="1"/>
    <n v="105"/>
    <b v="1"/>
    <s v="music/rock"/>
    <n v="100"/>
    <n v="77.64"/>
    <x v="7"/>
    <x v="15"/>
  </r>
  <r>
    <n v="2015"/>
    <s v="ExtraCore (Arduino Compatible)"/>
    <s v="ExtraCore is a 1&quot; x 1&quot; 22 I/O pin Arduino Compatible. It's 1.7 grams and 16mhz of tiny Arduino style coolness."/>
    <n v="7200"/>
    <n v="8136.01"/>
    <x v="0"/>
    <x v="0"/>
    <s v="USD"/>
    <n v="1315602163"/>
    <n v="1313010163"/>
    <b v="1"/>
    <n v="162"/>
    <b v="1"/>
    <s v="technology/hardware"/>
    <n v="100"/>
    <n v="50.22"/>
    <x v="0"/>
    <x v="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0"/>
    <n v="116"/>
    <x v="6"/>
    <x v="11"/>
  </r>
  <r>
    <n v="3662"/>
    <s v="Searching for Tookoolito. An Inuk Woman's Arctic Expedition."/>
    <s v="I'm an Inuit playwright chosen for the esteemed Arctic Circle Residency in Svalbard to write about 1800's Inuk woman guide, Tookoolito."/>
    <n v="8000"/>
    <n v="8114"/>
    <x v="0"/>
    <x v="11"/>
    <s v="CAD"/>
    <n v="1427775414"/>
    <n v="1425187014"/>
    <b v="0"/>
    <n v="40"/>
    <b v="1"/>
    <s v="theater/plays"/>
    <n v="100"/>
    <n v="202.85"/>
    <x v="6"/>
    <x v="11"/>
  </r>
  <r>
    <n v="3326"/>
    <s v="Me? A Caregiver?"/>
    <s v="An edgy, hilarious, compassionate and honest show to help caregivers find courage, trust their instincts and above all, to laugh."/>
    <n v="8000"/>
    <n v="8110"/>
    <x v="0"/>
    <x v="0"/>
    <s v="USD"/>
    <n v="1425830905"/>
    <n v="1423242505"/>
    <b v="0"/>
    <n v="57"/>
    <b v="1"/>
    <s v="theater/plays"/>
    <n v="100"/>
    <n v="142.28"/>
    <x v="6"/>
    <x v="11"/>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0"/>
    <n v="37.200000000000003"/>
    <x v="3"/>
    <x v="5"/>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0"/>
    <n v="47.68"/>
    <x v="7"/>
    <x v="12"/>
  </r>
  <r>
    <n v="1661"/>
    <s v="Kyana"/>
    <s v="I am excited to present my debut pop project Kyana!_x000a_Piano and vocal sounds embedded in sophisticated, bold arrangements &amp; brisk beats"/>
    <n v="7900"/>
    <n v="8098"/>
    <x v="0"/>
    <x v="3"/>
    <s v="EUR"/>
    <n v="1453064400"/>
    <n v="1449359831"/>
    <b v="0"/>
    <n v="101"/>
    <b v="1"/>
    <s v="music/pop"/>
    <n v="100"/>
    <n v="80.180000000000007"/>
    <x v="7"/>
    <x v="22"/>
  </r>
  <r>
    <n v="1626"/>
    <s v="The Protest's Next Album"/>
    <s v="Help Christian Rock Band &quot;The Protest&quot; fund their new album and further their mission of positively impacting lives."/>
    <n v="8000"/>
    <n v="8095"/>
    <x v="0"/>
    <x v="0"/>
    <s v="USD"/>
    <n v="1385932867"/>
    <n v="1383337267"/>
    <b v="0"/>
    <n v="108"/>
    <b v="1"/>
    <s v="music/rock"/>
    <n v="100"/>
    <n v="74.95"/>
    <x v="7"/>
    <x v="15"/>
  </r>
  <r>
    <n v="2441"/>
    <s v="Bring Alchemy Pops to the People!"/>
    <s v="YOU can help Alchemy Pops POP up on a street near you!"/>
    <n v="7500"/>
    <n v="8091"/>
    <x v="0"/>
    <x v="0"/>
    <s v="USD"/>
    <n v="1437627540"/>
    <n v="1435806054"/>
    <b v="0"/>
    <n v="109"/>
    <b v="1"/>
    <s v="food/small batch"/>
    <n v="100"/>
    <n v="74.23"/>
    <x v="4"/>
    <x v="7"/>
  </r>
  <r>
    <n v="3377"/>
    <s v="To Kill a Machine"/>
    <s v="An empowering play about war time code breaker Alan Turing which tells the real story of a hero vilified for his sexuality and suicide."/>
    <n v="8000"/>
    <n v="8084"/>
    <x v="0"/>
    <x v="1"/>
    <s v="GBP"/>
    <n v="1426870560"/>
    <n v="1424280899"/>
    <b v="0"/>
    <n v="77"/>
    <b v="1"/>
    <s v="theater/plays"/>
    <n v="100"/>
    <n v="104.99"/>
    <x v="6"/>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0"/>
    <n v="87.83"/>
    <x v="7"/>
    <x v="15"/>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0"/>
    <n v="65.67"/>
    <x v="3"/>
    <x v="18"/>
  </r>
  <r>
    <n v="2127"/>
    <s v="Three Monkeys - Part 1: Into the Abyss"/>
    <s v="Three Monkeys is an audio adventure game for PC."/>
    <n v="28000"/>
    <n v="8076"/>
    <x v="2"/>
    <x v="1"/>
    <s v="GBP"/>
    <n v="1426158463"/>
    <n v="1423570063"/>
    <b v="0"/>
    <n v="236"/>
    <b v="0"/>
    <s v="games/video games"/>
    <n v="0"/>
    <n v="34.22"/>
    <x v="3"/>
    <x v="18"/>
  </r>
  <r>
    <n v="2120"/>
    <s v="Hearty Har Full Length Album"/>
    <s v="&lt;3_x000a_Coming in from outer space. Help Hearty Har record their 1st album!!"/>
    <n v="8000"/>
    <n v="8070.43"/>
    <x v="0"/>
    <x v="0"/>
    <s v="USD"/>
    <n v="1388617736"/>
    <n v="1384384136"/>
    <b v="0"/>
    <n v="69"/>
    <b v="1"/>
    <s v="music/indie rock"/>
    <n v="100"/>
    <n v="116.96"/>
    <x v="7"/>
    <x v="12"/>
  </r>
  <r>
    <n v="2241"/>
    <s v="Savage Worlds Zombie Squad"/>
    <s v="You are Ex- Military criminals sent on suicide missions on the edge of space. Science Fiction Tabletop RPG using Savage Worlds"/>
    <n v="1000"/>
    <n v="8064"/>
    <x v="0"/>
    <x v="1"/>
    <s v="GBP"/>
    <n v="1488484300"/>
    <n v="1485892300"/>
    <b v="0"/>
    <n v="163"/>
    <b v="1"/>
    <s v="games/tabletop games"/>
    <n v="800"/>
    <n v="49.47"/>
    <x v="3"/>
    <x v="5"/>
  </r>
  <r>
    <n v="816"/>
    <s v="Help Friends and Family Release Their Debut Album"/>
    <s v="Friends and Family have an album for you. They need your help to release it to the world."/>
    <n v="7000"/>
    <n v="8058.55"/>
    <x v="0"/>
    <x v="0"/>
    <s v="USD"/>
    <n v="1365489000"/>
    <n v="1362776043"/>
    <b v="0"/>
    <n v="205"/>
    <b v="1"/>
    <s v="music/rock"/>
    <n v="100"/>
    <n v="39.31"/>
    <x v="7"/>
    <x v="15"/>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
    <n v="83.89"/>
    <x v="7"/>
    <x v="15"/>
  </r>
  <r>
    <n v="419"/>
    <s v="BEYOND LOCAL"/>
    <s v="Beyond Local is a personal journey through an art-centric and musically talented community that fosters creativity."/>
    <n v="8000"/>
    <n v="8035"/>
    <x v="0"/>
    <x v="0"/>
    <s v="USD"/>
    <n v="1372536787"/>
    <n v="1367352787"/>
    <b v="0"/>
    <n v="73"/>
    <b v="1"/>
    <s v="film &amp; video/documentary"/>
    <n v="100"/>
    <n v="110.07"/>
    <x v="5"/>
    <x v="8"/>
  </r>
  <r>
    <n v="2525"/>
    <s v="Jenny &amp; Rossâ”‚To Sing in Germany"/>
    <s v="Husband and wife operatic team specializing in German opera. Fundraising for an audition tour of Germany."/>
    <n v="8000"/>
    <n v="8026"/>
    <x v="0"/>
    <x v="0"/>
    <s v="USD"/>
    <n v="1340914571"/>
    <n v="1338322571"/>
    <b v="0"/>
    <n v="80"/>
    <b v="1"/>
    <s v="music/classical music"/>
    <n v="100"/>
    <n v="100.33"/>
    <x v="7"/>
    <x v="25"/>
  </r>
  <r>
    <n v="843"/>
    <s v="The New Album: Dig Deeper"/>
    <s v="Five metal heads dedicated to our passion for music. We believe music is Freedom, Unity &amp; Escape. Join us on our mission to Dig Deeper."/>
    <n v="3000"/>
    <n v="8014"/>
    <x v="0"/>
    <x v="0"/>
    <s v="USD"/>
    <n v="1481184000"/>
    <n v="1479708680"/>
    <b v="0"/>
    <n v="127"/>
    <b v="1"/>
    <s v="music/metal"/>
    <n v="300"/>
    <n v="63.1"/>
    <x v="7"/>
    <x v="2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6"/>
    <x v="11"/>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0"/>
    <n v="65.08"/>
    <x v="2"/>
    <x v="3"/>
  </r>
  <r>
    <n v="3376"/>
    <s v="The Tutors"/>
    <s v="3 college grads struggling to fund their social network. 1 bratty blackmailing student. 1 dreamy Asian business man. 1 awesome play."/>
    <n v="8000"/>
    <n v="8001"/>
    <x v="0"/>
    <x v="0"/>
    <s v="USD"/>
    <n v="1429976994"/>
    <n v="1424796594"/>
    <b v="0"/>
    <n v="19"/>
    <b v="1"/>
    <s v="theater/plays"/>
    <n v="100"/>
    <n v="421.11"/>
    <x v="6"/>
    <x v="11"/>
  </r>
  <r>
    <n v="373"/>
    <s v="The Boing Heard 'Round the World"/>
    <s v="A feature documentary about UPA Pictures, the little studio that changed the course of animation around the world"/>
    <n v="7500"/>
    <n v="8000"/>
    <x v="0"/>
    <x v="0"/>
    <s v="USD"/>
    <n v="1342648398"/>
    <n v="1340056398"/>
    <b v="0"/>
    <n v="89"/>
    <b v="1"/>
    <s v="film &amp; video/documentary"/>
    <n v="100"/>
    <n v="89.89"/>
    <x v="5"/>
    <x v="8"/>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00"/>
    <n v="89.67"/>
    <x v="2"/>
    <x v="3"/>
  </r>
  <r>
    <n v="3765"/>
    <s v="Before and After"/>
    <s v="An new musical from Laura Grill &amp; Misha Chowdhury about relationships, Relationships, and the moments that change everything."/>
    <n v="7000"/>
    <n v="7942"/>
    <x v="0"/>
    <x v="0"/>
    <s v="USD"/>
    <n v="1406745482"/>
    <n v="1404153482"/>
    <b v="0"/>
    <n v="107"/>
    <b v="1"/>
    <s v="theater/musical"/>
    <n v="100"/>
    <n v="74.22"/>
    <x v="6"/>
    <x v="19"/>
  </r>
  <r>
    <n v="1658"/>
    <s v="New Amy Rivard album!!!"/>
    <s v="I've had numerous song ideas spinning around in my head for years now, please help me get them out- into a studio and into your homes!"/>
    <n v="6000"/>
    <n v="7934"/>
    <x v="0"/>
    <x v="0"/>
    <s v="USD"/>
    <n v="1355840400"/>
    <n v="1352524767"/>
    <b v="0"/>
    <n v="107"/>
    <b v="1"/>
    <s v="music/pop"/>
    <n v="100"/>
    <n v="74.150000000000006"/>
    <x v="7"/>
    <x v="22"/>
  </r>
  <r>
    <n v="728"/>
    <s v="The Age of the Platform: My Fourth Book"/>
    <s v="A big idea non-fiction book by an impatient three-time author and insomniac willing to bet on himself."/>
    <n v="7500"/>
    <n v="7917.45"/>
    <x v="0"/>
    <x v="0"/>
    <s v="USD"/>
    <n v="1313957157"/>
    <n v="1310069157"/>
    <b v="0"/>
    <n v="130"/>
    <b v="1"/>
    <s v="publishing/nonfiction"/>
    <n v="100"/>
    <n v="60.9"/>
    <x v="1"/>
    <x v="17"/>
  </r>
  <r>
    <n v="3107"/>
    <s v="Creating Cabaret"/>
    <s v="When opportunity knocks, we answer!  Help expand the ravishingly talented troupe into a new and exciting market and venue!"/>
    <n v="40000"/>
    <n v="7905"/>
    <x v="2"/>
    <x v="0"/>
    <s v="USD"/>
    <n v="1431372751"/>
    <n v="1430767951"/>
    <b v="0"/>
    <n v="29"/>
    <b v="0"/>
    <s v="theater/spaces"/>
    <n v="0"/>
    <n v="272.58999999999997"/>
    <x v="6"/>
    <x v="9"/>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00"/>
    <n v="64.27"/>
    <x v="6"/>
    <x v="11"/>
  </r>
  <r>
    <n v="3266"/>
    <s v="Macbeth"/>
    <s v="An original version of Shakespeare's masterpiece that emphasizes family and explores the destruction of blood ties"/>
    <n v="6000"/>
    <n v="7877"/>
    <x v="0"/>
    <x v="0"/>
    <s v="USD"/>
    <n v="1434142800"/>
    <n v="1431435122"/>
    <b v="1"/>
    <n v="163"/>
    <b v="1"/>
    <s v="theater/plays"/>
    <n v="100"/>
    <n v="48.33"/>
    <x v="6"/>
    <x v="11"/>
  </r>
  <r>
    <n v="304"/>
    <s v="Beyond Iconic: Distribution for film on Dennis Stock"/>
    <s v="A portrait of a life fully realized and a look at what it takes to make great photography."/>
    <n v="3400"/>
    <n v="7876"/>
    <x v="0"/>
    <x v="0"/>
    <s v="USD"/>
    <n v="1346464800"/>
    <n v="1343096197"/>
    <b v="1"/>
    <n v="74"/>
    <b v="1"/>
    <s v="film &amp; video/documentary"/>
    <n v="200"/>
    <n v="106.43"/>
    <x v="5"/>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
    <n v="157.46"/>
    <x v="0"/>
    <x v="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0"/>
    <n v="302.31"/>
    <x v="6"/>
    <x v="11"/>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00"/>
    <n v="45.05"/>
    <x v="5"/>
    <x v="8"/>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
    <n v="147.81"/>
    <x v="7"/>
    <x v="12"/>
  </r>
  <r>
    <n v="2729"/>
    <s v="McChi Luggage: It's a Luggage, USB Charger and a Table Top"/>
    <s v="A luggage that is more than a luggage! It is what you want it to be."/>
    <n v="7500"/>
    <n v="7833"/>
    <x v="0"/>
    <x v="0"/>
    <s v="USD"/>
    <n v="1430459197"/>
    <n v="1427867197"/>
    <b v="0"/>
    <n v="23"/>
    <b v="1"/>
    <s v="technology/hardware"/>
    <n v="100"/>
    <n v="340.57"/>
    <x v="0"/>
    <x v="0"/>
  </r>
  <r>
    <n v="3534"/>
    <s v="Night of Ashes"/>
    <s v="A Theatrical Prequel to Hell's Rebels, the current Pathfinder Adventure Path from Paizo Publishing"/>
    <n v="5000"/>
    <n v="7810"/>
    <x v="0"/>
    <x v="0"/>
    <s v="USD"/>
    <n v="1443711623"/>
    <n v="1440687623"/>
    <b v="0"/>
    <n v="204"/>
    <b v="1"/>
    <s v="theater/plays"/>
    <n v="200"/>
    <n v="38.28"/>
    <x v="6"/>
    <x v="11"/>
  </r>
  <r>
    <n v="2261"/>
    <s v="Hero: Aluminum dice inspired by super heroes :)"/>
    <s v="When you think about super heroes, you think of their stunning colorful outfits. Hero dice is great for super hero or anyother games :)"/>
    <n v="1000"/>
    <n v="7795"/>
    <x v="0"/>
    <x v="8"/>
    <s v="AUD"/>
    <n v="1487093020"/>
    <n v="1485278620"/>
    <b v="0"/>
    <n v="210"/>
    <b v="1"/>
    <s v="games/tabletop games"/>
    <n v="800"/>
    <n v="37.119999999999997"/>
    <x v="3"/>
    <x v="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
    <n v="90.62"/>
    <x v="0"/>
    <x v="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0"/>
    <n v="60.86"/>
    <x v="7"/>
    <x v="15"/>
  </r>
  <r>
    <n v="2461"/>
    <s v="Christian &amp; The Sinners"/>
    <s v="Songs of faith and worship that are so deeply spiritual you could sing them in church, so down to earth you could play them in a bar."/>
    <n v="7500"/>
    <n v="7785"/>
    <x v="0"/>
    <x v="0"/>
    <s v="USD"/>
    <n v="1317438000"/>
    <n v="1314577097"/>
    <b v="0"/>
    <n v="86"/>
    <b v="1"/>
    <s v="music/indie rock"/>
    <n v="100"/>
    <n v="90.52"/>
    <x v="7"/>
    <x v="12"/>
  </r>
  <r>
    <n v="480"/>
    <s v="The CafÃ©"/>
    <s v="To court his muse, an artist must first outsmart her dog.  A short animated film collaboration by Dana and Terrence Masson."/>
    <n v="40000"/>
    <n v="7764"/>
    <x v="2"/>
    <x v="0"/>
    <s v="USD"/>
    <n v="1376049615"/>
    <n v="1373457615"/>
    <b v="0"/>
    <n v="140"/>
    <b v="0"/>
    <s v="film &amp; video/animation"/>
    <n v="0"/>
    <n v="55.46"/>
    <x v="5"/>
    <x v="23"/>
  </r>
  <r>
    <n v="1281"/>
    <s v="&quot;Laser Beretta&quot;"/>
    <s v="Cure for the Common pulls the trigger on their 2nd full-length LP, &quot;Laser Beretta,&quot; printed on high-quality 15 gram polycarbonate CDs"/>
    <n v="7000"/>
    <n v="7750"/>
    <x v="0"/>
    <x v="0"/>
    <s v="USD"/>
    <n v="1375033836"/>
    <n v="1373305836"/>
    <b v="1"/>
    <n v="74"/>
    <b v="1"/>
    <s v="music/rock"/>
    <n v="100"/>
    <n v="104.73"/>
    <x v="7"/>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0"/>
    <n v="69.67"/>
    <x v="7"/>
    <x v="13"/>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00"/>
    <n v="68.239999999999995"/>
    <x v="5"/>
    <x v="8"/>
  </r>
  <r>
    <n v="356"/>
    <s v="43 and 80"/>
    <s v="A documentary about halibut conservation and how it impacts communities of Southeast Alaska."/>
    <n v="7500"/>
    <n v="7701.93"/>
    <x v="0"/>
    <x v="0"/>
    <s v="USD"/>
    <n v="1458152193"/>
    <n v="1455563793"/>
    <b v="1"/>
    <n v="97"/>
    <b v="1"/>
    <s v="film &amp; video/documentary"/>
    <n v="100"/>
    <n v="79.400000000000006"/>
    <x v="5"/>
    <x v="8"/>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0"/>
    <n v="111.38"/>
    <x v="5"/>
    <x v="27"/>
  </r>
  <r>
    <n v="3293"/>
    <s v="Threefold Social Organism Theatre Project"/>
    <s v="In 1917 Rudolf Steiner's Threefold Social Organism was an attempt to save a devastated Europe. 100 years later do we have a new chance?"/>
    <n v="4500"/>
    <n v="7670"/>
    <x v="0"/>
    <x v="15"/>
    <s v="NZD"/>
    <n v="1488622352"/>
    <n v="1486030352"/>
    <b v="0"/>
    <n v="91"/>
    <b v="1"/>
    <s v="theater/plays"/>
    <n v="200"/>
    <n v="84.29"/>
    <x v="6"/>
    <x v="11"/>
  </r>
  <r>
    <n v="102"/>
    <s v="Dear God No!"/>
    <s v="A gang of outlaw bikers pull a home invasion on a disgraced Anthropologist hiding a secret locked in his cabin basement."/>
    <n v="6000"/>
    <n v="7665"/>
    <x v="0"/>
    <x v="0"/>
    <s v="USD"/>
    <n v="1293073733"/>
    <n v="1290481733"/>
    <b v="0"/>
    <n v="65"/>
    <b v="1"/>
    <s v="film &amp; video/shorts"/>
    <n v="100"/>
    <n v="117.92"/>
    <x v="5"/>
    <x v="27"/>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0"/>
    <n v="94.51"/>
    <x v="5"/>
    <x v="2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0"/>
    <n v="246.29"/>
    <x v="7"/>
    <x v="15"/>
  </r>
  <r>
    <n v="2524"/>
    <s v="Les Bostonades' First CD"/>
    <s v="We're bringing some of our favorite music from the past 10 years to disc for the first time ever."/>
    <n v="7500"/>
    <n v="7620"/>
    <x v="0"/>
    <x v="0"/>
    <s v="USD"/>
    <n v="1419136200"/>
    <n v="1416338557"/>
    <b v="0"/>
    <n v="43"/>
    <b v="1"/>
    <s v="music/classical music"/>
    <n v="100"/>
    <n v="177.21"/>
    <x v="7"/>
    <x v="25"/>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0"/>
    <n v="65.099999999999994"/>
    <x v="6"/>
    <x v="11"/>
  </r>
  <r>
    <n v="3002"/>
    <s v="Help Fund the &quot;Back Room&quot; Arts Space at Jimmy's No 43!"/>
    <s v="Make the workshop/ small stage space at Jimmy's No 43 even better than before!"/>
    <n v="7000"/>
    <n v="7595.43"/>
    <x v="0"/>
    <x v="0"/>
    <s v="USD"/>
    <n v="1356552252"/>
    <n v="1353960252"/>
    <b v="0"/>
    <n v="104"/>
    <b v="1"/>
    <s v="theater/spaces"/>
    <n v="100"/>
    <n v="73.03"/>
    <x v="6"/>
    <x v="9"/>
  </r>
  <r>
    <n v="2613"/>
    <s v="Earth 360"/>
    <s v="Re-inventing the way we look at our planet by sending 5 cameras to near space to create the first 360 panoramic view of the earth."/>
    <n v="7500"/>
    <n v="7576"/>
    <x v="0"/>
    <x v="0"/>
    <s v="USD"/>
    <n v="1348256294"/>
    <n v="1345664294"/>
    <b v="1"/>
    <n v="28"/>
    <b v="1"/>
    <s v="technology/space exploration"/>
    <n v="100"/>
    <n v="270.57"/>
    <x v="0"/>
    <x v="4"/>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00"/>
    <n v="28.63"/>
    <x v="1"/>
    <x v="17"/>
  </r>
  <r>
    <n v="3025"/>
    <s v="The Other Room â€“ Cardiffâ€™s First Pub Theatre"/>
    <s v="Be part of building Cardiff's first pub theatre, located right in the city centre. Launching January 2015."/>
    <n v="2500"/>
    <n v="7555"/>
    <x v="0"/>
    <x v="1"/>
    <s v="GBP"/>
    <n v="1401465600"/>
    <n v="1399032813"/>
    <b v="0"/>
    <n v="145"/>
    <b v="1"/>
    <s v="theater/spaces"/>
    <n v="300"/>
    <n v="52.1"/>
    <x v="6"/>
    <x v="9"/>
  </r>
  <r>
    <n v="3144"/>
    <s v="Benghazi Bergen-Belsen"/>
    <s v="Two women, one love, one must die: a multicultural cast in a play about the denied holocaust of Libyan Jews. Premieres in March in NYC"/>
    <n v="10000"/>
    <n v="7540"/>
    <x v="3"/>
    <x v="0"/>
    <s v="USD"/>
    <n v="1489903200"/>
    <n v="1488459307"/>
    <b v="0"/>
    <n v="30"/>
    <b v="0"/>
    <s v="theater/plays"/>
    <n v="100"/>
    <n v="251.33"/>
    <x v="6"/>
    <x v="11"/>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100"/>
    <n v="51.22"/>
    <x v="5"/>
    <x v="23"/>
  </r>
  <r>
    <n v="65"/>
    <s v="Hello World - Post Production Funds"/>
    <s v="Help finish the short film Hello World. The story of an android in the broken home of a father &amp; son."/>
    <n v="7000"/>
    <n v="7527"/>
    <x v="0"/>
    <x v="11"/>
    <s v="CAD"/>
    <n v="1407736740"/>
    <n v="1405453354"/>
    <b v="0"/>
    <n v="57"/>
    <b v="1"/>
    <s v="film &amp; video/shorts"/>
    <n v="100"/>
    <n v="132.05000000000001"/>
    <x v="5"/>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7"/>
    <x v="22"/>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7"/>
    <x v="1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0"/>
    <n v="58.63"/>
    <x v="3"/>
    <x v="5"/>
  </r>
  <r>
    <n v="2857"/>
    <s v="Los Tradicionales"/>
    <s v="Somos una compaÃ±Ã­a de teatro independiente. Y en el 2017 queremos arrancar con el montaje de 3 obras._x000a_3 elencos, 3 espacios."/>
    <n v="38000"/>
    <n v="7500"/>
    <x v="2"/>
    <x v="14"/>
    <s v="MXN"/>
    <n v="1487613600"/>
    <n v="1482444295"/>
    <b v="0"/>
    <n v="15"/>
    <b v="0"/>
    <s v="theater/plays"/>
    <n v="0"/>
    <n v="500"/>
    <x v="6"/>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0"/>
    <n v="107.07"/>
    <x v="7"/>
    <x v="15"/>
  </r>
  <r>
    <n v="2040"/>
    <s v="Programmable Capacitor"/>
    <s v="4.29 Billion+ Capacitor Combinations._x000a_No Coding Required."/>
    <n v="3000"/>
    <n v="7445.14"/>
    <x v="0"/>
    <x v="0"/>
    <s v="USD"/>
    <n v="1384557303"/>
    <n v="1383257703"/>
    <b v="1"/>
    <n v="271"/>
    <b v="1"/>
    <s v="technology/hardware"/>
    <n v="200"/>
    <n v="27.47"/>
    <x v="0"/>
    <x v="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100"/>
    <n v="72.17"/>
    <x v="2"/>
    <x v="3"/>
  </r>
  <r>
    <n v="61"/>
    <s v="SPLITTING THE SYNAPSE"/>
    <s v="An exploration of the shadows that follow us from our past, the darkness that lives inside us and the ability to find our own freedom"/>
    <n v="5000"/>
    <n v="7415"/>
    <x v="0"/>
    <x v="0"/>
    <s v="USD"/>
    <n v="1370547157"/>
    <n v="1368646357"/>
    <b v="0"/>
    <n v="23"/>
    <b v="1"/>
    <s v="film &amp; video/shorts"/>
    <n v="100"/>
    <n v="322.39"/>
    <x v="5"/>
    <x v="27"/>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00"/>
    <n v="89.3"/>
    <x v="7"/>
    <x v="12"/>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00"/>
    <n v="493.13"/>
    <x v="0"/>
    <x v="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0"/>
    <n v="51.63"/>
    <x v="1"/>
    <x v="17"/>
  </r>
  <r>
    <n v="3258"/>
    <s v="Bluebirds by Joe Brondo"/>
    <s v="A guy named Walt steals a book and plans to sell it to get his life on track... until his wife finds out."/>
    <n v="7000"/>
    <n v="7365"/>
    <x v="0"/>
    <x v="0"/>
    <s v="USD"/>
    <n v="1420751861"/>
    <n v="1418159861"/>
    <b v="1"/>
    <n v="75"/>
    <b v="1"/>
    <s v="theater/plays"/>
    <n v="100"/>
    <n v="98.2"/>
    <x v="6"/>
    <x v="11"/>
  </r>
  <r>
    <n v="1077"/>
    <s v="Legends of Callasia [Demo Available NOW!]"/>
    <s v="An epic strategy game of world conquest with simultaneous turn-based multiplayer gameplay and no hotseat waiting"/>
    <n v="25000"/>
    <n v="7344"/>
    <x v="2"/>
    <x v="0"/>
    <s v="USD"/>
    <n v="1452744011"/>
    <n v="1450152011"/>
    <b v="0"/>
    <n v="167"/>
    <b v="0"/>
    <s v="games/video games"/>
    <n v="0"/>
    <n v="43.98"/>
    <x v="3"/>
    <x v="18"/>
  </r>
  <r>
    <n v="2113"/>
    <s v="Summer Underground // Honeycomb LP"/>
    <s v="Help us fund our second full-length album Honeycomb!"/>
    <n v="7000"/>
    <n v="7340"/>
    <x v="0"/>
    <x v="0"/>
    <s v="USD"/>
    <n v="1411505176"/>
    <n v="1408481176"/>
    <b v="0"/>
    <n v="107"/>
    <b v="1"/>
    <s v="music/indie rock"/>
    <n v="100"/>
    <n v="68.599999999999994"/>
    <x v="7"/>
    <x v="12"/>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1000"/>
    <n v="21.64"/>
    <x v="0"/>
    <x v="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300"/>
    <n v="7.19"/>
    <x v="0"/>
    <x v="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00"/>
    <n v="65.209999999999994"/>
    <x v="7"/>
    <x v="15"/>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00"/>
    <n v="50.53"/>
    <x v="6"/>
    <x v="9"/>
  </r>
  <r>
    <n v="3612"/>
    <s v="Welcome Back To Harlem: A Hellfighter's Story"/>
    <s v="A Harlem Hellfighter struggles to re-integrate into his community after heroically fighting for his country in WW1."/>
    <n v="5000"/>
    <n v="7220"/>
    <x v="0"/>
    <x v="11"/>
    <s v="CAD"/>
    <n v="1402334811"/>
    <n v="1401470811"/>
    <b v="0"/>
    <n v="57"/>
    <b v="1"/>
    <s v="theater/plays"/>
    <n v="100"/>
    <n v="126.67"/>
    <x v="6"/>
    <x v="11"/>
  </r>
  <r>
    <n v="1346"/>
    <s v="Anthology of Stories from LGBT Nepal"/>
    <s v="An anthology of nonfiction stories written by Nepal's Lesbian, Gay, Bisexual, and Transgender (LGBT) community."/>
    <n v="4900"/>
    <n v="7219"/>
    <x v="0"/>
    <x v="0"/>
    <s v="USD"/>
    <n v="1372297751"/>
    <n v="1369705751"/>
    <b v="0"/>
    <n v="149"/>
    <b v="1"/>
    <s v="publishing/nonfiction"/>
    <n v="100"/>
    <n v="48.45"/>
    <x v="1"/>
    <x v="17"/>
  </r>
  <r>
    <n v="834"/>
    <s v="VANS Warped Tour or BUST!"/>
    <s v="We were selected out of 4,000 bands to play on VANS Warped Tour! Amazing opportunity, but touring costs $$$!  We REALLY need your help!"/>
    <n v="5500"/>
    <n v="7206"/>
    <x v="0"/>
    <x v="0"/>
    <s v="USD"/>
    <n v="1372651140"/>
    <n v="1369770292"/>
    <b v="0"/>
    <n v="75"/>
    <b v="1"/>
    <s v="music/rock"/>
    <n v="100"/>
    <n v="96.08"/>
    <x v="7"/>
    <x v="15"/>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0"/>
    <n v="156.16999999999999"/>
    <x v="2"/>
    <x v="3"/>
  </r>
  <r>
    <n v="3071"/>
    <s v="The Echo Theatre 2015"/>
    <s v="Anyone can create. They just need a place and an opportunity. The Echo Theatre (Provo) provides that opportunity."/>
    <n v="12000"/>
    <n v="7173"/>
    <x v="2"/>
    <x v="0"/>
    <s v="USD"/>
    <n v="1429595940"/>
    <n v="1428082481"/>
    <b v="0"/>
    <n v="117"/>
    <b v="0"/>
    <s v="theater/spaces"/>
    <n v="100"/>
    <n v="61.31"/>
    <x v="6"/>
    <x v="9"/>
  </r>
  <r>
    <n v="3228"/>
    <s v="Hear Me Roar: A Season of Powerful Women"/>
    <s v="A Season of Powerful Women. A Season of Defiance."/>
    <n v="7000"/>
    <n v="7164"/>
    <x v="0"/>
    <x v="0"/>
    <s v="USD"/>
    <n v="1450328340"/>
    <n v="1447606884"/>
    <b v="1"/>
    <n v="37"/>
    <b v="1"/>
    <s v="theater/plays"/>
    <n v="100"/>
    <n v="193.62"/>
    <x v="6"/>
    <x v="11"/>
  </r>
  <r>
    <n v="369"/>
    <s v="Alpine Zone"/>
    <s v="A documentary of one woman's attempt at solo hiking 2,000 miles, in an effort to understand herself and societal expectations."/>
    <n v="6500"/>
    <n v="7160.12"/>
    <x v="0"/>
    <x v="0"/>
    <s v="USD"/>
    <n v="1326633269"/>
    <n v="1324041269"/>
    <b v="0"/>
    <n v="167"/>
    <b v="1"/>
    <s v="film &amp; video/documentary"/>
    <n v="100"/>
    <n v="42.87"/>
    <x v="5"/>
    <x v="8"/>
  </r>
  <r>
    <n v="786"/>
    <s v="New Album: BRICK AND MORTAR. New Book: HITLESS WONDER."/>
    <s v="In June, Columbus rock veterans, Watershed, will release and tour behind a new album, BRICK AND MORTAR."/>
    <n v="5000"/>
    <n v="7140"/>
    <x v="0"/>
    <x v="0"/>
    <s v="USD"/>
    <n v="1336751220"/>
    <n v="1331774434"/>
    <b v="0"/>
    <n v="44"/>
    <b v="1"/>
    <s v="music/rock"/>
    <n v="100"/>
    <n v="162.27000000000001"/>
    <x v="7"/>
    <x v="15"/>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00"/>
    <n v="66.11"/>
    <x v="6"/>
    <x v="11"/>
  </r>
  <r>
    <n v="3182"/>
    <s v="A Thought in Three Parts"/>
    <s v="FRANK, a newborn company, presents Wallace Shawn's famously unproduced,&quot;A Thought in Three Parts.&quot;_x000a_Be FRANK with us!"/>
    <n v="7000"/>
    <n v="7062"/>
    <x v="0"/>
    <x v="0"/>
    <s v="USD"/>
    <n v="1328029200"/>
    <n v="1323211621"/>
    <b v="1"/>
    <n v="151"/>
    <b v="1"/>
    <s v="theater/plays"/>
    <n v="100"/>
    <n v="46.77"/>
    <x v="6"/>
    <x v="11"/>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0"/>
    <n v="68.48"/>
    <x v="7"/>
    <x v="12"/>
  </r>
  <r>
    <n v="113"/>
    <s v="&quot;The First Day&quot; by Julia Othmer- Music Video"/>
    <s v="A living memorial for all those dealing with trauma, grief and loss."/>
    <n v="5000"/>
    <n v="7050"/>
    <x v="0"/>
    <x v="0"/>
    <s v="USD"/>
    <n v="1312642800"/>
    <n v="1311963128"/>
    <b v="0"/>
    <n v="78"/>
    <b v="1"/>
    <s v="film &amp; video/shorts"/>
    <n v="100"/>
    <n v="90.38"/>
    <x v="5"/>
    <x v="27"/>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
    <n v="234.67"/>
    <x v="6"/>
    <x v="9"/>
  </r>
  <r>
    <n v="1622"/>
    <s v="PrincessFrank's MASTERSLAVE Album, EP &amp; Tour"/>
    <s v="Join in PrincessFrank's conquest of the Rock&amp;Roll kingdom! Pledge your support and help him claim the throne of Rock!"/>
    <n v="6900"/>
    <n v="7019"/>
    <x v="0"/>
    <x v="0"/>
    <s v="USD"/>
    <n v="1418803140"/>
    <n v="1415343874"/>
    <b v="0"/>
    <n v="65"/>
    <b v="1"/>
    <s v="music/rock"/>
    <n v="100"/>
    <n v="107.98"/>
    <x v="7"/>
    <x v="15"/>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00"/>
    <n v="81.569999999999993"/>
    <x v="6"/>
    <x v="1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0"/>
    <n v="36.33"/>
    <x v="0"/>
    <x v="0"/>
  </r>
  <r>
    <n v="747"/>
    <s v="Trash is Treasure"/>
    <s v="My creations are born in different cultural environment around the globe with Â« what is already there Â» and act as a social impulse"/>
    <n v="7000"/>
    <n v="7003"/>
    <x v="0"/>
    <x v="13"/>
    <s v="EUR"/>
    <n v="1421319240"/>
    <n v="1418649019"/>
    <b v="0"/>
    <n v="55"/>
    <b v="1"/>
    <s v="publishing/nonfiction"/>
    <n v="100"/>
    <n v="127.33"/>
    <x v="1"/>
    <x v="1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7"/>
    <x v="13"/>
  </r>
  <r>
    <n v="513"/>
    <s v="Paradigm Spiral - The Animated Series"/>
    <s v="A sci-fi fantasy 2.5D anime styled series about some guys trying to save the world, probably..."/>
    <n v="50000"/>
    <n v="6962"/>
    <x v="2"/>
    <x v="0"/>
    <s v="USD"/>
    <n v="1471244400"/>
    <n v="1467387705"/>
    <b v="0"/>
    <n v="68"/>
    <b v="0"/>
    <s v="film &amp; video/animation"/>
    <n v="0"/>
    <n v="102.38"/>
    <x v="5"/>
    <x v="23"/>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
    <n v="153.88999999999999"/>
    <x v="0"/>
    <x v="1"/>
  </r>
  <r>
    <n v="89"/>
    <s v="The Southwest Chronicles"/>
    <s v="A chronicle of four very different stories concerning racism to the power of love, all set in the beauty of the Southwest."/>
    <n v="6000"/>
    <n v="6904"/>
    <x v="0"/>
    <x v="0"/>
    <s v="USD"/>
    <n v="1370196192"/>
    <n v="1368036192"/>
    <b v="0"/>
    <n v="56"/>
    <b v="1"/>
    <s v="film &amp; video/shorts"/>
    <n v="100"/>
    <n v="123.29"/>
    <x v="5"/>
    <x v="27"/>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00"/>
    <n v="55.8"/>
    <x v="7"/>
    <x v="13"/>
  </r>
  <r>
    <n v="1375"/>
    <s v="PAMPA FOLKS - 1st &quot;Indie Pop Western&quot; Album"/>
    <s v="Pampa Folks, l'album aux couleurs de dÃ©serts. Le quatuor, crÃ©Ã© en 2015  livre une Ã©nergie brute et prÃ©pare son premier album"/>
    <n v="4000"/>
    <n v="6853"/>
    <x v="0"/>
    <x v="16"/>
    <s v="EUR"/>
    <n v="1484444119"/>
    <n v="1481852119"/>
    <b v="0"/>
    <n v="109"/>
    <b v="1"/>
    <s v="music/rock"/>
    <n v="200"/>
    <n v="62.87"/>
    <x v="7"/>
    <x v="15"/>
  </r>
  <r>
    <n v="1030"/>
    <s v="The Gothsicles - I FEEL SICLE"/>
    <s v="Help fund the latest Gothsicles mega-album, I FEEL SICLE!"/>
    <n v="2000"/>
    <n v="6842"/>
    <x v="0"/>
    <x v="0"/>
    <s v="USD"/>
    <n v="1473680149"/>
    <n v="1472470549"/>
    <b v="0"/>
    <n v="159"/>
    <b v="1"/>
    <s v="music/electronic music"/>
    <n v="300"/>
    <n v="43.03"/>
    <x v="7"/>
    <x v="13"/>
  </r>
  <r>
    <n v="3189"/>
    <s v="Hednadotter Jubileumskonsert"/>
    <s v="Det Ã¤r tio Ã¥r sedan sist! Musikalen Hednadotter med sÃ¥ngarna frÃ¥n orginaluppsÃ¤ttningen sjunger musikalen i Konsertform."/>
    <n v="55000"/>
    <n v="6780"/>
    <x v="2"/>
    <x v="10"/>
    <s v="SEK"/>
    <n v="1432455532"/>
    <n v="1429863532"/>
    <b v="0"/>
    <n v="19"/>
    <b v="0"/>
    <s v="theater/musical"/>
    <n v="0"/>
    <n v="356.84"/>
    <x v="6"/>
    <x v="19"/>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100"/>
    <n v="48.25"/>
    <x v="2"/>
    <x v="3"/>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00"/>
    <n v="60.18"/>
    <x v="7"/>
    <x v="1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00"/>
    <n v="108.15"/>
    <x v="5"/>
    <x v="8"/>
  </r>
  <r>
    <n v="1677"/>
    <s v="Andrius Pojavis new album &quot;Seven&quot;"/>
    <s v="It's time to record my new album. Studio, musicians and arranger are ready, are you coming on this journey with me?"/>
    <n v="6000"/>
    <n v="6700"/>
    <x v="0"/>
    <x v="5"/>
    <s v="EUR"/>
    <n v="1460786340"/>
    <n v="1455615976"/>
    <b v="0"/>
    <n v="42"/>
    <b v="1"/>
    <s v="music/pop"/>
    <n v="100"/>
    <n v="159.52000000000001"/>
    <x v="7"/>
    <x v="22"/>
  </r>
  <r>
    <n v="442"/>
    <s v="The Paranormal Idiot"/>
    <s v="Doomsday is here"/>
    <n v="17000"/>
    <n v="6691"/>
    <x v="2"/>
    <x v="0"/>
    <s v="USD"/>
    <n v="1424380783"/>
    <n v="1421788783"/>
    <b v="0"/>
    <n v="17"/>
    <b v="0"/>
    <s v="film &amp; video/animation"/>
    <n v="0"/>
    <n v="393.59"/>
    <x v="5"/>
    <x v="23"/>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100"/>
    <n v="99.76"/>
    <x v="6"/>
    <x v="9"/>
  </r>
  <r>
    <n v="2301"/>
    <s v="Time Crash"/>
    <s v="We are America's first trock band, and we're ready to bring you our first album!"/>
    <n v="5000"/>
    <n v="6680.22"/>
    <x v="0"/>
    <x v="0"/>
    <s v="USD"/>
    <n v="1371785496"/>
    <n v="1369193496"/>
    <b v="1"/>
    <n v="211"/>
    <b v="1"/>
    <s v="music/indie rock"/>
    <n v="100"/>
    <n v="31.66"/>
    <x v="7"/>
    <x v="12"/>
  </r>
  <r>
    <n v="944"/>
    <s v="RoamingTails, The Connected Pet Tag"/>
    <s v="Find your pet when it's missing, digitally store pet-related information, and locate pet friend establishments and services."/>
    <n v="50000"/>
    <n v="6663"/>
    <x v="2"/>
    <x v="0"/>
    <s v="USD"/>
    <n v="1460988000"/>
    <n v="1458050450"/>
    <b v="0"/>
    <n v="96"/>
    <b v="0"/>
    <s v="technology/wearables"/>
    <n v="0"/>
    <n v="69.41"/>
    <x v="0"/>
    <x v="1"/>
  </r>
  <r>
    <n v="3786"/>
    <s v="Puberty the Musical: Original Cast Recording"/>
    <s v="The brainchild of Coleman Peterson and Janice Gilbert.  The funding will be used to professionally record the songs."/>
    <n v="6000"/>
    <n v="6658"/>
    <x v="0"/>
    <x v="0"/>
    <s v="USD"/>
    <n v="1464310475"/>
    <n v="1461718475"/>
    <b v="0"/>
    <n v="71"/>
    <b v="1"/>
    <s v="theater/musical"/>
    <n v="100"/>
    <n v="93.77"/>
    <x v="6"/>
    <x v="19"/>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00"/>
    <n v="114.59"/>
    <x v="5"/>
    <x v="8"/>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0"/>
    <n v="61.53"/>
    <x v="2"/>
    <x v="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
    <n v="58.18"/>
    <x v="6"/>
    <x v="9"/>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00"/>
    <n v="83.95"/>
    <x v="5"/>
    <x v="8"/>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00"/>
    <n v="105.21"/>
    <x v="6"/>
    <x v="11"/>
  </r>
  <r>
    <n v="987"/>
    <s v="Kidswatcher"/>
    <s v="Always know where your precious children are. Let them explore the world freely and in a secure way by using the Kidswatcher."/>
    <n v="50000"/>
    <n v="6610"/>
    <x v="2"/>
    <x v="13"/>
    <s v="EUR"/>
    <n v="1403507050"/>
    <n v="1400051050"/>
    <b v="0"/>
    <n v="41"/>
    <b v="0"/>
    <s v="technology/wearables"/>
    <n v="0"/>
    <n v="161.22"/>
    <x v="0"/>
    <x v="1"/>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00"/>
    <n v="49.19"/>
    <x v="7"/>
    <x v="2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
    <n v="65"/>
    <x v="0"/>
    <x v="1"/>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
    <n v="43.7"/>
    <x v="7"/>
    <x v="25"/>
  </r>
  <r>
    <n v="471"/>
    <s v="Red Origins"/>
    <s v="Three kids try to stop Mazi Mbe's plan to restore Africa to its original state where Tricksters &amp; Spirits ruled_x000a_and Juju was law."/>
    <n v="55000"/>
    <n v="6541"/>
    <x v="2"/>
    <x v="0"/>
    <s v="USD"/>
    <n v="1397924379"/>
    <n v="1394039979"/>
    <b v="0"/>
    <n v="170"/>
    <b v="0"/>
    <s v="film &amp; video/animation"/>
    <n v="0"/>
    <n v="38.479999999999997"/>
    <x v="5"/>
    <x v="23"/>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0"/>
    <n v="94.64"/>
    <x v="6"/>
    <x v="9"/>
  </r>
  <r>
    <n v="1744"/>
    <s v="Water World"/>
    <s v="This book is the embodiment of my passion for water &amp; photography, which I hope will inspire you to pick up your camera and explore."/>
    <n v="5500"/>
    <n v="6515"/>
    <x v="0"/>
    <x v="1"/>
    <s v="GBP"/>
    <n v="1425821477"/>
    <n v="1421937077"/>
    <b v="0"/>
    <n v="70"/>
    <b v="1"/>
    <s v="photography/photobooks"/>
    <n v="100"/>
    <n v="93.07"/>
    <x v="2"/>
    <x v="3"/>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
    <n v="89.19"/>
    <x v="0"/>
    <x v="1"/>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0"/>
    <n v="35.549999999999997"/>
    <x v="7"/>
    <x v="12"/>
  </r>
  <r>
    <n v="3310"/>
    <s v="The Island Boys: A New Play"/>
    <s v="A new play about coming coming home, recovery, and trying to find God in the process."/>
    <n v="6500"/>
    <n v="6505"/>
    <x v="0"/>
    <x v="0"/>
    <s v="USD"/>
    <n v="1444169825"/>
    <n v="1441577825"/>
    <b v="0"/>
    <n v="31"/>
    <b v="1"/>
    <s v="theater/plays"/>
    <n v="100"/>
    <n v="209.84"/>
    <x v="6"/>
    <x v="11"/>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00"/>
    <n v="39.159999999999997"/>
    <x v="7"/>
    <x v="13"/>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7"/>
    <x v="25"/>
  </r>
  <r>
    <n v="339"/>
    <s v="A Man, A Plan, A Palindrome (Feature)"/>
    <s v="A documentary film following the world's greatest palindromists leading up to the 2017 World Palindrome Championship."/>
    <n v="6000"/>
    <n v="6485"/>
    <x v="0"/>
    <x v="0"/>
    <s v="USD"/>
    <n v="1430331268"/>
    <n v="1427739268"/>
    <b v="1"/>
    <n v="89"/>
    <b v="1"/>
    <s v="film &amp; video/documentary"/>
    <n v="100"/>
    <n v="72.87"/>
    <x v="5"/>
    <x v="8"/>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0"/>
    <n v="88.19"/>
    <x v="7"/>
    <x v="15"/>
  </r>
  <r>
    <n v="2309"/>
    <s v="// Marny Lion Proudfit /\/\/\ Album Release \\"/>
    <s v="|| HELP MARNY LION PROUDFIT RECORD HER SECOND INDIE FOLK ALBUM THIS MARCH â€“ THE BARN IS WAITING ||"/>
    <n v="6000"/>
    <n v="6400.47"/>
    <x v="0"/>
    <x v="0"/>
    <s v="USD"/>
    <n v="1362872537"/>
    <n v="1359848537"/>
    <b v="1"/>
    <n v="107"/>
    <b v="1"/>
    <s v="music/indie rock"/>
    <n v="100"/>
    <n v="59.82"/>
    <x v="7"/>
    <x v="12"/>
  </r>
  <r>
    <n v="86"/>
    <s v="SECOND CHANCE - DEUXIÃˆME CHANCE"/>
    <s v="Two women, two destinies connected by a letter. _x000a_Between Paris and Skopje a poetic outstanding story of true courage, love and hope."/>
    <n v="6000"/>
    <n v="6388"/>
    <x v="0"/>
    <x v="16"/>
    <s v="EUR"/>
    <n v="1451226045"/>
    <n v="1444828845"/>
    <b v="0"/>
    <n v="17"/>
    <b v="1"/>
    <s v="film &amp; video/shorts"/>
    <n v="100"/>
    <n v="375.76"/>
    <x v="5"/>
    <x v="27"/>
  </r>
  <r>
    <n v="2629"/>
    <s v="Project Dragonfly - Sail to the Stars"/>
    <s v="The first international contest to let students shape the future of interstellar travel."/>
    <n v="5000"/>
    <n v="6387"/>
    <x v="0"/>
    <x v="1"/>
    <s v="GBP"/>
    <n v="1431608122"/>
    <n v="1429016122"/>
    <b v="0"/>
    <n v="100"/>
    <b v="1"/>
    <s v="technology/space exploration"/>
    <n v="100"/>
    <n v="63.87"/>
    <x v="0"/>
    <x v="4"/>
  </r>
  <r>
    <n v="1088"/>
    <s v="Still Alive"/>
    <s v="A fresh twist on survival games. Intense, high-stakes 30 minute rounds for up to 10 players."/>
    <n v="45000"/>
    <n v="6382.34"/>
    <x v="2"/>
    <x v="0"/>
    <s v="USD"/>
    <n v="1398366667"/>
    <n v="1395774667"/>
    <b v="0"/>
    <n v="147"/>
    <b v="0"/>
    <s v="games/video games"/>
    <n v="0"/>
    <n v="43.42"/>
    <x v="3"/>
    <x v="18"/>
  </r>
  <r>
    <n v="1566"/>
    <s v="DeVito Art Skull Island Kongstarter (Canceled)"/>
    <s v="Joe DeVito's first Art Book and original King Kong novellas available in both Limited and Deluxe Editions."/>
    <n v="30000"/>
    <n v="6375"/>
    <x v="1"/>
    <x v="0"/>
    <s v="USD"/>
    <n v="1469656800"/>
    <n v="1467151204"/>
    <b v="0"/>
    <n v="59"/>
    <b v="0"/>
    <s v="publishing/art books"/>
    <n v="0"/>
    <n v="108.05"/>
    <x v="1"/>
    <x v="32"/>
  </r>
  <r>
    <n v="2284"/>
    <s v="Make a record, write a song, take the Vinyl Skyway. "/>
    <s v="The Vinyl Skyway reunite to make a third album. "/>
    <n v="6000"/>
    <n v="6373.27"/>
    <x v="0"/>
    <x v="0"/>
    <s v="USD"/>
    <n v="1299902400"/>
    <n v="1297451245"/>
    <b v="0"/>
    <n v="59"/>
    <b v="1"/>
    <s v="music/rock"/>
    <n v="100"/>
    <n v="108.02"/>
    <x v="7"/>
    <x v="15"/>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0"/>
    <n v="138.26"/>
    <x v="2"/>
    <x v="3"/>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0"/>
    <n v="69.89"/>
    <x v="6"/>
    <x v="11"/>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00"/>
    <n v="88.85"/>
    <x v="5"/>
    <x v="8"/>
  </r>
  <r>
    <n v="2868"/>
    <s v="Becoming UNZIPPED"/>
    <s v="7 billion people &amp; most of us feel alone.  It's time we become emotionally unzipped.  &quot;Unzipped&quot; a new play about men &amp; relationships."/>
    <n v="15000"/>
    <n v="6301.76"/>
    <x v="2"/>
    <x v="0"/>
    <s v="USD"/>
    <n v="1475697054"/>
    <n v="1473105054"/>
    <b v="0"/>
    <n v="60"/>
    <b v="0"/>
    <s v="theater/plays"/>
    <n v="0"/>
    <n v="105.03"/>
    <x v="6"/>
    <x v="11"/>
  </r>
  <r>
    <n v="2176"/>
    <s v="Mike Farley Band - New Album!"/>
    <s v="The Mike Farley Band has re-assembled its original line up and needs your help to make a new full-length album!"/>
    <n v="5000"/>
    <n v="6301"/>
    <x v="0"/>
    <x v="0"/>
    <s v="USD"/>
    <n v="1430579509"/>
    <n v="1427987509"/>
    <b v="0"/>
    <n v="71"/>
    <b v="1"/>
    <s v="music/rock"/>
    <n v="100"/>
    <n v="88.75"/>
    <x v="7"/>
    <x v="15"/>
  </r>
  <r>
    <n v="731"/>
    <s v="Portland Boat Tours:  From Dream to Business"/>
    <s v="Be part of the excitement by supporting our first season offering unique perspectives of Portland from the water."/>
    <n v="5000"/>
    <n v="6300"/>
    <x v="0"/>
    <x v="0"/>
    <s v="USD"/>
    <n v="1327212000"/>
    <n v="1322852747"/>
    <b v="0"/>
    <n v="71"/>
    <b v="1"/>
    <s v="publishing/nonfiction"/>
    <n v="100"/>
    <n v="88.73"/>
    <x v="1"/>
    <x v="17"/>
  </r>
  <r>
    <n v="2807"/>
    <s v="The Commission Theatre Co."/>
    <s v="Bringing Shakespeare back to the Playwrights"/>
    <n v="5000"/>
    <n v="6300"/>
    <x v="0"/>
    <x v="0"/>
    <s v="USD"/>
    <n v="1435611438"/>
    <n v="1433019438"/>
    <b v="0"/>
    <n v="93"/>
    <b v="1"/>
    <s v="theater/plays"/>
    <n v="100"/>
    <n v="67.739999999999995"/>
    <x v="6"/>
    <x v="11"/>
  </r>
  <r>
    <n v="3102"/>
    <s v="Theatre Bath Bus"/>
    <s v="Imagine being able to take a performance anywhere! Meet the Theatre Bath Bus - a magical performance space where anything is possible."/>
    <n v="16000"/>
    <n v="6258"/>
    <x v="2"/>
    <x v="1"/>
    <s v="GBP"/>
    <n v="1471939818"/>
    <n v="1467619818"/>
    <b v="0"/>
    <n v="90"/>
    <b v="0"/>
    <s v="theater/spaces"/>
    <n v="0"/>
    <n v="69.53"/>
    <x v="6"/>
    <x v="9"/>
  </r>
  <r>
    <n v="2529"/>
    <s v="UrbanArias is DC's Contemporary Opera Company"/>
    <s v="Opera. Short. New."/>
    <n v="6000"/>
    <n v="6257"/>
    <x v="0"/>
    <x v="0"/>
    <s v="USD"/>
    <n v="1332636975"/>
    <n v="1328752575"/>
    <b v="0"/>
    <n v="76"/>
    <b v="1"/>
    <s v="music/classical music"/>
    <n v="100"/>
    <n v="82.33"/>
    <x v="7"/>
    <x v="25"/>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200"/>
    <n v="55.22"/>
    <x v="5"/>
    <x v="8"/>
  </r>
  <r>
    <n v="1643"/>
    <s v="This Is All Now's Brand New Album!!"/>
    <s v="This Is All Now is putting out a brand new record, and we need YOUR help to do it!"/>
    <n v="5000"/>
    <n v="6235"/>
    <x v="0"/>
    <x v="0"/>
    <s v="USD"/>
    <n v="1348516012"/>
    <n v="1345924012"/>
    <b v="0"/>
    <n v="37"/>
    <b v="1"/>
    <s v="music/pop"/>
    <n v="100"/>
    <n v="168.51"/>
    <x v="7"/>
    <x v="22"/>
  </r>
  <r>
    <n v="1629"/>
    <s v="Off The Turnpike | A Loud New Way to Release Loud New Music"/>
    <s v="Help Off The Turnpike release new music, and set fire to everything!"/>
    <n v="6000"/>
    <n v="6220"/>
    <x v="0"/>
    <x v="0"/>
    <s v="USD"/>
    <n v="1392929333"/>
    <n v="1389041333"/>
    <b v="0"/>
    <n v="82"/>
    <b v="1"/>
    <s v="music/rock"/>
    <n v="100"/>
    <n v="75.849999999999994"/>
    <x v="7"/>
    <x v="1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200"/>
    <n v="71.44"/>
    <x v="1"/>
    <x v="17"/>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0"/>
    <n v="81.78"/>
    <x v="6"/>
    <x v="11"/>
  </r>
  <r>
    <n v="1524"/>
    <s v="Heath - Limited Edition Split Zine - Make 100"/>
    <s v="Limited edition split zine by photographers AdeY and Kersti K. 100 signed and hand numbered copies!"/>
    <n v="3000"/>
    <n v="6210"/>
    <x v="0"/>
    <x v="10"/>
    <s v="SEK"/>
    <n v="1487592090"/>
    <n v="1485000090"/>
    <b v="1"/>
    <n v="28"/>
    <b v="1"/>
    <s v="photography/photobooks"/>
    <n v="200"/>
    <n v="221.79"/>
    <x v="2"/>
    <x v="3"/>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0"/>
    <n v="59.7"/>
    <x v="6"/>
    <x v="11"/>
  </r>
  <r>
    <n v="850"/>
    <s v="Yet Further: Sioum's Second Full-Length Album"/>
    <s v="Help Chicago-based instrumental group Sioum complete the production of their 2nd full-length album."/>
    <n v="4000"/>
    <n v="6207"/>
    <x v="0"/>
    <x v="0"/>
    <s v="USD"/>
    <n v="1461560340"/>
    <n v="1458762717"/>
    <b v="0"/>
    <n v="133"/>
    <b v="1"/>
    <s v="music/metal"/>
    <n v="200"/>
    <n v="46.67"/>
    <x v="7"/>
    <x v="20"/>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00"/>
    <n v="80.27"/>
    <x v="7"/>
    <x v="12"/>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0"/>
    <n v="136.78"/>
    <x v="6"/>
    <x v="11"/>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0"/>
    <n v="55.37"/>
    <x v="2"/>
    <x v="3"/>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
    <n v="65.34"/>
    <x v="6"/>
    <x v="11"/>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
    <n v="45.41"/>
    <x v="0"/>
    <x v="1"/>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00"/>
    <n v="56.67"/>
    <x v="1"/>
    <x v="17"/>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
    <n v="291.33"/>
    <x v="0"/>
    <x v="1"/>
  </r>
  <r>
    <n v="2548"/>
    <s v="IYSO Orchestra Academy &amp; Symphonic Concert 2016"/>
    <s v="This is the embryo of the change for future ecosystem of musical art  in Indonesia. Please support us to realize our program on Oct 9!"/>
    <n v="6000"/>
    <n v="6111"/>
    <x v="0"/>
    <x v="16"/>
    <s v="EUR"/>
    <n v="1475209620"/>
    <n v="1473087637"/>
    <b v="0"/>
    <n v="37"/>
    <b v="1"/>
    <s v="music/classical music"/>
    <n v="100"/>
    <n v="165.16"/>
    <x v="7"/>
    <x v="25"/>
  </r>
  <r>
    <n v="1251"/>
    <s v="Jack Oblivian Harlan t Bobo Limes european tour"/>
    <s v="A tour of europe with 3 memphis artist, Jack Oblivian, Harlan T Bobo and Shawn Cripps."/>
    <n v="6000"/>
    <n v="6108"/>
    <x v="0"/>
    <x v="0"/>
    <s v="USD"/>
    <n v="1316979167"/>
    <n v="1311795167"/>
    <b v="1"/>
    <n v="74"/>
    <b v="1"/>
    <s v="music/rock"/>
    <n v="100"/>
    <n v="82.54"/>
    <x v="7"/>
    <x v="15"/>
  </r>
  <r>
    <n v="833"/>
    <s v="Ragman Rolls"/>
    <s v="This is an American rock album."/>
    <n v="6000"/>
    <n v="6100"/>
    <x v="0"/>
    <x v="0"/>
    <s v="USD"/>
    <n v="1397941475"/>
    <n v="1395349475"/>
    <b v="0"/>
    <n v="41"/>
    <b v="1"/>
    <s v="music/rock"/>
    <n v="100"/>
    <n v="148.78"/>
    <x v="7"/>
    <x v="15"/>
  </r>
  <r>
    <n v="3342"/>
    <s v="Uprising Theatre Company's First Production"/>
    <s v="We believe in the power of stories to change the world. Theatre that inspires transformation."/>
    <n v="6000"/>
    <n v="6100"/>
    <x v="0"/>
    <x v="0"/>
    <s v="USD"/>
    <n v="1427864340"/>
    <n v="1425020810"/>
    <b v="0"/>
    <n v="78"/>
    <b v="1"/>
    <s v="theater/plays"/>
    <n v="100"/>
    <n v="78.209999999999994"/>
    <x v="6"/>
    <x v="11"/>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0"/>
    <n v="160.16"/>
    <x v="5"/>
    <x v="8"/>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0"/>
    <n v="81.069999999999993"/>
    <x v="7"/>
    <x v="15"/>
  </r>
  <r>
    <n v="3281"/>
    <s v="KICK It's Not How High. It's How Strong! Written &amp; Performed"/>
    <s v="&quot;This is how theater should connect to people&quot;  Margo Jefferson, Pulitzer Prize winning critic"/>
    <n v="5000"/>
    <n v="6080"/>
    <x v="0"/>
    <x v="0"/>
    <s v="USD"/>
    <n v="1441153705"/>
    <n v="1438561705"/>
    <b v="0"/>
    <n v="47"/>
    <b v="1"/>
    <s v="theater/plays"/>
    <n v="100"/>
    <n v="129.36000000000001"/>
    <x v="6"/>
    <x v="11"/>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0"/>
    <n v="110.49"/>
    <x v="7"/>
    <x v="12"/>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0"/>
    <n v="55.7"/>
    <x v="7"/>
    <x v="15"/>
  </r>
  <r>
    <n v="2697"/>
    <s v="Dough Heads Food Truck: waffles stuffed with sweet + savory"/>
    <s v="Stuffed waffles made from Dough. Sweet, savory, salty and then stuffed with meats, fruits, and sauces!"/>
    <n v="23000"/>
    <n v="6061"/>
    <x v="2"/>
    <x v="0"/>
    <s v="USD"/>
    <n v="1438552800"/>
    <n v="1435876423"/>
    <b v="0"/>
    <n v="52"/>
    <b v="0"/>
    <s v="food/food trucks"/>
    <n v="0"/>
    <n v="116.56"/>
    <x v="4"/>
    <x v="29"/>
  </r>
  <r>
    <n v="1621"/>
    <s v="The First Full Length Fifth Freedom Album"/>
    <s v="Its long over due! Help us fund our debut album! We need all our friends and fans support on this! Lets make it happen!"/>
    <n v="5000"/>
    <n v="6060"/>
    <x v="0"/>
    <x v="0"/>
    <s v="USD"/>
    <n v="1338177540"/>
    <n v="1333550015"/>
    <b v="0"/>
    <n v="37"/>
    <b v="1"/>
    <s v="music/rock"/>
    <n v="100"/>
    <n v="163.78"/>
    <x v="7"/>
    <x v="15"/>
  </r>
  <r>
    <n v="14"/>
    <s v="3010 | Sci-fi Series"/>
    <s v="A highly charged post apocalyptic sci fi series that pulls no punches!"/>
    <n v="6000"/>
    <n v="6056"/>
    <x v="0"/>
    <x v="8"/>
    <s v="AUD"/>
    <n v="1405259940"/>
    <n v="1403051888"/>
    <b v="0"/>
    <n v="41"/>
    <b v="1"/>
    <s v="film &amp; video/television"/>
    <n v="100"/>
    <n v="147.71"/>
    <x v="5"/>
    <x v="16"/>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00"/>
    <n v="37.130000000000003"/>
    <x v="7"/>
    <x v="12"/>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
    <n v="53.47"/>
    <x v="7"/>
    <x v="12"/>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
    <n v="137.31"/>
    <x v="7"/>
    <x v="15"/>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0"/>
    <n v="40.549999999999997"/>
    <x v="7"/>
    <x v="15"/>
  </r>
  <r>
    <n v="2189"/>
    <s v="Odyssey: ARGONAUTS"/>
    <s v="Help me fund the Argonauts! Sculpted by Dave Kidd, based on concept art from Roberto Cirillo, created by Fet Milner and myself!"/>
    <n v="1200"/>
    <n v="6039"/>
    <x v="0"/>
    <x v="1"/>
    <s v="GBP"/>
    <n v="1461276000"/>
    <n v="1460055300"/>
    <b v="0"/>
    <n v="88"/>
    <b v="1"/>
    <s v="games/tabletop games"/>
    <n v="500"/>
    <n v="68.63"/>
    <x v="3"/>
    <x v="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00"/>
    <n v="71.790000000000006"/>
    <x v="6"/>
    <x v="11"/>
  </r>
  <r>
    <n v="1200"/>
    <s v="Modern Nomads"/>
    <s v="Modern Nomads Journal is an 88 page magazine style publication containing photo stories about Somalis in the Horn of Africa."/>
    <n v="4800"/>
    <n v="6029"/>
    <x v="0"/>
    <x v="0"/>
    <s v="USD"/>
    <n v="1429183656"/>
    <n v="1427369256"/>
    <b v="0"/>
    <n v="103"/>
    <b v="1"/>
    <s v="photography/photobooks"/>
    <n v="100"/>
    <n v="58.53"/>
    <x v="2"/>
    <x v="3"/>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6"/>
    <x v="1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00"/>
    <n v="80.33"/>
    <x v="5"/>
    <x v="16"/>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2"/>
    <x v="3"/>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7"/>
    <x v="12"/>
  </r>
  <r>
    <n v="845"/>
    <s v="Shadow and Steel: The new album from Master Sword"/>
    <s v="Help Legend of Zelda tribute band Master Sword complete their latest heavy metal album: Shadow and Steel!"/>
    <n v="5000"/>
    <n v="6019.01"/>
    <x v="0"/>
    <x v="0"/>
    <s v="USD"/>
    <n v="1473047940"/>
    <n v="1469595396"/>
    <b v="0"/>
    <n v="177"/>
    <b v="1"/>
    <s v="music/metal"/>
    <n v="100"/>
    <n v="34.01"/>
    <x v="7"/>
    <x v="20"/>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0"/>
    <n v="859.86"/>
    <x v="0"/>
    <x v="1"/>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6"/>
    <x v="11"/>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00"/>
    <n v="46.88"/>
    <x v="5"/>
    <x v="8"/>
  </r>
  <r>
    <n v="3384"/>
    <s v="The Hat"/>
    <s v="Six gay men, emotional baggage, and online dating: what could go wrong? A play about looking for love and finding something better."/>
    <n v="6000"/>
    <n v="6000.66"/>
    <x v="0"/>
    <x v="0"/>
    <s v="USD"/>
    <n v="1448074800"/>
    <n v="1444874768"/>
    <b v="0"/>
    <n v="64"/>
    <b v="1"/>
    <s v="theater/plays"/>
    <n v="100"/>
    <n v="93.76"/>
    <x v="6"/>
    <x v="11"/>
  </r>
  <r>
    <n v="45"/>
    <s v="The Art of the Lift"/>
    <s v="The Art of the Lift is a crime drama that follows an expert crew of pick-pockets and their attempt at breaking in a new recruit."/>
    <n v="5000"/>
    <n v="6000"/>
    <x v="0"/>
    <x v="0"/>
    <s v="USD"/>
    <n v="1461769107"/>
    <n v="1459177107"/>
    <b v="0"/>
    <n v="61"/>
    <b v="1"/>
    <s v="film &amp; video/television"/>
    <n v="100"/>
    <n v="98.36"/>
    <x v="5"/>
    <x v="16"/>
  </r>
  <r>
    <n v="262"/>
    <s v="The Last Cosmonaut"/>
    <s v="He can never die. He will live forever. He is the last cosmonaut, and this is his story."/>
    <n v="2500"/>
    <n v="6000"/>
    <x v="0"/>
    <x v="0"/>
    <s v="USD"/>
    <n v="1298699828"/>
    <n v="1294811828"/>
    <b v="1"/>
    <n v="145"/>
    <b v="1"/>
    <s v="film &amp; video/documentary"/>
    <n v="200"/>
    <n v="41.38"/>
    <x v="5"/>
    <x v="8"/>
  </r>
  <r>
    <n v="2496"/>
    <s v="Lynn Haven - The First Album, &quot;Fair Weather Friends&quot;"/>
    <s v="Be a part of making the first Lynn Haven album, &quot;Fair Weather Friends.&quot;"/>
    <n v="6000"/>
    <n v="6000"/>
    <x v="0"/>
    <x v="0"/>
    <s v="USD"/>
    <n v="1364597692"/>
    <n v="1361577292"/>
    <b v="0"/>
    <n v="10"/>
    <b v="1"/>
    <s v="music/indie rock"/>
    <n v="100"/>
    <n v="600"/>
    <x v="7"/>
    <x v="12"/>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6"/>
    <x v="11"/>
  </r>
  <r>
    <n v="3332"/>
    <s v="Cortez"/>
    <s v="Two marine biologists are at odds during an important expedition. When a stranded shark refuses to die, things get weird."/>
    <n v="6000"/>
    <n v="6000"/>
    <x v="0"/>
    <x v="0"/>
    <s v="USD"/>
    <n v="1405802330"/>
    <n v="1403210330"/>
    <b v="0"/>
    <n v="83"/>
    <b v="1"/>
    <s v="theater/plays"/>
    <n v="100"/>
    <n v="72.290000000000006"/>
    <x v="6"/>
    <x v="11"/>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0"/>
    <n v="230.19"/>
    <x v="1"/>
    <x v="17"/>
  </r>
  <r>
    <n v="3233"/>
    <s v="64 Squares"/>
    <s v="64 Squares is an autobiographical one-man exploration of the internal chess game played to reconcile relationships."/>
    <n v="5000"/>
    <n v="5940"/>
    <x v="0"/>
    <x v="0"/>
    <s v="USD"/>
    <n v="1488482355"/>
    <n v="1485890355"/>
    <b v="0"/>
    <n v="61"/>
    <b v="1"/>
    <s v="theater/plays"/>
    <n v="100"/>
    <n v="97.38"/>
    <x v="6"/>
    <x v="11"/>
  </r>
  <r>
    <n v="2063"/>
    <s v="Up to 4 axis Beaglebone black based CNC control"/>
    <s v="Build a professional grade Linux CNC control with Beaglebone black and our CNC cape."/>
    <n v="4000"/>
    <n v="5922"/>
    <x v="0"/>
    <x v="4"/>
    <s v="EUR"/>
    <n v="1463333701"/>
    <n v="1460482501"/>
    <b v="0"/>
    <n v="49"/>
    <b v="1"/>
    <s v="technology/hardware"/>
    <n v="100"/>
    <n v="120.86"/>
    <x v="0"/>
    <x v="0"/>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00"/>
    <n v="64.95"/>
    <x v="5"/>
    <x v="8"/>
  </r>
  <r>
    <n v="2249"/>
    <s v="Centurion: Legionaries of Rome"/>
    <s v="March with the legions against the enemies of Rome in this role-playing game of military adventures."/>
    <n v="3500"/>
    <n v="5907"/>
    <x v="0"/>
    <x v="0"/>
    <s v="USD"/>
    <n v="1364917965"/>
    <n v="1362329565"/>
    <b v="0"/>
    <n v="180"/>
    <b v="1"/>
    <s v="games/tabletop games"/>
    <n v="200"/>
    <n v="32.82"/>
    <x v="3"/>
    <x v="5"/>
  </r>
  <r>
    <n v="276"/>
    <s v="Abalimi"/>
    <s v="A film about Xhosa women in townships of South Africa micro-farming to fight extreme poverty, gain health, and create food security."/>
    <n v="4000"/>
    <n v="5904"/>
    <x v="0"/>
    <x v="0"/>
    <s v="USD"/>
    <n v="1335574674"/>
    <n v="1330394274"/>
    <b v="1"/>
    <n v="62"/>
    <b v="1"/>
    <s v="film &amp; video/documentary"/>
    <n v="100"/>
    <n v="95.23"/>
    <x v="5"/>
    <x v="8"/>
  </r>
  <r>
    <n v="1814"/>
    <s v="My Favourite Colour Was Yellow"/>
    <s v="A self published photo book documenting the overwhelming presence of the colour pink, in young girls lives here in the UK."/>
    <n v="12000"/>
    <n v="5902"/>
    <x v="2"/>
    <x v="1"/>
    <s v="GBP"/>
    <n v="1425108736"/>
    <n v="1422516736"/>
    <b v="0"/>
    <n v="140"/>
    <b v="0"/>
    <s v="photography/photobooks"/>
    <n v="0"/>
    <n v="42.16"/>
    <x v="2"/>
    <x v="3"/>
  </r>
  <r>
    <n v="2653"/>
    <s v="Dream Rocket Project (Canceled)"/>
    <s v="DREAM BIG. Explore the universe through STEAM education. (Science, Technology, Engineering, Art, Mathematics)"/>
    <n v="51000"/>
    <n v="5876"/>
    <x v="1"/>
    <x v="0"/>
    <s v="USD"/>
    <n v="1402632000"/>
    <n v="1399909127"/>
    <b v="0"/>
    <n v="70"/>
    <b v="0"/>
    <s v="technology/space exploration"/>
    <n v="0"/>
    <n v="83.94"/>
    <x v="0"/>
    <x v="4"/>
  </r>
  <r>
    <n v="1180"/>
    <s v="Hogzilla S.O.W. (Squeals On Wheels) A Veteran Owned Company"/>
    <s v="We would like to start a military-themed food truck to serve the Battle Creek/Kalamazoo area."/>
    <n v="50000"/>
    <n v="5875"/>
    <x v="2"/>
    <x v="0"/>
    <s v="USD"/>
    <n v="1403983314"/>
    <n v="1400786514"/>
    <b v="0"/>
    <n v="85"/>
    <b v="0"/>
    <s v="food/food trucks"/>
    <n v="0"/>
    <n v="69.12"/>
    <x v="4"/>
    <x v="29"/>
  </r>
  <r>
    <n v="1032"/>
    <s v="Phantom Ship / Coastal (Album Preorder)"/>
    <s v="Ideal for living rooms and open spaces."/>
    <n v="5400"/>
    <n v="5858.84"/>
    <x v="0"/>
    <x v="0"/>
    <s v="USD"/>
    <n v="1466697625"/>
    <n v="1464105625"/>
    <b v="0"/>
    <n v="96"/>
    <b v="1"/>
    <s v="music/electronic music"/>
    <n v="100"/>
    <n v="61.03"/>
    <x v="7"/>
    <x v="13"/>
  </r>
  <r>
    <n v="3089"/>
    <s v="The ClubHouse: A Community-Focused Sports &amp; Culture Space"/>
    <s v="A community space in Somerville, MA to celebrate the beautiful intersection of sports and creativity."/>
    <n v="25000"/>
    <n v="5854"/>
    <x v="2"/>
    <x v="0"/>
    <s v="USD"/>
    <n v="1468029540"/>
    <n v="1465304483"/>
    <b v="0"/>
    <n v="45"/>
    <b v="0"/>
    <s v="theater/spaces"/>
    <n v="0"/>
    <n v="130.09"/>
    <x v="6"/>
    <x v="9"/>
  </r>
  <r>
    <n v="3553"/>
    <s v="Coming Home"/>
    <s v="Professional actors bring to life the true stories of 5 African-Americans struggling with mental health and their search for healing."/>
    <n v="5500"/>
    <n v="5845"/>
    <x v="0"/>
    <x v="0"/>
    <s v="USD"/>
    <n v="1439337600"/>
    <n v="1436575280"/>
    <b v="0"/>
    <n v="104"/>
    <b v="1"/>
    <s v="theater/plays"/>
    <n v="100"/>
    <n v="56.2"/>
    <x v="6"/>
    <x v="11"/>
  </r>
  <r>
    <n v="2799"/>
    <s v="Yuri in Edinburgh"/>
    <s v="August012 make their debut at Edinburgh Fringe with their play about the absurdity of wanting to bring children into a deranged world"/>
    <n v="5000"/>
    <n v="5831.74"/>
    <x v="0"/>
    <x v="1"/>
    <s v="GBP"/>
    <n v="1466179200"/>
    <n v="1463466070"/>
    <b v="0"/>
    <n v="130"/>
    <b v="1"/>
    <s v="theater/plays"/>
    <n v="100"/>
    <n v="44.86"/>
    <x v="6"/>
    <x v="11"/>
  </r>
  <r>
    <n v="839"/>
    <s v="The Waffle Stompers - We'll Never Die"/>
    <s v="The Waffle Stompers need your support to keep doing what we love--go on tour, make music and music videos."/>
    <n v="5000"/>
    <n v="5830.83"/>
    <x v="0"/>
    <x v="0"/>
    <s v="USD"/>
    <n v="1348337956"/>
    <n v="1345745956"/>
    <b v="0"/>
    <n v="96"/>
    <b v="1"/>
    <s v="music/rock"/>
    <n v="100"/>
    <n v="60.74"/>
    <x v="7"/>
    <x v="15"/>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200"/>
    <n v="36.630000000000003"/>
    <x v="7"/>
    <x v="20"/>
  </r>
  <r>
    <n v="3655"/>
    <s v="The Tumbleweed Zephyr"/>
    <s v="All aboard for the world premiere of a new steampunk-inspired train adventure play, written by Maggie Lee and directed by Amy Poisson!"/>
    <n v="5000"/>
    <n v="5813"/>
    <x v="0"/>
    <x v="0"/>
    <s v="USD"/>
    <n v="1437202740"/>
    <n v="1434654998"/>
    <b v="0"/>
    <n v="79"/>
    <b v="1"/>
    <s v="theater/plays"/>
    <n v="100"/>
    <n v="73.58"/>
    <x v="6"/>
    <x v="11"/>
  </r>
  <r>
    <n v="1757"/>
    <s v="The Resurgence of Femininity Photo Thesis"/>
    <s v="I want to create a self published photo art book on the topic of the resurgence of femininity."/>
    <n v="5000"/>
    <n v="5800"/>
    <x v="0"/>
    <x v="0"/>
    <s v="USD"/>
    <n v="1485631740"/>
    <n v="1483041083"/>
    <b v="0"/>
    <n v="14"/>
    <b v="1"/>
    <s v="photography/photobooks"/>
    <n v="100"/>
    <n v="414.29"/>
    <x v="2"/>
    <x v="3"/>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0"/>
    <n v="65.58"/>
    <x v="6"/>
    <x v="11"/>
  </r>
  <r>
    <n v="1307"/>
    <s v="VR Card - Customized Virtual Reality Viewer (Canceled)"/>
    <s v="Get VR to Everyone with Mailable, Ready to Use Viewers"/>
    <n v="50000"/>
    <n v="5757"/>
    <x v="1"/>
    <x v="0"/>
    <s v="USD"/>
    <n v="1455710679"/>
    <n v="1453118679"/>
    <b v="0"/>
    <n v="45"/>
    <b v="0"/>
    <s v="technology/wearables"/>
    <n v="0"/>
    <n v="127.93"/>
    <x v="0"/>
    <x v="1"/>
  </r>
  <r>
    <n v="3456"/>
    <s v="THIEF"/>
    <s v="&quot;Thief,&quot; a one man touring show, a theatrical experience portraying a supernatural story about the 3 days Jesus spent in the grave."/>
    <n v="3000"/>
    <n v="5739"/>
    <x v="0"/>
    <x v="0"/>
    <s v="USD"/>
    <n v="1406876340"/>
    <n v="1404190567"/>
    <b v="0"/>
    <n v="16"/>
    <b v="1"/>
    <s v="theater/plays"/>
    <n v="200"/>
    <n v="358.69"/>
    <x v="6"/>
    <x v="11"/>
  </r>
  <r>
    <n v="1367"/>
    <s v="House of Rabbits  - &quot;Songs of Charivari&quot;"/>
    <s v="House of Rabbits are recording our full-length, debut album! Support independent music, receive great rewards!"/>
    <n v="5000"/>
    <n v="5713"/>
    <x v="0"/>
    <x v="0"/>
    <s v="USD"/>
    <n v="1447463050"/>
    <n v="1444867450"/>
    <b v="0"/>
    <n v="90"/>
    <b v="1"/>
    <s v="music/rock"/>
    <n v="100"/>
    <n v="63.48"/>
    <x v="7"/>
    <x v="15"/>
  </r>
  <r>
    <n v="3158"/>
    <s v="Nursery Crimes"/>
    <s v="A 40s crime-noir play using nursery rhyme characters."/>
    <n v="5000"/>
    <n v="5700"/>
    <x v="0"/>
    <x v="0"/>
    <s v="USD"/>
    <n v="1374523752"/>
    <n v="1371931752"/>
    <b v="1"/>
    <n v="69"/>
    <b v="1"/>
    <s v="theater/plays"/>
    <n v="100"/>
    <n v="82.61"/>
    <x v="6"/>
    <x v="11"/>
  </r>
  <r>
    <n v="2967"/>
    <s v="Scissortail: A play about the Oklahoma City Bombing"/>
    <s v="Scissortail is a story of loss, grief, and recovery based on the events of the 1995 Oklahoma City Bombing."/>
    <n v="5000"/>
    <n v="5696"/>
    <x v="0"/>
    <x v="0"/>
    <s v="USD"/>
    <n v="1425872692"/>
    <n v="1423284292"/>
    <b v="0"/>
    <n v="71"/>
    <b v="1"/>
    <s v="theater/plays"/>
    <n v="100"/>
    <n v="80.23"/>
    <x v="6"/>
    <x v="11"/>
  </r>
  <r>
    <n v="922"/>
    <s v="THE JOEY MORANT PROJECT:   JAZZIFIED R'nB"/>
    <s v="Our goal is to help educate the world about jazz and its components; how it relates to love, romance, and success."/>
    <n v="27000"/>
    <n v="5680"/>
    <x v="2"/>
    <x v="0"/>
    <s v="USD"/>
    <n v="1412167393"/>
    <n v="1409143393"/>
    <b v="0"/>
    <n v="30"/>
    <b v="0"/>
    <s v="music/jazz"/>
    <n v="0"/>
    <n v="189.33"/>
    <x v="7"/>
    <x v="33"/>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00"/>
    <n v="83.43"/>
    <x v="6"/>
    <x v="11"/>
  </r>
  <r>
    <n v="3554"/>
    <s v="MASKS: Off-Broadway Debut"/>
    <s v="MASKS is a dramedy dealing with what it means to be alive, the reliability of identity, and what it means to suffer."/>
    <n v="5000"/>
    <n v="5671.11"/>
    <x v="0"/>
    <x v="0"/>
    <s v="USD"/>
    <n v="1423674000"/>
    <n v="1421025159"/>
    <b v="0"/>
    <n v="53"/>
    <b v="1"/>
    <s v="theater/plays"/>
    <n v="100"/>
    <n v="107"/>
    <x v="6"/>
    <x v="11"/>
  </r>
  <r>
    <n v="1344"/>
    <s v="A Masters Guide to The Way of the Warrior"/>
    <s v="The is the ultimate guide to applied Eastern philosophy, martial arts, and the path of the warrior from a scientific perspective."/>
    <n v="1500"/>
    <n v="5666"/>
    <x v="0"/>
    <x v="11"/>
    <s v="CAD"/>
    <n v="1467313039"/>
    <n v="1464807439"/>
    <b v="0"/>
    <n v="139"/>
    <b v="1"/>
    <s v="publishing/nonfiction"/>
    <n v="400"/>
    <n v="40.76"/>
    <x v="1"/>
    <x v="17"/>
  </r>
  <r>
    <n v="2812"/>
    <s v="BULL by Mike Bartlett at the Coal Mine Theatre"/>
    <s v="&quot;A short, nasty and razor sharp play in one of Toronto's hottest new &quot;off-off Broadway&quot; style venues."/>
    <n v="5000"/>
    <n v="5665"/>
    <x v="0"/>
    <x v="11"/>
    <s v="CAD"/>
    <n v="1428292800"/>
    <n v="1424368298"/>
    <b v="0"/>
    <n v="83"/>
    <b v="1"/>
    <s v="theater/plays"/>
    <n v="100"/>
    <n v="68.25"/>
    <x v="6"/>
    <x v="11"/>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00"/>
    <n v="115.51"/>
    <x v="5"/>
    <x v="8"/>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0"/>
    <n v="47.13"/>
    <x v="2"/>
    <x v="3"/>
  </r>
  <r>
    <n v="118"/>
    <s v="DENOUNCED - A Short Film"/>
    <s v="When a ruthless hit-man is 'denounced' from the mafia, his old enemies declare war."/>
    <n v="5000"/>
    <n v="5651.58"/>
    <x v="0"/>
    <x v="0"/>
    <s v="USD"/>
    <n v="1311902236"/>
    <n v="1309310236"/>
    <b v="0"/>
    <n v="39"/>
    <b v="1"/>
    <s v="film &amp; video/shorts"/>
    <n v="100"/>
    <n v="144.91"/>
    <x v="5"/>
    <x v="27"/>
  </r>
  <r>
    <n v="2164"/>
    <s v="Rosaline debut record"/>
    <s v="South Florida roots country/rock outfit's long awaited debut record"/>
    <n v="5500"/>
    <n v="5645"/>
    <x v="0"/>
    <x v="0"/>
    <s v="USD"/>
    <n v="1466827140"/>
    <n v="1464196414"/>
    <b v="0"/>
    <n v="83"/>
    <b v="1"/>
    <s v="music/rock"/>
    <n v="100"/>
    <n v="68.010000000000005"/>
    <x v="7"/>
    <x v="15"/>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00"/>
    <n v="78.260000000000005"/>
    <x v="6"/>
    <x v="1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00"/>
    <n v="110.47"/>
    <x v="5"/>
    <x v="8"/>
  </r>
  <r>
    <n v="3542"/>
    <s v="Gifts of War"/>
    <s v="Ancient Greece. Giddy, champagne soaked debauchery celebrating the Trojan War's end leads to a shocking and deadly surprise."/>
    <n v="5500"/>
    <n v="5623"/>
    <x v="0"/>
    <x v="0"/>
    <s v="USD"/>
    <n v="1410099822"/>
    <n v="1404915822"/>
    <b v="0"/>
    <n v="85"/>
    <b v="1"/>
    <s v="theater/plays"/>
    <n v="100"/>
    <n v="66.150000000000006"/>
    <x v="6"/>
    <x v="11"/>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
    <n v="95.28"/>
    <x v="0"/>
    <x v="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0"/>
    <n v="70.209999999999994"/>
    <x v="7"/>
    <x v="12"/>
  </r>
  <r>
    <n v="3285"/>
    <s v="By Morning"/>
    <s v="A new play by Matthew Gasda"/>
    <n v="4999"/>
    <n v="5604"/>
    <x v="0"/>
    <x v="0"/>
    <s v="USD"/>
    <n v="1488258000"/>
    <n v="1485556626"/>
    <b v="0"/>
    <n v="81"/>
    <b v="1"/>
    <s v="theater/plays"/>
    <n v="100"/>
    <n v="69.19"/>
    <x v="6"/>
    <x v="11"/>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0"/>
    <n v="62.92"/>
    <x v="6"/>
    <x v="11"/>
  </r>
  <r>
    <n v="13"/>
    <s v="Can't Go Home"/>
    <s v="A travel series hosted by touring musicians that profiles a different American city in each episode."/>
    <n v="3500"/>
    <n v="5599"/>
    <x v="0"/>
    <x v="0"/>
    <s v="USD"/>
    <n v="1466713620"/>
    <n v="1463588109"/>
    <b v="0"/>
    <n v="51"/>
    <b v="1"/>
    <s v="film &amp; video/television"/>
    <n v="200"/>
    <n v="109.78"/>
    <x v="5"/>
    <x v="16"/>
  </r>
  <r>
    <n v="752"/>
    <s v="ELECTRO GIRL raises awareness to remove the fear of Epilepsy"/>
    <s v="A raw, honest encounter of my colourful journey trying to escape accepting I had Epilepsy &amp; how I found my super powers along the way"/>
    <n v="5000"/>
    <n v="5585"/>
    <x v="0"/>
    <x v="8"/>
    <s v="AUD"/>
    <n v="1476615600"/>
    <n v="1474884417"/>
    <b v="0"/>
    <n v="105"/>
    <b v="1"/>
    <s v="publishing/nonfiction"/>
    <n v="100"/>
    <n v="53.19"/>
    <x v="1"/>
    <x v="17"/>
  </r>
  <r>
    <n v="826"/>
    <s v="Protect The Dream Debut Album"/>
    <s v="Protect The Dream is preparing to record their debut album 8 years in the making. Lets make it happen Kickstarter!"/>
    <n v="5500"/>
    <n v="5580"/>
    <x v="0"/>
    <x v="0"/>
    <s v="USD"/>
    <n v="1332719730"/>
    <n v="1330908930"/>
    <b v="0"/>
    <n v="49"/>
    <b v="1"/>
    <s v="music/rock"/>
    <n v="100"/>
    <n v="113.88"/>
    <x v="7"/>
    <x v="15"/>
  </r>
  <r>
    <n v="645"/>
    <s v="Carbon Fiber Collar Stays"/>
    <s v="Ever wanted to own something made out of carbon fiber? Now you can!"/>
    <n v="2000"/>
    <n v="5574"/>
    <x v="0"/>
    <x v="0"/>
    <s v="USD"/>
    <n v="1470962274"/>
    <n v="1468370274"/>
    <b v="0"/>
    <n v="237"/>
    <b v="1"/>
    <s v="technology/wearables"/>
    <n v="300"/>
    <n v="23.52"/>
    <x v="0"/>
    <x v="1"/>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00"/>
    <n v="50.18"/>
    <x v="5"/>
    <x v="8"/>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
    <n v="168.39"/>
    <x v="4"/>
    <x v="29"/>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00"/>
    <n v="95.78"/>
    <x v="5"/>
    <x v="8"/>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00"/>
    <n v="554"/>
    <x v="7"/>
    <x v="22"/>
  </r>
  <r>
    <n v="1368"/>
    <s v="Saturate &quot; The Separation Effect &quot; CD"/>
    <s v="We are in the final stages of the creation of our 4th record, The Separation Effect. our most passionate record to date."/>
    <n v="5000"/>
    <n v="5535"/>
    <x v="0"/>
    <x v="0"/>
    <s v="USD"/>
    <n v="1434342894"/>
    <n v="1432269294"/>
    <b v="0"/>
    <n v="87"/>
    <b v="1"/>
    <s v="music/rock"/>
    <n v="100"/>
    <n v="63.62"/>
    <x v="7"/>
    <x v="15"/>
  </r>
  <r>
    <n v="2195"/>
    <s v="Purgatoria: City of Angels"/>
    <s v="A gritty, noir tabletop RPG with a fast-paced combo-based battle system."/>
    <n v="4600"/>
    <n v="5535"/>
    <x v="0"/>
    <x v="0"/>
    <s v="USD"/>
    <n v="1439317900"/>
    <n v="1436725900"/>
    <b v="0"/>
    <n v="115"/>
    <b v="1"/>
    <s v="games/tabletop games"/>
    <n v="100"/>
    <n v="48.13"/>
    <x v="3"/>
    <x v="5"/>
  </r>
  <r>
    <n v="3698"/>
    <s v="CORIOLANUS | THE NORMAL HEART @ The Lab Theater"/>
    <s v="Two great political plays, separated in authorship by four hundred years but united in their urgency."/>
    <n v="5000"/>
    <n v="5526"/>
    <x v="0"/>
    <x v="0"/>
    <s v="USD"/>
    <n v="1456946487"/>
    <n v="1454354487"/>
    <b v="0"/>
    <n v="136"/>
    <b v="1"/>
    <s v="theater/plays"/>
    <n v="100"/>
    <n v="40.630000000000003"/>
    <x v="6"/>
    <x v="11"/>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6"/>
    <x v="11"/>
  </r>
  <r>
    <n v="3772"/>
    <s v="Make &quot;Tonya and Nancy&quot; a Rock Opera!"/>
    <s v="A dark comedy about two girls, one knee, and the 1994 Olympics. Help us make sure &quot;Tonya and Nancy&quot; rocks!"/>
    <n v="5000"/>
    <n v="5510"/>
    <x v="0"/>
    <x v="0"/>
    <s v="USD"/>
    <n v="1480399200"/>
    <n v="1478616506"/>
    <b v="0"/>
    <n v="33"/>
    <b v="1"/>
    <s v="theater/musical"/>
    <n v="100"/>
    <n v="166.97"/>
    <x v="6"/>
    <x v="19"/>
  </r>
  <r>
    <n v="2273"/>
    <s v="Get Adler! Premium Edition"/>
    <s v="London, 1937. Top-Secret docs are missing. So, too, is Agent Adler! Intelligence has 7 hrs to find him. Deduction, Deception &amp; Action!"/>
    <n v="2500"/>
    <n v="5509"/>
    <x v="0"/>
    <x v="11"/>
    <s v="CAD"/>
    <n v="1489320642"/>
    <n v="1487164242"/>
    <b v="0"/>
    <n v="147"/>
    <b v="1"/>
    <s v="games/tabletop games"/>
    <n v="200"/>
    <n v="37.479999999999997"/>
    <x v="3"/>
    <x v="5"/>
  </r>
  <r>
    <n v="2458"/>
    <s v="Smoke, Loaf &amp; Saucer"/>
    <s v="Three ladies starting a small bakery/toast bar concept @SmorgasburgLA.  House made pastries and bread using local and fun ingredients."/>
    <n v="5000"/>
    <n v="5509"/>
    <x v="0"/>
    <x v="0"/>
    <s v="USD"/>
    <n v="1465498800"/>
    <n v="1462481718"/>
    <b v="0"/>
    <n v="80"/>
    <b v="1"/>
    <s v="food/small batch"/>
    <n v="100"/>
    <n v="68.86"/>
    <x v="4"/>
    <x v="7"/>
  </r>
  <r>
    <n v="3297"/>
    <s v="MY EYES WENT DARK"/>
    <s v="A father loses his family in a freak plane crash and goes on to murder the air traffic controller he holds responsible."/>
    <n v="5500"/>
    <n v="5504"/>
    <x v="0"/>
    <x v="1"/>
    <s v="GBP"/>
    <n v="1438037940"/>
    <n v="1436380256"/>
    <b v="0"/>
    <n v="44"/>
    <b v="1"/>
    <s v="theater/plays"/>
    <n v="100"/>
    <n v="125.09"/>
    <x v="6"/>
    <x v="11"/>
  </r>
  <r>
    <n v="3822"/>
    <s v="Geschichten sollen leben"/>
    <s v="19 TheaterstÃ¼cke des Schnuppe Figurentheaters bei einem GroÃŸbrand zerstÃ¶rt - bitte unterstÃ¼tzt uns, den Wiederaufbau zu finanzieren"/>
    <n v="5000"/>
    <n v="5501"/>
    <x v="0"/>
    <x v="4"/>
    <s v="EUR"/>
    <n v="1453244340"/>
    <n v="1448136417"/>
    <b v="0"/>
    <n v="76"/>
    <b v="1"/>
    <s v="theater/plays"/>
    <n v="100"/>
    <n v="72.38"/>
    <x v="6"/>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7"/>
    <x v="15"/>
  </r>
  <r>
    <n v="2238"/>
    <s v="28mm Fantasy Miniature range Feral Orcs!"/>
    <s v="28mm Fantasy Miniature Range in leadfree white metal: Orcs, wolves and more."/>
    <n v="4000"/>
    <n v="5496"/>
    <x v="0"/>
    <x v="4"/>
    <s v="EUR"/>
    <n v="1489157716"/>
    <n v="1486565716"/>
    <b v="0"/>
    <n v="79"/>
    <b v="1"/>
    <s v="games/tabletop games"/>
    <n v="100"/>
    <n v="69.569999999999993"/>
    <x v="3"/>
    <x v="5"/>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0"/>
    <n v="50.75"/>
    <x v="6"/>
    <x v="11"/>
  </r>
  <r>
    <n v="3175"/>
    <s v="The Killing Room"/>
    <s v="One Year Lease Theater Company's world premiere theater production of THE KILLING ROOM, by playwright Daniel Keene, March 2011 in NYC."/>
    <n v="5000"/>
    <n v="5478"/>
    <x v="0"/>
    <x v="0"/>
    <s v="USD"/>
    <n v="1297977427"/>
    <n v="1292793427"/>
    <b v="1"/>
    <n v="60"/>
    <b v="1"/>
    <s v="theater/plays"/>
    <n v="100"/>
    <n v="91.3"/>
    <x v="6"/>
    <x v="11"/>
  </r>
  <r>
    <n v="723"/>
    <s v="The 2015 Pro Football Beast Book"/>
    <s v="The Definitive (and Slightly Ridiculous) Guide to Enjoying the 2015 Pro Football Season"/>
    <n v="5000"/>
    <n v="5469"/>
    <x v="0"/>
    <x v="0"/>
    <s v="USD"/>
    <n v="1438228740"/>
    <n v="1435606549"/>
    <b v="0"/>
    <n v="100"/>
    <b v="1"/>
    <s v="publishing/nonfiction"/>
    <n v="100"/>
    <n v="54.69"/>
    <x v="1"/>
    <x v="17"/>
  </r>
  <r>
    <n v="1387"/>
    <s v="FAMILY BUSINESS KICKSTARTER"/>
    <s v="Less than one week to PLEDGE YOUR SUPPORT for THE FAMILY BUSINESS as the band raises funds for the next full length rock album."/>
    <n v="4000"/>
    <n v="5465"/>
    <x v="0"/>
    <x v="0"/>
    <s v="USD"/>
    <n v="1433305800"/>
    <n v="1430604395"/>
    <b v="0"/>
    <n v="78"/>
    <b v="1"/>
    <s v="music/rock"/>
    <n v="100"/>
    <n v="70.06"/>
    <x v="7"/>
    <x v="15"/>
  </r>
  <r>
    <n v="3260"/>
    <s v="Keep the Art of Marionettes Alive With PUPPETWORKS!"/>
    <s v="We're looking to raise money to continue bringing Brooklyn the vanishing art form of marionette puppetry."/>
    <n v="5000"/>
    <n v="5462"/>
    <x v="0"/>
    <x v="0"/>
    <s v="USD"/>
    <n v="1448903318"/>
    <n v="1445875718"/>
    <b v="1"/>
    <n v="73"/>
    <b v="1"/>
    <s v="theater/plays"/>
    <n v="100"/>
    <n v="74.819999999999993"/>
    <x v="6"/>
    <x v="11"/>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00"/>
    <n v="160.47"/>
    <x v="5"/>
    <x v="8"/>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
    <n v="104.85"/>
    <x v="2"/>
    <x v="3"/>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200"/>
    <n v="36.53"/>
    <x v="1"/>
    <x v="17"/>
  </r>
  <r>
    <n v="1610"/>
    <s v="So The Story Goes: The New Album by &quot;Just Joe&quot; Altier"/>
    <s v="So The Story Goes is the upcoming album from &quot;Just Joe&quot; Altier."/>
    <n v="2000"/>
    <n v="5437"/>
    <x v="0"/>
    <x v="0"/>
    <s v="USD"/>
    <n v="1355609510"/>
    <n v="1353017510"/>
    <b v="0"/>
    <n v="112"/>
    <b v="1"/>
    <s v="music/rock"/>
    <n v="300"/>
    <n v="48.54"/>
    <x v="7"/>
    <x v="1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0"/>
    <n v="61.04"/>
    <x v="7"/>
    <x v="1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
    <n v="115.55"/>
    <x v="1"/>
    <x v="31"/>
  </r>
  <r>
    <n v="3277"/>
    <s v="Go People does 'Almost, Maine'"/>
    <s v="One of the most popular American plays of the last decade comes to London for its international premiere. Festive and bittersweet."/>
    <n v="5000"/>
    <n v="5430"/>
    <x v="0"/>
    <x v="1"/>
    <s v="GBP"/>
    <n v="1416331406"/>
    <n v="1413735806"/>
    <b v="1"/>
    <n v="100"/>
    <b v="1"/>
    <s v="theater/plays"/>
    <n v="100"/>
    <n v="54.3"/>
    <x v="6"/>
    <x v="11"/>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
    <n v="71.34"/>
    <x v="2"/>
    <x v="3"/>
  </r>
  <r>
    <n v="2278"/>
    <s v="Eternity Dice - Regular and D6 Charms Edition"/>
    <s v="Dice forged from stone one by one entirely by hand for demanding Gamers and Collectors."/>
    <n v="2000"/>
    <n v="5414"/>
    <x v="0"/>
    <x v="6"/>
    <s v="EUR"/>
    <n v="1451861940"/>
    <n v="1448902867"/>
    <b v="0"/>
    <n v="102"/>
    <b v="1"/>
    <s v="games/tabletop games"/>
    <n v="300"/>
    <n v="53.08"/>
    <x v="3"/>
    <x v="5"/>
  </r>
  <r>
    <n v="111"/>
    <s v="Judi Dench is Cool in Person"/>
    <s v="Two actors, one bookie and a very bad day.  Judi Dench is Cool in Person is fast, funny and only a little bit nasty."/>
    <n v="3500"/>
    <n v="5410"/>
    <x v="0"/>
    <x v="8"/>
    <s v="AUD"/>
    <n v="1433059187"/>
    <n v="1430467187"/>
    <b v="0"/>
    <n v="53"/>
    <b v="1"/>
    <s v="film &amp; video/shorts"/>
    <n v="200"/>
    <n v="102.08"/>
    <x v="5"/>
    <x v="27"/>
  </r>
  <r>
    <n v="3773"/>
    <s v="Dundee: A Hip-Hopera"/>
    <s v="A dramatic hip-hopera, inspired from monologues written by the performers."/>
    <n v="5000"/>
    <n v="5410"/>
    <x v="0"/>
    <x v="0"/>
    <s v="USD"/>
    <n v="1479175680"/>
    <n v="1476317247"/>
    <b v="0"/>
    <n v="57"/>
    <b v="1"/>
    <s v="theater/musical"/>
    <n v="100"/>
    <n v="94.91"/>
    <x v="6"/>
    <x v="19"/>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00"/>
    <n v="50.93"/>
    <x v="7"/>
    <x v="15"/>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0"/>
    <n v="154.16999999999999"/>
    <x v="0"/>
    <x v="0"/>
  </r>
  <r>
    <n v="1803"/>
    <s v="On the Verge, the book."/>
    <s v="Photographs capture fleeting experiences, where childhood is our past and adulthood is our future. In between. On the verge."/>
    <n v="17500"/>
    <n v="5390"/>
    <x v="2"/>
    <x v="0"/>
    <s v="USD"/>
    <n v="1423878182"/>
    <n v="1421199782"/>
    <b v="1"/>
    <n v="75"/>
    <b v="0"/>
    <s v="photography/photobooks"/>
    <n v="0"/>
    <n v="71.87"/>
    <x v="2"/>
    <x v="3"/>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0"/>
    <n v="45.67"/>
    <x v="5"/>
    <x v="8"/>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0"/>
    <n v="76.87"/>
    <x v="5"/>
    <x v="1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100"/>
    <n v="145.41"/>
    <x v="6"/>
    <x v="19"/>
  </r>
  <r>
    <n v="3352"/>
    <s v="Brief Hiatus: Little Deaths 2016"/>
    <s v="Actors creating more theatre in Brighton. A LOT MORE. Classics, contemporary, new writing, Shakespeare, foreign translations and more."/>
    <n v="5000"/>
    <n v="5376"/>
    <x v="0"/>
    <x v="1"/>
    <s v="GBP"/>
    <n v="1467414000"/>
    <n v="1462492178"/>
    <b v="0"/>
    <n v="70"/>
    <b v="1"/>
    <s v="theater/plays"/>
    <n v="100"/>
    <n v="76.8"/>
    <x v="6"/>
    <x v="11"/>
  </r>
  <r>
    <n v="3334"/>
    <s v="The Saltbox Theatre Collective Seed Money Project"/>
    <s v="The Saltbox Theatre Collective is a brand new not-for-profit theatre company in Illinois."/>
    <n v="3871"/>
    <n v="5366"/>
    <x v="0"/>
    <x v="0"/>
    <s v="USD"/>
    <n v="1438259422"/>
    <n v="1435667422"/>
    <b v="0"/>
    <n v="46"/>
    <b v="1"/>
    <s v="theater/plays"/>
    <n v="100"/>
    <n v="116.65"/>
    <x v="6"/>
    <x v="11"/>
  </r>
  <r>
    <n v="33"/>
    <s v="Imaginary Problems"/>
    <s v="3 best friends balance their work, personal and private lives while finding time for their imaginary friends (who are 3 puppets)."/>
    <n v="5250"/>
    <n v="5360"/>
    <x v="0"/>
    <x v="0"/>
    <s v="USD"/>
    <n v="1447001501"/>
    <n v="1444405901"/>
    <b v="0"/>
    <n v="64"/>
    <b v="1"/>
    <s v="film &amp; video/television"/>
    <n v="100"/>
    <n v="83.75"/>
    <x v="5"/>
    <x v="16"/>
  </r>
  <r>
    <n v="2180"/>
    <s v="FOUR STAR MARY &quot;PIECES&quot;"/>
    <s v="Help fund the new record by independent alternative rockers FOUR STAR MARY &quot;PIECES&quot;"/>
    <n v="5000"/>
    <n v="5359.21"/>
    <x v="0"/>
    <x v="0"/>
    <s v="USD"/>
    <n v="1447434268"/>
    <n v="1443801868"/>
    <b v="0"/>
    <n v="78"/>
    <b v="1"/>
    <s v="music/rock"/>
    <n v="100"/>
    <n v="68.709999999999994"/>
    <x v="7"/>
    <x v="15"/>
  </r>
  <r>
    <n v="3483"/>
    <s v="The Faculty Lounge"/>
    <s v="Join 5 high school teachers in the lounge of every high school in America.  Hear what they never say in the classroom."/>
    <n v="3350"/>
    <n v="5358"/>
    <x v="0"/>
    <x v="0"/>
    <s v="USD"/>
    <n v="1404403381"/>
    <n v="1401811381"/>
    <b v="0"/>
    <n v="133"/>
    <b v="1"/>
    <s v="theater/plays"/>
    <n v="200"/>
    <n v="40.29"/>
    <x v="6"/>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0"/>
    <n v="73.36"/>
    <x v="7"/>
    <x v="15"/>
  </r>
  <r>
    <n v="3495"/>
    <s v="The Village - one woman show"/>
    <s v="A one-woman show by Canadian artist Tina Milo. it is a multimedia show about an actress auditioning for a role of a depressed woman."/>
    <n v="5000"/>
    <n v="5343"/>
    <x v="0"/>
    <x v="11"/>
    <s v="CAD"/>
    <n v="1414862280"/>
    <n v="1412360309"/>
    <b v="0"/>
    <n v="72"/>
    <b v="1"/>
    <s v="theater/plays"/>
    <n v="100"/>
    <n v="74.209999999999994"/>
    <x v="6"/>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00"/>
    <n v="59.23"/>
    <x v="7"/>
    <x v="15"/>
  </r>
  <r>
    <n v="1759"/>
    <s v="Death Valley"/>
    <s v="Death Valley will be the first photo book of Andi State"/>
    <n v="5000"/>
    <n v="5330"/>
    <x v="0"/>
    <x v="0"/>
    <s v="USD"/>
    <n v="1427309629"/>
    <n v="1425585229"/>
    <b v="0"/>
    <n v="49"/>
    <b v="1"/>
    <s v="photography/photobooks"/>
    <n v="100"/>
    <n v="108.78"/>
    <x v="2"/>
    <x v="3"/>
  </r>
  <r>
    <n v="3111"/>
    <s v="All Puppet Players Need a Home"/>
    <s v="Help All Puppet Players perform it's 2015 season in a beautiful 200 seat theater for an entire year."/>
    <n v="20000"/>
    <n v="5328"/>
    <x v="2"/>
    <x v="0"/>
    <s v="USD"/>
    <n v="1412432220"/>
    <n v="1409753820"/>
    <b v="0"/>
    <n v="76"/>
    <b v="0"/>
    <s v="theater/spaces"/>
    <n v="0"/>
    <n v="70.11"/>
    <x v="6"/>
    <x v="9"/>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200"/>
    <n v="81.89"/>
    <x v="5"/>
    <x v="8"/>
  </r>
  <r>
    <n v="1885"/>
    <s v="KATA 'The Rising' - Double LP (Vinyl Release)"/>
    <s v="KATA's debut album 'The Rising' is ready for your ears, now all we need to do is press the vinyl. That's where you come in!"/>
    <n v="4575"/>
    <n v="5322"/>
    <x v="0"/>
    <x v="0"/>
    <s v="USD"/>
    <n v="1344636000"/>
    <n v="1341800110"/>
    <b v="0"/>
    <n v="105"/>
    <b v="1"/>
    <s v="music/indie rock"/>
    <n v="100"/>
    <n v="50.69"/>
    <x v="7"/>
    <x v="12"/>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00"/>
    <n v="82.94"/>
    <x v="6"/>
    <x v="9"/>
  </r>
  <r>
    <n v="1272"/>
    <s v="N&amp;V MAKE AN ALBUM"/>
    <s v="We're going back into the studio this spring to record a new album.  You've heard some of the new material at recent shows.  Be a part of the process!"/>
    <n v="5000"/>
    <n v="5300"/>
    <x v="0"/>
    <x v="0"/>
    <s v="USD"/>
    <n v="1276574400"/>
    <n v="1270576379"/>
    <b v="1"/>
    <n v="28"/>
    <b v="1"/>
    <s v="music/rock"/>
    <n v="100"/>
    <n v="189.29"/>
    <x v="7"/>
    <x v="15"/>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00"/>
    <n v="48.15"/>
    <x v="2"/>
    <x v="3"/>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0"/>
    <n v="143.11000000000001"/>
    <x v="6"/>
    <x v="11"/>
  </r>
  <r>
    <n v="3656"/>
    <s v="AG Theater RÃ¤mibÃ¼hl Projekt 2017"/>
    <s v="Auch dieses Jahr soll wieder unter der Leitung von Christian Seiler &amp; Bruno Catalano ein Projekt der AG Theater stattfinden."/>
    <n v="5000"/>
    <n v="5291"/>
    <x v="0"/>
    <x v="19"/>
    <s v="CHF"/>
    <n v="1485989940"/>
    <n v="1483393836"/>
    <b v="0"/>
    <n v="46"/>
    <b v="1"/>
    <s v="theater/plays"/>
    <n v="100"/>
    <n v="115.02"/>
    <x v="6"/>
    <x v="11"/>
  </r>
  <r>
    <n v="3685"/>
    <s v="Two Noble Kinsmen: Fire &amp; Shadows"/>
    <s v="Bare Theatre &amp; Cirque de Vol Studios are back for another outdoor adventure in the amphitheatre at Raleigh Little Theatre!"/>
    <n v="5000"/>
    <n v="5285"/>
    <x v="0"/>
    <x v="0"/>
    <s v="USD"/>
    <n v="1400533200"/>
    <n v="1398348859"/>
    <b v="0"/>
    <n v="126"/>
    <b v="1"/>
    <s v="theater/plays"/>
    <n v="100"/>
    <n v="41.94"/>
    <x v="6"/>
    <x v="11"/>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0"/>
    <n v="107.57"/>
    <x v="6"/>
    <x v="11"/>
  </r>
  <r>
    <n v="403"/>
    <s v="MONDO BANANA"/>
    <s v="A documentary adventure about bananas - and people. Your round-trip ticket into the heart of banana-cultures!!"/>
    <n v="5000"/>
    <n v="5263"/>
    <x v="0"/>
    <x v="0"/>
    <s v="USD"/>
    <n v="1312960080"/>
    <n v="1308900441"/>
    <b v="0"/>
    <n v="70"/>
    <b v="1"/>
    <s v="film &amp; video/documentary"/>
    <n v="100"/>
    <n v="75.19"/>
    <x v="5"/>
    <x v="8"/>
  </r>
  <r>
    <n v="3440"/>
    <s v="Gruesome Playground Injuries"/>
    <s v="LA-based team of professional actors and directors taking Rajiv Joseph's harrowing and romantic play to the Boulder community."/>
    <n v="5000"/>
    <n v="5260.92"/>
    <x v="0"/>
    <x v="0"/>
    <s v="USD"/>
    <n v="1405095300"/>
    <n v="1403146628"/>
    <b v="0"/>
    <n v="82"/>
    <b v="1"/>
    <s v="theater/plays"/>
    <n v="100"/>
    <n v="64.16"/>
    <x v="6"/>
    <x v="11"/>
  </r>
  <r>
    <n v="92"/>
    <s v="Euphoria"/>
    <s v="Euphoria is an adventure film that follows adrenaline filled athletes on their hunt for the sublime while balancing family and careers."/>
    <n v="5000"/>
    <n v="5260"/>
    <x v="0"/>
    <x v="11"/>
    <s v="CAD"/>
    <n v="1485936000"/>
    <n v="1481949983"/>
    <b v="0"/>
    <n v="43"/>
    <b v="1"/>
    <s v="film &amp; video/shorts"/>
    <n v="100"/>
    <n v="122.33"/>
    <x v="5"/>
    <x v="27"/>
  </r>
  <r>
    <n v="394"/>
    <s v="Light in Taranto (Luce di Taranto) feature-length film"/>
    <s v="A sweeping portrait of daily life in Taranto in an effort to raise awareness and preserve its cultural and architectural heritage."/>
    <n v="4700"/>
    <n v="5259"/>
    <x v="0"/>
    <x v="5"/>
    <s v="EUR"/>
    <n v="1460918282"/>
    <n v="1455737882"/>
    <b v="0"/>
    <n v="50"/>
    <b v="1"/>
    <s v="film &amp; video/documentary"/>
    <n v="100"/>
    <n v="105.18"/>
    <x v="5"/>
    <x v="8"/>
  </r>
  <r>
    <n v="3276"/>
    <s v="We The Astronomers"/>
    <s v="In 2016, KO Theatre presents a world premiere play in Toronto, ON about faith, home, and the secrets we keep from those we love."/>
    <n v="4500"/>
    <n v="5258"/>
    <x v="0"/>
    <x v="11"/>
    <s v="CAD"/>
    <n v="1459483140"/>
    <n v="1456526879"/>
    <b v="1"/>
    <n v="100"/>
    <b v="1"/>
    <s v="theater/plays"/>
    <n v="100"/>
    <n v="52.58"/>
    <x v="6"/>
    <x v="11"/>
  </r>
  <r>
    <n v="3146"/>
    <s v="SoÃ±Ã© una ciudad amurallada"/>
    <s v="Somos... Podemos... Amamos... Nuestra muralla, nuestra utopÃ­a. Que el amor sea el lÃ­mite"/>
    <n v="50000"/>
    <n v="5250"/>
    <x v="3"/>
    <x v="14"/>
    <s v="MXN"/>
    <n v="1492356166"/>
    <n v="1488471766"/>
    <b v="0"/>
    <n v="12"/>
    <b v="0"/>
    <s v="theater/plays"/>
    <n v="0"/>
    <n v="437.5"/>
    <x v="6"/>
    <x v="11"/>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0"/>
    <n v="50.38"/>
    <x v="6"/>
    <x v="11"/>
  </r>
  <r>
    <n v="1647"/>
    <s v="JAYSIN + HOT MUSIC VIDEO = EPICNESS!! GRAMMY POP SOUL"/>
    <s v="Grammy Pop Soul Artist Jaysin is raising funds to make the most EPIC Music Video ever and he wants to PUT YOU IN IT!"/>
    <n v="5000"/>
    <n v="5236"/>
    <x v="0"/>
    <x v="0"/>
    <s v="USD"/>
    <n v="1339235377"/>
    <n v="1336643377"/>
    <b v="0"/>
    <n v="46"/>
    <b v="1"/>
    <s v="music/pop"/>
    <n v="100"/>
    <n v="113.83"/>
    <x v="7"/>
    <x v="22"/>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0"/>
    <n v="35.61"/>
    <x v="7"/>
    <x v="12"/>
  </r>
  <r>
    <n v="2785"/>
    <s v="Henry VI: The War of the Roses"/>
    <s v="Bare Theatre and Raleigh Little Theatre present Shakespeare's epic, set in a post-apocalyptic dystopia."/>
    <n v="5000"/>
    <n v="5234"/>
    <x v="0"/>
    <x v="0"/>
    <s v="USD"/>
    <n v="1470430800"/>
    <n v="1467865967"/>
    <b v="0"/>
    <n v="142"/>
    <b v="1"/>
    <s v="theater/plays"/>
    <n v="100"/>
    <n v="36.86"/>
    <x v="6"/>
    <x v="11"/>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0"/>
    <n v="307.82"/>
    <x v="0"/>
    <x v="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0"/>
    <n v="93.43"/>
    <x v="6"/>
    <x v="11"/>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00"/>
    <n v="43.55"/>
    <x v="1"/>
    <x v="17"/>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0"/>
    <n v="80.400000000000006"/>
    <x v="6"/>
    <x v="11"/>
  </r>
  <r>
    <n v="1249"/>
    <s v="Matt Stansberry &amp; The Romance - Debut EP"/>
    <s v="&quot;Let's Brighten It Up&quot; will be a seven song EP of originals heavily inspired by music from the 50s and 60s"/>
    <n v="5000"/>
    <n v="5222"/>
    <x v="0"/>
    <x v="0"/>
    <s v="USD"/>
    <n v="1341683211"/>
    <n v="1339091211"/>
    <b v="1"/>
    <n v="81"/>
    <b v="1"/>
    <s v="music/rock"/>
    <n v="100"/>
    <n v="64.47"/>
    <x v="7"/>
    <x v="15"/>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00"/>
    <n v="50.69"/>
    <x v="6"/>
    <x v="9"/>
  </r>
  <r>
    <n v="3217"/>
    <s v="Wake Up Call @ IRT Theater"/>
    <s v="Wake Up Call is a comedic play about a group of hotel employees working on Christmas Eve."/>
    <n v="4500"/>
    <n v="5221"/>
    <x v="0"/>
    <x v="0"/>
    <s v="USD"/>
    <n v="1478264784"/>
    <n v="1475672784"/>
    <b v="1"/>
    <n v="104"/>
    <b v="1"/>
    <s v="theater/plays"/>
    <n v="100"/>
    <n v="50.2"/>
    <x v="6"/>
    <x v="1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
    <n v="65.97"/>
    <x v="7"/>
    <x v="14"/>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0"/>
    <n v="66.7"/>
    <x v="1"/>
    <x v="17"/>
  </r>
  <r>
    <n v="112"/>
    <s v="MITOSIS | a short film"/>
    <s v="Only one choice can stop Anthony Oswald from fulfilling his destiny and saving millions of lives, and itâ€™s not his decision to make."/>
    <n v="5000"/>
    <n v="5200"/>
    <x v="0"/>
    <x v="0"/>
    <s v="USD"/>
    <n v="1397354400"/>
    <n v="1395277318"/>
    <b v="0"/>
    <n v="81"/>
    <b v="1"/>
    <s v="film &amp; video/shorts"/>
    <n v="100"/>
    <n v="64.2"/>
    <x v="5"/>
    <x v="27"/>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0"/>
    <n v="1300"/>
    <x v="0"/>
    <x v="1"/>
  </r>
  <r>
    <n v="3369"/>
    <s v="The Collector, a play by Daniel Wade"/>
    <s v="How far would you go for revenge? The Collector is a dark thriller of regret, retribution and broken masculinity."/>
    <n v="5000"/>
    <n v="5195"/>
    <x v="0"/>
    <x v="12"/>
    <s v="EUR"/>
    <n v="1484441980"/>
    <n v="1479257980"/>
    <b v="0"/>
    <n v="54"/>
    <b v="1"/>
    <s v="theater/plays"/>
    <n v="100"/>
    <n v="96.2"/>
    <x v="6"/>
    <x v="11"/>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0"/>
    <n v="54.02"/>
    <x v="5"/>
    <x v="8"/>
  </r>
  <r>
    <n v="3748"/>
    <s v="CAUCUS! THE MUSICAL"/>
    <s v="An irreverent look at the Iowa Caucuses and the oversized role this undersized state plays in the presidential election process."/>
    <n v="5000"/>
    <n v="5176"/>
    <x v="0"/>
    <x v="0"/>
    <s v="USD"/>
    <n v="1455602340"/>
    <n v="1453827436"/>
    <b v="0"/>
    <n v="52"/>
    <b v="1"/>
    <s v="theater/musical"/>
    <n v="100"/>
    <n v="99.54"/>
    <x v="6"/>
    <x v="19"/>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0"/>
    <n v="63.11"/>
    <x v="6"/>
    <x v="11"/>
  </r>
  <r>
    <n v="3753"/>
    <s v="Wagner in English"/>
    <s v="An English-language production of the opera TannhÃ¤user. Some of the greatest songs ever composed, now with lyrics we can understand."/>
    <n v="5000"/>
    <n v="5167"/>
    <x v="0"/>
    <x v="0"/>
    <s v="USD"/>
    <n v="1433289600"/>
    <n v="1430768800"/>
    <b v="0"/>
    <n v="30"/>
    <b v="1"/>
    <s v="theater/musical"/>
    <n v="100"/>
    <n v="172.23"/>
    <x v="6"/>
    <x v="19"/>
  </r>
  <r>
    <n v="2981"/>
    <s v="Creation of the Dublin Circus Centre"/>
    <s v="We are fundraising to create a Dublin based circus training centre for public and professionals to learn, upskill, perform and teach."/>
    <n v="4000"/>
    <n v="5157"/>
    <x v="0"/>
    <x v="12"/>
    <s v="EUR"/>
    <n v="1443014756"/>
    <n v="1439126756"/>
    <b v="1"/>
    <n v="97"/>
    <b v="1"/>
    <s v="theater/spaces"/>
    <n v="100"/>
    <n v="53.16"/>
    <x v="6"/>
    <x v="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0"/>
    <n v="85.75"/>
    <x v="0"/>
    <x v="2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0"/>
    <n v="66.69"/>
    <x v="7"/>
    <x v="15"/>
  </r>
  <r>
    <n v="3464"/>
    <s v="SHE! Is History!"/>
    <s v="Why Do We Know More About Kim Kardashian Than Abigail Adams?  Let's produce and publish a play about women who MAKE and MADE history!"/>
    <n v="5000"/>
    <n v="5116.18"/>
    <x v="0"/>
    <x v="0"/>
    <s v="USD"/>
    <n v="1471921637"/>
    <n v="1469329637"/>
    <b v="0"/>
    <n v="93"/>
    <b v="1"/>
    <s v="theater/plays"/>
    <n v="100"/>
    <n v="55.01"/>
    <x v="6"/>
    <x v="11"/>
  </r>
  <r>
    <n v="744"/>
    <s v="A Revolutionary Leadership Resource Book"/>
    <s v="Join others to help create a world that is possible -- in your workplace, community and society!"/>
    <n v="5000"/>
    <n v="5116"/>
    <x v="0"/>
    <x v="0"/>
    <s v="USD"/>
    <n v="1355439503"/>
    <n v="1352847503"/>
    <b v="0"/>
    <n v="62"/>
    <b v="1"/>
    <s v="publishing/nonfiction"/>
    <n v="100"/>
    <n v="82.52"/>
    <x v="1"/>
    <x v="17"/>
  </r>
  <r>
    <n v="520"/>
    <s v="Darktales The Play"/>
    <s v="Tim Arthur's 21st anniversary sell-out production of his 'chilling' and 'sinister' ghostly thriller returns to the Edinburgh Fringe!"/>
    <n v="5000"/>
    <n v="5105"/>
    <x v="0"/>
    <x v="1"/>
    <s v="GBP"/>
    <n v="1449766261"/>
    <n v="1447174261"/>
    <b v="0"/>
    <n v="34"/>
    <b v="1"/>
    <s v="theater/plays"/>
    <n v="100"/>
    <n v="150.15"/>
    <x v="6"/>
    <x v="11"/>
  </r>
  <r>
    <n v="2982"/>
    <s v="Railway Playhouse: Setting up a community arts space"/>
    <s v="Renovating this historical landmark, into an arts venue and theatre space for the community."/>
    <n v="5000"/>
    <n v="5103"/>
    <x v="0"/>
    <x v="1"/>
    <s v="GBP"/>
    <n v="1455208143"/>
    <n v="1452616143"/>
    <b v="1"/>
    <n v="59"/>
    <b v="1"/>
    <s v="theater/spaces"/>
    <n v="100"/>
    <n v="86.49"/>
    <x v="6"/>
    <x v="9"/>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0"/>
    <n v="58.62"/>
    <x v="6"/>
    <x v="11"/>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00"/>
    <n v="82.26"/>
    <x v="6"/>
    <x v="11"/>
  </r>
  <r>
    <n v="759"/>
    <s v="Wild Ruins"/>
    <s v="Help me search for the lost ruins of the UK. A unique guide to  lesser known and somewhat known ruins of Britain."/>
    <n v="5000"/>
    <n v="5096"/>
    <x v="0"/>
    <x v="1"/>
    <s v="GBP"/>
    <n v="1404892539"/>
    <n v="1401436539"/>
    <b v="0"/>
    <n v="99"/>
    <b v="1"/>
    <s v="publishing/nonfiction"/>
    <n v="100"/>
    <n v="51.47"/>
    <x v="1"/>
    <x v="17"/>
  </r>
  <r>
    <n v="2262"/>
    <s v="Riders: A Game About Cheating Doomsday"/>
    <s v="An RPG about mortal servants of the Horsemen of the Apocalypse deciding to not end the world."/>
    <n v="3300"/>
    <n v="5087"/>
    <x v="0"/>
    <x v="0"/>
    <s v="USD"/>
    <n v="1416268800"/>
    <n v="1413295358"/>
    <b v="0"/>
    <n v="181"/>
    <b v="1"/>
    <s v="games/tabletop games"/>
    <n v="200"/>
    <n v="28.1"/>
    <x v="3"/>
    <x v="5"/>
  </r>
  <r>
    <n v="3162"/>
    <s v="Your Radio Adventure!"/>
    <s v="Radio show meets interactive novel, accompanied by live foley, music, and audience participation. YOU choose what happens next!"/>
    <n v="4000"/>
    <n v="5086"/>
    <x v="0"/>
    <x v="0"/>
    <s v="USD"/>
    <n v="1404698400"/>
    <n v="1402331262"/>
    <b v="1"/>
    <n v="63"/>
    <b v="1"/>
    <s v="theater/plays"/>
    <n v="100"/>
    <n v="80.73"/>
    <x v="6"/>
    <x v="11"/>
  </r>
  <r>
    <n v="2105"/>
    <s v="Layla The Wolf Debut E.P. &quot;Sugar&quot;"/>
    <s v="Help Layla the Wolf fund the printing and releasing of our first E.P. Release called &quot;Sugar&quot;."/>
    <n v="2000"/>
    <n v="5080"/>
    <x v="0"/>
    <x v="0"/>
    <s v="USD"/>
    <n v="1416542400"/>
    <n v="1415472953"/>
    <b v="0"/>
    <n v="99"/>
    <b v="1"/>
    <s v="music/indie rock"/>
    <n v="300"/>
    <n v="51.31"/>
    <x v="7"/>
    <x v="12"/>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0"/>
    <n v="101.56"/>
    <x v="0"/>
    <x v="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0"/>
    <n v="36.47"/>
    <x v="6"/>
    <x v="11"/>
  </r>
  <r>
    <n v="2979"/>
    <s v="'ART'"/>
    <s v="Dear Stone returns with Yasmina Reza's 'ART', a compelling, clever exploration of friendship under duress. Thanks for watching!"/>
    <n v="5000"/>
    <n v="5070"/>
    <x v="0"/>
    <x v="0"/>
    <s v="USD"/>
    <n v="1420524000"/>
    <n v="1419104823"/>
    <b v="0"/>
    <n v="46"/>
    <b v="1"/>
    <s v="theater/plays"/>
    <n v="100"/>
    <n v="110.22"/>
    <x v="6"/>
    <x v="11"/>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0"/>
    <n v="53.89"/>
    <x v="7"/>
    <x v="20"/>
  </r>
  <r>
    <n v="1036"/>
    <s v="Bring Kyrstyn's Album to Life!"/>
    <s v="Help this Soulful &amp; Cinematic Glitch-Pop Songwriter Bring her Music to the World!  (And your Ears:)"/>
    <n v="4500"/>
    <n v="5056.22"/>
    <x v="0"/>
    <x v="0"/>
    <s v="USD"/>
    <n v="1357545600"/>
    <n v="1354790790"/>
    <b v="0"/>
    <n v="211"/>
    <b v="1"/>
    <s v="music/electronic music"/>
    <n v="100"/>
    <n v="23.96"/>
    <x v="7"/>
    <x v="13"/>
  </r>
  <r>
    <n v="3351"/>
    <s v="Action To The Word's DRACULA"/>
    <s v="A thrilling 'steampunk' reworking of the infamous gothic horror novel by a powerhouse ensemble will leave you begging to be bitten."/>
    <n v="5000"/>
    <n v="5055"/>
    <x v="0"/>
    <x v="1"/>
    <s v="GBP"/>
    <n v="1406113200"/>
    <n v="1402910965"/>
    <b v="0"/>
    <n v="54"/>
    <b v="1"/>
    <s v="theater/plays"/>
    <n v="100"/>
    <n v="93.61"/>
    <x v="6"/>
    <x v="11"/>
  </r>
  <r>
    <n v="2162"/>
    <s v="&quot;Then &amp; Now&quot;"/>
    <s v="Then &amp; Now is the 1st Solo album from me Ian Stewart. To learn more about me, my music, and my life visit www.ianstewartlive.com"/>
    <n v="4500"/>
    <n v="5052"/>
    <x v="0"/>
    <x v="0"/>
    <s v="USD"/>
    <n v="1406226191"/>
    <n v="1403547791"/>
    <b v="0"/>
    <n v="58"/>
    <b v="1"/>
    <s v="music/rock"/>
    <n v="100"/>
    <n v="87.1"/>
    <x v="7"/>
    <x v="15"/>
  </r>
  <r>
    <n v="1066"/>
    <s v="So I'm A Dark Lord"/>
    <s v="A parody of old school RPGs where you are a new Dark Lord on a quest to amass monsters and allies on your side."/>
    <n v="150000"/>
    <n v="5051"/>
    <x v="2"/>
    <x v="0"/>
    <s v="USD"/>
    <n v="1375657582"/>
    <n v="1371769582"/>
    <b v="0"/>
    <n v="148"/>
    <b v="0"/>
    <s v="games/video games"/>
    <n v="0"/>
    <n v="34.130000000000003"/>
    <x v="3"/>
    <x v="18"/>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0"/>
    <n v="41.74"/>
    <x v="0"/>
    <x v="0"/>
  </r>
  <r>
    <n v="3760"/>
    <s v="Song of the Sea"/>
    <s v="Two Shows: SIRENS and The Girl From Bare Cove. A community of artists determined to give voice to survivors of sexual violence."/>
    <n v="5000"/>
    <n v="5050.7700000000004"/>
    <x v="0"/>
    <x v="0"/>
    <s v="USD"/>
    <n v="1399293386"/>
    <n v="1397133386"/>
    <b v="0"/>
    <n v="91"/>
    <b v="1"/>
    <s v="theater/musical"/>
    <n v="100"/>
    <n v="55.5"/>
    <x v="6"/>
    <x v="19"/>
  </r>
  <r>
    <n v="3212"/>
    <s v="Campo Maldito"/>
    <s v="Help us bring our production of Campo Maldito to New York AND San Francisco!"/>
    <n v="4000"/>
    <n v="5050"/>
    <x v="0"/>
    <x v="0"/>
    <s v="USD"/>
    <n v="1407524751"/>
    <n v="1404932751"/>
    <b v="1"/>
    <n v="94"/>
    <b v="1"/>
    <s v="theater/plays"/>
    <n v="100"/>
    <n v="53.72"/>
    <x v="6"/>
    <x v="11"/>
  </r>
  <r>
    <n v="836"/>
    <s v="DESMADRE Full Album + Press Kit"/>
    <s v="An album you can bring home to mom."/>
    <n v="5000"/>
    <n v="5046.5200000000004"/>
    <x v="0"/>
    <x v="0"/>
    <s v="USD"/>
    <n v="1381108918"/>
    <n v="1378516918"/>
    <b v="0"/>
    <n v="46"/>
    <b v="1"/>
    <s v="music/rock"/>
    <n v="100"/>
    <n v="109.71"/>
    <x v="7"/>
    <x v="1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00"/>
    <n v="84.08"/>
    <x v="7"/>
    <x v="25"/>
  </r>
  <r>
    <n v="2544"/>
    <s v="Singing City Children's Choir"/>
    <s v="Bringing choral music and performance opportunities to under-served youth in West Philadelphia"/>
    <n v="5000"/>
    <n v="5041"/>
    <x v="0"/>
    <x v="0"/>
    <s v="USD"/>
    <n v="1341750569"/>
    <n v="1339158569"/>
    <b v="0"/>
    <n v="57"/>
    <b v="1"/>
    <s v="music/classical music"/>
    <n v="100"/>
    <n v="88.44"/>
    <x v="7"/>
    <x v="25"/>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
    <n v="114.55"/>
    <x v="6"/>
    <x v="11"/>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
    <n v="25.69"/>
    <x v="6"/>
    <x v="11"/>
  </r>
  <r>
    <n v="106"/>
    <s v="LOST WEEKEND"/>
    <s v="A Boy. A Girl. A Car. A Serial Killer."/>
    <n v="5000"/>
    <n v="5025"/>
    <x v="0"/>
    <x v="0"/>
    <s v="USD"/>
    <n v="1333391901"/>
    <n v="1332182301"/>
    <b v="0"/>
    <n v="27"/>
    <b v="1"/>
    <s v="film &amp; video/shorts"/>
    <n v="100"/>
    <n v="186.11"/>
    <x v="5"/>
    <x v="27"/>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6"/>
    <x v="1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6"/>
    <x v="11"/>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6"/>
    <x v="11"/>
  </r>
  <r>
    <n v="667"/>
    <s v="Ubivade - Vibrating navigation belt"/>
    <s v="The first navigation system, usable by each means of transport, that will take you wherever you want without thinking about the route."/>
    <n v="50000"/>
    <n v="5010"/>
    <x v="2"/>
    <x v="6"/>
    <s v="EUR"/>
    <n v="1477731463"/>
    <n v="1474275463"/>
    <b v="0"/>
    <n v="28"/>
    <b v="0"/>
    <s v="technology/wearables"/>
    <n v="0"/>
    <n v="178.93"/>
    <x v="0"/>
    <x v="1"/>
  </r>
  <r>
    <n v="3590"/>
    <s v="The Glasshouse"/>
    <s v="Two men on trial for desertion, confined within a Glasshouse. How long can friendship last? How much can a man stand before he breaks?"/>
    <n v="5000"/>
    <n v="5003"/>
    <x v="0"/>
    <x v="1"/>
    <s v="GBP"/>
    <n v="1413792034"/>
    <n v="1411200034"/>
    <b v="0"/>
    <n v="73"/>
    <b v="1"/>
    <s v="theater/plays"/>
    <n v="100"/>
    <n v="68.53"/>
    <x v="6"/>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7"/>
    <x v="15"/>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7"/>
    <x v="12"/>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5"/>
    <x v="27"/>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5"/>
    <x v="8"/>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7"/>
    <x v="25"/>
  </r>
  <r>
    <n v="3763"/>
    <s v="[title of show] â€” The Chicago Storefront Premiere"/>
    <s v="A musical about two guys writing a musical about...two guys writing a musical."/>
    <n v="5000"/>
    <n v="5000"/>
    <x v="0"/>
    <x v="0"/>
    <s v="USD"/>
    <n v="1427907626"/>
    <n v="1425319226"/>
    <b v="0"/>
    <n v="77"/>
    <b v="1"/>
    <s v="theater/musical"/>
    <n v="100"/>
    <n v="64.94"/>
    <x v="6"/>
    <x v="19"/>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6"/>
    <x v="11"/>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0"/>
    <n v="65.16"/>
    <x v="7"/>
    <x v="13"/>
  </r>
  <r>
    <n v="1335"/>
    <s v="UB Fit (Canceled)"/>
    <s v="Dial up your performance with UB Fit: 1st wearable resistance technology that allows you to tone muscles while doing a cardio workout"/>
    <n v="25000"/>
    <n v="4940"/>
    <x v="1"/>
    <x v="0"/>
    <s v="USD"/>
    <n v="1449354502"/>
    <n v="1446762502"/>
    <b v="0"/>
    <n v="16"/>
    <b v="0"/>
    <s v="technology/wearables"/>
    <n v="0"/>
    <n v="308.75"/>
    <x v="0"/>
    <x v="1"/>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
    <n v="129.97"/>
    <x v="0"/>
    <x v="6"/>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0"/>
    <n v="94.9"/>
    <x v="6"/>
    <x v="1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0"/>
    <n v="54.67"/>
    <x v="0"/>
    <x v="1"/>
  </r>
  <r>
    <n v="476"/>
    <s v="Sight Word Music Videos"/>
    <s v="Animated Music Videos that teach kids how to read."/>
    <n v="220000"/>
    <n v="4906.59"/>
    <x v="2"/>
    <x v="0"/>
    <s v="USD"/>
    <n v="1401767940"/>
    <n v="1398727441"/>
    <b v="0"/>
    <n v="124"/>
    <b v="0"/>
    <s v="film &amp; video/animation"/>
    <n v="0"/>
    <n v="39.57"/>
    <x v="5"/>
    <x v="23"/>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6"/>
    <x v="11"/>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200"/>
    <n v="40.75"/>
    <x v="7"/>
    <x v="13"/>
  </r>
  <r>
    <n v="479"/>
    <s v="Harvard Math 55A and Stanford Math 51H Animated!"/>
    <s v="ANIMATING the most INFAMOUS Math Courses in America and TRANSLATING them for the mathematical underdog!"/>
    <n v="15000"/>
    <n v="4884"/>
    <x v="2"/>
    <x v="0"/>
    <s v="USD"/>
    <n v="1416566835"/>
    <n v="1411379235"/>
    <b v="0"/>
    <n v="55"/>
    <b v="0"/>
    <s v="film &amp; video/animation"/>
    <n v="0"/>
    <n v="88.8"/>
    <x v="5"/>
    <x v="2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0"/>
    <n v="64.75"/>
    <x v="3"/>
    <x v="5"/>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
    <n v="44.94"/>
    <x v="2"/>
    <x v="3"/>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0"/>
    <n v="74.25"/>
    <x v="7"/>
    <x v="15"/>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00"/>
    <n v="34.17"/>
    <x v="7"/>
    <x v="15"/>
  </r>
  <r>
    <n v="2266"/>
    <s v="GOAT LORDS."/>
    <s v="Want to be LORD OF THE GOATS? Start building your herd using thievery, magic, bombs and mostly goats."/>
    <n v="1500"/>
    <n v="4804"/>
    <x v="0"/>
    <x v="0"/>
    <s v="USD"/>
    <n v="1461722400"/>
    <n v="1460235592"/>
    <b v="0"/>
    <n v="194"/>
    <b v="1"/>
    <s v="games/tabletop games"/>
    <n v="300"/>
    <n v="24.76"/>
    <x v="3"/>
    <x v="5"/>
  </r>
  <r>
    <n v="290"/>
    <s v="INTOTHEWOODS.TV â€“ Music Media from the Pacific Northwest"/>
    <s v="Help INTOTHEWOODS.TV purchase audio and video gear, lighting and BACK UP HARD DRIVES"/>
    <n v="4500"/>
    <n v="4800.8"/>
    <x v="0"/>
    <x v="0"/>
    <s v="USD"/>
    <n v="1296633540"/>
    <n v="1292316697"/>
    <b v="1"/>
    <n v="168"/>
    <b v="1"/>
    <s v="film &amp; video/documentary"/>
    <n v="100"/>
    <n v="28.58"/>
    <x v="5"/>
    <x v="8"/>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00"/>
    <n v="41.7"/>
    <x v="7"/>
    <x v="20"/>
  </r>
  <r>
    <n v="3179"/>
    <s v="I Do Wonder"/>
    <s v="A Sci-fi play in several vignettes that will narrate an alternate history in the mid-20th century."/>
    <n v="4200"/>
    <n v="4794.82"/>
    <x v="0"/>
    <x v="0"/>
    <s v="USD"/>
    <n v="1367859071"/>
    <n v="1365699071"/>
    <b v="1"/>
    <n v="62"/>
    <b v="1"/>
    <s v="theater/plays"/>
    <n v="100"/>
    <n v="77.34"/>
    <x v="6"/>
    <x v="1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00"/>
    <n v="159.47"/>
    <x v="6"/>
    <x v="11"/>
  </r>
  <r>
    <n v="1023"/>
    <s v="'Pathfinder' - a High Five Spaceship album"/>
    <s v="A collaborative, electronic journey helmed by producer Christopher Bingham and guitarist Carlos Montero."/>
    <n v="2000"/>
    <n v="4743"/>
    <x v="0"/>
    <x v="1"/>
    <s v="GBP"/>
    <n v="1434837861"/>
    <n v="1432245861"/>
    <b v="0"/>
    <n v="131"/>
    <b v="1"/>
    <s v="music/electronic music"/>
    <n v="200"/>
    <n v="36.21"/>
    <x v="7"/>
    <x v="1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0"/>
    <n v="81.239999999999995"/>
    <x v="5"/>
    <x v="21"/>
  </r>
  <r>
    <n v="3012"/>
    <s v="Up-lifting Up-Fit!"/>
    <s v="Spring Theatre has recently found a new home in the heart of Winston Salem. We need your help for an up-lifting up-fit!"/>
    <n v="4000"/>
    <n v="4685"/>
    <x v="0"/>
    <x v="0"/>
    <s v="USD"/>
    <n v="1423587130"/>
    <n v="1421772730"/>
    <b v="0"/>
    <n v="55"/>
    <b v="1"/>
    <s v="theater/spaces"/>
    <n v="100"/>
    <n v="85.18"/>
    <x v="6"/>
    <x v="9"/>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00"/>
    <n v="62.38"/>
    <x v="7"/>
    <x v="12"/>
  </r>
  <r>
    <n v="1383"/>
    <s v="Help Monochrome Seasons Fund His New Album ''Space Culture''"/>
    <s v="Instrumental Post-Rock meets Progressive Rock &amp; Cinematic atmospheres. Get your dose of blissful guitar tones, grooves &amp; live strings!"/>
    <n v="2200"/>
    <n v="4673"/>
    <x v="0"/>
    <x v="11"/>
    <s v="CAD"/>
    <n v="1482457678"/>
    <n v="1480729678"/>
    <b v="0"/>
    <n v="93"/>
    <b v="1"/>
    <s v="music/rock"/>
    <n v="200"/>
    <n v="50.25"/>
    <x v="7"/>
    <x v="15"/>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0"/>
    <n v="424.45"/>
    <x v="0"/>
    <x v="1"/>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100"/>
    <n v="49.12"/>
    <x v="3"/>
    <x v="28"/>
  </r>
  <r>
    <n v="1636"/>
    <s v="Butch County Rocks San Francisco Pride"/>
    <s v="Butch County is a hard rockin bunch of girls and boy-girls from Austin.  Help us show San Francisco  Pride how we do it in Texas!"/>
    <n v="4500"/>
    <n v="4660"/>
    <x v="0"/>
    <x v="0"/>
    <s v="USD"/>
    <n v="1307851200"/>
    <n v="1304129088"/>
    <b v="0"/>
    <n v="87"/>
    <b v="1"/>
    <s v="music/rock"/>
    <n v="100"/>
    <n v="53.56"/>
    <x v="7"/>
    <x v="15"/>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200"/>
    <n v="83.14"/>
    <x v="6"/>
    <x v="11"/>
  </r>
  <r>
    <n v="60"/>
    <s v="Ever Since - Short Film"/>
    <s v="Set in a beautiful but desolate world, we see how loneliness can lead to friendship in unconventional ways."/>
    <n v="4500"/>
    <n v="4648.33"/>
    <x v="0"/>
    <x v="1"/>
    <s v="GBP"/>
    <n v="1395532800"/>
    <n v="1393882717"/>
    <b v="0"/>
    <n v="108"/>
    <b v="1"/>
    <s v="film &amp; video/shorts"/>
    <n v="100"/>
    <n v="43.04"/>
    <x v="5"/>
    <x v="2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200"/>
    <n v="96.71"/>
    <x v="5"/>
    <x v="27"/>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200"/>
    <n v="69.27"/>
    <x v="4"/>
    <x v="7"/>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
    <n v="231.75"/>
    <x v="7"/>
    <x v="33"/>
  </r>
  <r>
    <n v="3113"/>
    <s v="The Shamrock Drafthouse Theater"/>
    <s v="An arts and craft beer theater showcasing local talent, locally crafted beer and providing performance and rehearsal space."/>
    <n v="109225"/>
    <n v="4635"/>
    <x v="2"/>
    <x v="0"/>
    <s v="USD"/>
    <n v="1429291982"/>
    <n v="1426699982"/>
    <b v="0"/>
    <n v="37"/>
    <b v="0"/>
    <s v="theater/spaces"/>
    <n v="0"/>
    <n v="125.27"/>
    <x v="6"/>
    <x v="9"/>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
    <n v="124.92"/>
    <x v="0"/>
    <x v="1"/>
  </r>
  <r>
    <n v="3184"/>
    <s v="Equus at Frenetic Theatre"/>
    <s v="Equus is the story of a psychiatrist treating a teenaged boy who blinds six horses with a metal spike."/>
    <n v="4300"/>
    <n v="4610"/>
    <x v="0"/>
    <x v="0"/>
    <s v="USD"/>
    <n v="1404258631"/>
    <n v="1401666631"/>
    <b v="1"/>
    <n v="46"/>
    <b v="1"/>
    <s v="theater/plays"/>
    <n v="100"/>
    <n v="100.22"/>
    <x v="6"/>
    <x v="11"/>
  </r>
  <r>
    <n v="3723"/>
    <s v="Beauty and the Beast"/>
    <s v="Saltmine Theatre Company present Beauty and the Beast:"/>
    <n v="4500"/>
    <n v="4592"/>
    <x v="0"/>
    <x v="1"/>
    <s v="GBP"/>
    <n v="1417374262"/>
    <n v="1414778662"/>
    <b v="0"/>
    <n v="63"/>
    <b v="1"/>
    <s v="theater/plays"/>
    <n v="100"/>
    <n v="72.89"/>
    <x v="6"/>
    <x v="11"/>
  </r>
  <r>
    <n v="3827"/>
    <s v="BROKEN BISCUITS EDINBURGH"/>
    <s v="IAM TRYING TO TAKE MY DEBUT PLAY BROKEN BISCUITS TO EDINGBURGH FESTIVAL 2015 AND REALLY NEED SOME FUNDING TO HELP ME ACHIEVE THIS GOAL"/>
    <n v="3000"/>
    <n v="4580"/>
    <x v="0"/>
    <x v="1"/>
    <s v="GBP"/>
    <n v="1427414400"/>
    <n v="1422656201"/>
    <b v="0"/>
    <n v="65"/>
    <b v="1"/>
    <s v="theater/plays"/>
    <n v="200"/>
    <n v="70.459999999999994"/>
    <x v="6"/>
    <x v="11"/>
  </r>
  <r>
    <n v="3160"/>
    <s v="We Play Chekhov"/>
    <s v="Two stories by Anton Chekhov adapted for the stage and performed back-to-back in a stunning live theatrical performance."/>
    <n v="4500"/>
    <n v="4569"/>
    <x v="0"/>
    <x v="0"/>
    <s v="USD"/>
    <n v="1407905940"/>
    <n v="1405923687"/>
    <b v="1"/>
    <n v="57"/>
    <b v="1"/>
    <s v="theater/plays"/>
    <n v="100"/>
    <n v="80.16"/>
    <x v="6"/>
    <x v="11"/>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
    <n v="51.29"/>
    <x v="3"/>
    <x v="18"/>
  </r>
  <r>
    <n v="3344"/>
    <s v="The Other Group Theatre"/>
    <s v="We are a company of crafted and trained actors, writers and directors dedicated to the principles set by the legendary Group Theatre."/>
    <n v="4500"/>
    <n v="4565"/>
    <x v="0"/>
    <x v="0"/>
    <s v="USD"/>
    <n v="1409374093"/>
    <n v="1406782093"/>
    <b v="0"/>
    <n v="40"/>
    <b v="1"/>
    <s v="theater/plays"/>
    <n v="100"/>
    <n v="114.13"/>
    <x v="6"/>
    <x v="11"/>
  </r>
  <r>
    <n v="1303"/>
    <s v="Forward Arena Theatre Company: Summer Season"/>
    <s v="Groundbreaking queer theatre."/>
    <n v="3500"/>
    <n v="4559.13"/>
    <x v="0"/>
    <x v="1"/>
    <s v="GBP"/>
    <n v="1469962800"/>
    <n v="1468578920"/>
    <b v="0"/>
    <n v="108"/>
    <b v="1"/>
    <s v="theater/plays"/>
    <n v="100"/>
    <n v="42.21"/>
    <x v="6"/>
    <x v="11"/>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0"/>
    <n v="77.27"/>
    <x v="1"/>
    <x v="1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0"/>
    <n v="267.64999999999998"/>
    <x v="6"/>
    <x v="19"/>
  </r>
  <r>
    <n v="3523"/>
    <s v="Magnificence"/>
    <s v="An old play about our world. Set in 1970s England, Magnificence is a gut-wrenching story of radicalisation, idealism and pity."/>
    <n v="4000"/>
    <n v="4546"/>
    <x v="0"/>
    <x v="1"/>
    <s v="GBP"/>
    <n v="1474844400"/>
    <n v="1469871148"/>
    <b v="0"/>
    <n v="80"/>
    <b v="1"/>
    <s v="theater/plays"/>
    <n v="100"/>
    <n v="56.83"/>
    <x v="6"/>
    <x v="11"/>
  </r>
  <r>
    <n v="3673"/>
    <s v="CHILD Z"/>
    <s v="Zoe is a teenage girl growing up in a deeply disturbing society. If those paid to protect her aren't listening, then who is?"/>
    <n v="4000"/>
    <n v="4545"/>
    <x v="0"/>
    <x v="1"/>
    <s v="GBP"/>
    <n v="1415191920"/>
    <n v="1412233497"/>
    <b v="0"/>
    <n v="114"/>
    <b v="1"/>
    <s v="theater/plays"/>
    <n v="100"/>
    <n v="39.869999999999997"/>
    <x v="6"/>
    <x v="11"/>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
    <n v="64.709999999999994"/>
    <x v="7"/>
    <x v="22"/>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200"/>
    <n v="32.32"/>
    <x v="2"/>
    <x v="3"/>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5"/>
    <x v="27"/>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00"/>
    <n v="136.91"/>
    <x v="7"/>
    <x v="2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7"/>
    <x v="25"/>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00"/>
    <n v="47.54"/>
    <x v="7"/>
    <x v="12"/>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6"/>
    <x v="11"/>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00"/>
    <n v="80.55"/>
    <x v="7"/>
    <x v="12"/>
  </r>
  <r>
    <n v="808"/>
    <s v="The Micronite Filters | Wizard Blood Vinyl"/>
    <s v="The Micronite Filters have a blood curdling sonic adventure ready for psychedelic swirled vinyl for the best possible auditory journey."/>
    <n v="4500"/>
    <n v="4500"/>
    <x v="0"/>
    <x v="11"/>
    <s v="CAD"/>
    <n v="1419224340"/>
    <n v="1416363886"/>
    <b v="0"/>
    <n v="43"/>
    <b v="1"/>
    <s v="music/rock"/>
    <n v="100"/>
    <n v="104.65"/>
    <x v="7"/>
    <x v="15"/>
  </r>
  <r>
    <n v="3674"/>
    <s v="FAUST.hier und jetzt"/>
    <s v="Theaterprojekt 12. Kl. Waldorfschule Essen. 2 junge Regisseure bringen volles Engagement &amp; Zeit ein. FÃ¼r ihre Finanzierung sammeln wir."/>
    <n v="4500"/>
    <n v="4500"/>
    <x v="0"/>
    <x v="4"/>
    <s v="EUR"/>
    <n v="1472936229"/>
    <n v="1467752229"/>
    <b v="0"/>
    <n v="31"/>
    <b v="1"/>
    <s v="theater/plays"/>
    <n v="100"/>
    <n v="145.16"/>
    <x v="6"/>
    <x v="11"/>
  </r>
  <r>
    <n v="183"/>
    <s v="Three Little Words"/>
    <s v="Don't kill me until I meet my Dad"/>
    <n v="12500"/>
    <n v="4482"/>
    <x v="2"/>
    <x v="1"/>
    <s v="GBP"/>
    <n v="1417033610"/>
    <n v="1414438010"/>
    <b v="0"/>
    <n v="12"/>
    <b v="0"/>
    <s v="film &amp; video/drama"/>
    <n v="0"/>
    <n v="373.5"/>
    <x v="5"/>
    <x v="1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00"/>
    <n v="61.9"/>
    <x v="7"/>
    <x v="13"/>
  </r>
  <r>
    <n v="3466"/>
    <s v="Spotlight Youth Theater Production of Wizard"/>
    <s v="The Spotlight Youth Theater is a program where every participant has a moment in the spotlight."/>
    <n v="3500"/>
    <n v="4450"/>
    <x v="0"/>
    <x v="0"/>
    <s v="USD"/>
    <n v="1461108450"/>
    <n v="1455928050"/>
    <b v="0"/>
    <n v="61"/>
    <b v="1"/>
    <s v="theater/plays"/>
    <n v="100"/>
    <n v="72.95"/>
    <x v="6"/>
    <x v="11"/>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00"/>
    <n v="68.349999999999994"/>
    <x v="6"/>
    <x v="11"/>
  </r>
  <r>
    <n v="3265"/>
    <s v="&quot;Where was I&quot; - an autobiographical play on Dementia"/>
    <s v="A theatrical play on Alzheimerâ€™s and the challenges of loving a person who keeps disappearing."/>
    <n v="2700"/>
    <n v="4428"/>
    <x v="0"/>
    <x v="12"/>
    <s v="EUR"/>
    <n v="1449162000"/>
    <n v="1446570315"/>
    <b v="1"/>
    <n v="63"/>
    <b v="1"/>
    <s v="theater/plays"/>
    <n v="200"/>
    <n v="70.290000000000006"/>
    <x v="6"/>
    <x v="11"/>
  </r>
  <r>
    <n v="3759"/>
    <s v="Pared Down Productions"/>
    <s v="A production company specializing in small-scale musicals"/>
    <n v="4000"/>
    <n v="4409.7700000000004"/>
    <x v="0"/>
    <x v="0"/>
    <s v="USD"/>
    <n v="1440556553"/>
    <n v="1435372553"/>
    <b v="0"/>
    <n v="88"/>
    <b v="1"/>
    <s v="theater/musical"/>
    <n v="100"/>
    <n v="50.11"/>
    <x v="6"/>
    <x v="19"/>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0"/>
    <n v="49.55"/>
    <x v="6"/>
    <x v="11"/>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00"/>
    <n v="49.44"/>
    <x v="6"/>
    <x v="11"/>
  </r>
  <r>
    <n v="3033"/>
    <s v="Stagelights Studio by Pam Kinter, Greensboro"/>
    <s v="Finally Stagelights will have a space of our very own!  Be a part of this exciting new adventure in Greensboro!!"/>
    <n v="3000"/>
    <n v="4396"/>
    <x v="0"/>
    <x v="0"/>
    <s v="USD"/>
    <n v="1471487925"/>
    <n v="1468895925"/>
    <b v="0"/>
    <n v="23"/>
    <b v="1"/>
    <s v="theater/spaces"/>
    <n v="100"/>
    <n v="191.13"/>
    <x v="6"/>
    <x v="9"/>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00"/>
    <n v="57.08"/>
    <x v="5"/>
    <x v="8"/>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0"/>
    <n v="93.4"/>
    <x v="5"/>
    <x v="1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900"/>
    <n v="27.6"/>
    <x v="0"/>
    <x v="4"/>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00"/>
    <n v="67.260000000000005"/>
    <x v="0"/>
    <x v="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00"/>
    <n v="104.07"/>
    <x v="6"/>
    <x v="11"/>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
    <n v="111.41"/>
    <x v="0"/>
    <x v="26"/>
  </r>
  <r>
    <n v="1384"/>
    <s v="Manny Manriquez' new rock opera journey: Outland Warrior"/>
    <s v="Outland Warrior is my first solo musical project, featuring songs written by me and recorded at my home studio."/>
    <n v="3500"/>
    <n v="4343"/>
    <x v="0"/>
    <x v="0"/>
    <s v="USD"/>
    <n v="1436117922"/>
    <n v="1433525922"/>
    <b v="0"/>
    <n v="63"/>
    <b v="1"/>
    <s v="music/rock"/>
    <n v="100"/>
    <n v="68.94"/>
    <x v="7"/>
    <x v="15"/>
  </r>
  <r>
    <n v="1462"/>
    <s v="Unbound: Fiction on the Radio"/>
    <s v="A new radio show focused on short fiction produced by Louisville Public Media"/>
    <n v="4000"/>
    <n v="4340.7"/>
    <x v="0"/>
    <x v="0"/>
    <s v="USD"/>
    <n v="1365609271"/>
    <n v="1363017271"/>
    <b v="1"/>
    <n v="150"/>
    <b v="1"/>
    <s v="publishing/radio &amp; podcasts"/>
    <n v="100"/>
    <n v="28.94"/>
    <x v="1"/>
    <x v="2"/>
  </r>
  <r>
    <n v="1299"/>
    <s v="The (out)Siders Project"/>
    <s v="A new work inspired by the classic novel and created by Dallas teens under the direction of professional artists."/>
    <n v="3500"/>
    <n v="4340"/>
    <x v="0"/>
    <x v="0"/>
    <s v="USD"/>
    <n v="1436902359"/>
    <n v="1434310359"/>
    <b v="0"/>
    <n v="32"/>
    <b v="1"/>
    <s v="theater/plays"/>
    <n v="100"/>
    <n v="135.63"/>
    <x v="6"/>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200"/>
    <n v="100.47"/>
    <x v="7"/>
    <x v="1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
    <n v="110.64"/>
    <x v="5"/>
    <x v="2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00"/>
    <n v="52.6"/>
    <x v="7"/>
    <x v="22"/>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00"/>
    <n v="93.7"/>
    <x v="0"/>
    <x v="24"/>
  </r>
  <r>
    <n v="2058"/>
    <s v="Raspberry Pi Debug Clip"/>
    <s v="Making using the serial terminal on the Raspberry Pi as easy as Pi!"/>
    <n v="2560"/>
    <n v="4308"/>
    <x v="0"/>
    <x v="1"/>
    <s v="GBP"/>
    <n v="1425326400"/>
    <n v="1421916830"/>
    <b v="0"/>
    <n v="410"/>
    <b v="1"/>
    <s v="technology/hardware"/>
    <n v="200"/>
    <n v="10.51"/>
    <x v="0"/>
    <x v="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0"/>
    <n v="74.239999999999995"/>
    <x v="6"/>
    <x v="19"/>
  </r>
  <r>
    <n v="1920"/>
    <s v="Brightside - Side lighting for cyclists"/>
    <s v="A new concept in bike light safety, protecting cyclists from being hit in the side. Bright, amber sideways."/>
    <n v="10000"/>
    <n v="4303"/>
    <x v="2"/>
    <x v="1"/>
    <s v="GBP"/>
    <n v="1445468400"/>
    <n v="1443042061"/>
    <b v="0"/>
    <n v="105"/>
    <b v="0"/>
    <s v="technology/gadgets"/>
    <n v="0"/>
    <n v="40.98"/>
    <x v="0"/>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0"/>
    <n v="204.57"/>
    <x v="6"/>
    <x v="11"/>
  </r>
  <r>
    <n v="2528"/>
    <s v="Three Voices"/>
    <s v="I've been offered a contract with HatHut to record Feldman's 'Three Voices', which would be my first solo disc. I need your help!"/>
    <n v="4000"/>
    <n v="4289.99"/>
    <x v="0"/>
    <x v="1"/>
    <s v="GBP"/>
    <n v="1440068400"/>
    <n v="1438459303"/>
    <b v="0"/>
    <n v="81"/>
    <b v="1"/>
    <s v="music/classical music"/>
    <n v="100"/>
    <n v="52.96"/>
    <x v="7"/>
    <x v="25"/>
  </r>
  <r>
    <n v="815"/>
    <s v="Some Late Help for The Early Reset"/>
    <s v="Be a part of helping The Early Reset finish their new 7 song EP."/>
    <n v="4000"/>
    <n v="4280"/>
    <x v="0"/>
    <x v="0"/>
    <s v="USD"/>
    <n v="1414879303"/>
    <n v="1412287303"/>
    <b v="0"/>
    <n v="43"/>
    <b v="1"/>
    <s v="music/rock"/>
    <n v="100"/>
    <n v="99.53"/>
    <x v="7"/>
    <x v="15"/>
  </r>
  <r>
    <n v="3308"/>
    <s v="A Hand of Talons"/>
    <s v="Descend into the dark world of steampunk noir in this thrilling new play, written by Maggie Lee and directed by Amy Poisson!"/>
    <n v="3500"/>
    <n v="4280"/>
    <x v="0"/>
    <x v="0"/>
    <s v="USD"/>
    <n v="1460581365"/>
    <n v="1458766965"/>
    <b v="0"/>
    <n v="57"/>
    <b v="1"/>
    <s v="theater/plays"/>
    <n v="100"/>
    <n v="75.09"/>
    <x v="6"/>
    <x v="11"/>
  </r>
  <r>
    <n v="1247"/>
    <s v="BRAIN DEAD to record debut EP with SLAYER producer!"/>
    <s v="BRAIN DEAD is going to record their debut EP and they need your help, Bozos!"/>
    <n v="3500"/>
    <n v="4275"/>
    <x v="0"/>
    <x v="0"/>
    <s v="USD"/>
    <n v="1367823655"/>
    <n v="1365231655"/>
    <b v="1"/>
    <n v="50"/>
    <b v="1"/>
    <s v="music/rock"/>
    <n v="100"/>
    <n v="85.5"/>
    <x v="7"/>
    <x v="15"/>
  </r>
  <r>
    <n v="2109"/>
    <s v="Skyline Sounds - First Studio Album (and Merch!)"/>
    <s v="We are ready to make our first full-length album, and with your help, we can make it happen!"/>
    <n v="4000"/>
    <n v="4261"/>
    <x v="0"/>
    <x v="0"/>
    <s v="USD"/>
    <n v="1436115617"/>
    <n v="1433523617"/>
    <b v="0"/>
    <n v="40"/>
    <b v="1"/>
    <s v="music/indie rock"/>
    <n v="100"/>
    <n v="106.53"/>
    <x v="7"/>
    <x v="12"/>
  </r>
  <r>
    <n v="3359"/>
    <s v="BEIRUT, LADY OF LEBANON"/>
    <s v="A Theatrical Production Celebrating the Lebanese Culture and the Human Spirit in Time of War."/>
    <n v="4000"/>
    <n v="4250"/>
    <x v="0"/>
    <x v="0"/>
    <s v="USD"/>
    <n v="1487985734"/>
    <n v="1484097734"/>
    <b v="0"/>
    <n v="23"/>
    <b v="1"/>
    <s v="theater/plays"/>
    <n v="100"/>
    <n v="184.78"/>
    <x v="6"/>
    <x v="1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00"/>
    <n v="25.13"/>
    <x v="6"/>
    <x v="11"/>
  </r>
  <r>
    <n v="2171"/>
    <s v="Brainspoonâ€™s New Record"/>
    <s v="Like records? We do, too! Help this Los Angeles based rock 'n' roll band get their new album out on vinyl!"/>
    <n v="4000"/>
    <n v="4243"/>
    <x v="0"/>
    <x v="0"/>
    <s v="USD"/>
    <n v="1434949200"/>
    <n v="1431903495"/>
    <b v="0"/>
    <n v="47"/>
    <b v="1"/>
    <s v="music/rock"/>
    <n v="100"/>
    <n v="90.28"/>
    <x v="7"/>
    <x v="15"/>
  </r>
  <r>
    <n v="3018"/>
    <s v="Why Theatre"/>
    <s v="Le projet vise la crÃ©ation dâ€™un lieu de rÃ©sidence, recherche et formation dÃ©diÃ© Ã  l'art vivant, l'image et la narration."/>
    <n v="4200"/>
    <n v="4230"/>
    <x v="0"/>
    <x v="16"/>
    <s v="EUR"/>
    <n v="1437429600"/>
    <n v="1433747376"/>
    <b v="0"/>
    <n v="41"/>
    <b v="1"/>
    <s v="theater/spaces"/>
    <n v="100"/>
    <n v="103.17"/>
    <x v="6"/>
    <x v="9"/>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400"/>
    <n v="22.12"/>
    <x v="0"/>
    <x v="0"/>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00"/>
    <n v="58.6"/>
    <x v="7"/>
    <x v="12"/>
  </r>
  <r>
    <n v="3502"/>
    <s v="Dickhead"/>
    <s v="Dickhead is a play about one man's struggle with the dicks in his head. If you want to know more stop being a twat and put out...please"/>
    <n v="4000"/>
    <n v="4216"/>
    <x v="0"/>
    <x v="0"/>
    <s v="USD"/>
    <n v="1458100740"/>
    <n v="1456862924"/>
    <b v="0"/>
    <n v="31"/>
    <b v="1"/>
    <s v="theater/plays"/>
    <n v="100"/>
    <n v="136"/>
    <x v="6"/>
    <x v="11"/>
  </r>
  <r>
    <n v="807"/>
    <s v="Sic Vita - New EP Release - 2017"/>
    <s v="Join the Sic Vita family and lend a hand as we create a new album!"/>
    <n v="4000"/>
    <n v="4205"/>
    <x v="0"/>
    <x v="0"/>
    <s v="USD"/>
    <n v="1488333600"/>
    <n v="1485270311"/>
    <b v="0"/>
    <n v="57"/>
    <b v="1"/>
    <s v="music/rock"/>
    <n v="100"/>
    <n v="73.77"/>
    <x v="7"/>
    <x v="15"/>
  </r>
  <r>
    <n v="1796"/>
    <s v="Kenema"/>
    <s v="Kenema is a stunning portrait photography book by British Photographer, Peter Dibdin, capturing community life in Kenema, Sierra Leone."/>
    <n v="19000"/>
    <n v="4190"/>
    <x v="2"/>
    <x v="1"/>
    <s v="GBP"/>
    <n v="1469356366"/>
    <n v="1464172366"/>
    <b v="1"/>
    <n v="86"/>
    <b v="0"/>
    <s v="photography/photobooks"/>
    <n v="0"/>
    <n v="48.72"/>
    <x v="2"/>
    <x v="3"/>
  </r>
  <r>
    <n v="859"/>
    <s v="Rise With Us Campaign"/>
    <s v="We are heading to the studio to create our second album and we want you to be right there with us!"/>
    <n v="4000"/>
    <n v="4187"/>
    <x v="0"/>
    <x v="0"/>
    <s v="USD"/>
    <n v="1433376000"/>
    <n v="1430768468"/>
    <b v="0"/>
    <n v="98"/>
    <b v="1"/>
    <s v="music/metal"/>
    <n v="100"/>
    <n v="42.72"/>
    <x v="7"/>
    <x v="20"/>
  </r>
  <r>
    <n v="1665"/>
    <s v="Simply Put is recording an album!"/>
    <s v="Simply Put is recording our debut album and needs to raise funds for studio time, printing and possibly the start of a sound system.  "/>
    <n v="3500"/>
    <n v="4181"/>
    <x v="0"/>
    <x v="0"/>
    <s v="USD"/>
    <n v="1298343600"/>
    <n v="1295624113"/>
    <b v="0"/>
    <n v="93"/>
    <b v="1"/>
    <s v="music/pop"/>
    <n v="100"/>
    <n v="44.96"/>
    <x v="7"/>
    <x v="22"/>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00"/>
    <n v="46.4"/>
    <x v="7"/>
    <x v="12"/>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00"/>
    <n v="62.33"/>
    <x v="6"/>
    <x v="11"/>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100"/>
    <n v="174"/>
    <x v="6"/>
    <x v="19"/>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00"/>
    <n v="63.18"/>
    <x v="7"/>
    <x v="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200"/>
    <n v="46.65"/>
    <x v="7"/>
    <x v="12"/>
  </r>
  <r>
    <n v="809"/>
    <s v="Peter's New Album!!"/>
    <s v="Acknowledged songwriter looking to record album of new songs to secure a Publishing Contract"/>
    <n v="4000"/>
    <n v="4151"/>
    <x v="0"/>
    <x v="0"/>
    <s v="USD"/>
    <n v="1390161630"/>
    <n v="1387569630"/>
    <b v="0"/>
    <n v="52"/>
    <b v="1"/>
    <s v="music/rock"/>
    <n v="100"/>
    <n v="79.83"/>
    <x v="7"/>
    <x v="15"/>
  </r>
  <r>
    <n v="3482"/>
    <s v="Old Trunk - Edinburgh 2014"/>
    <s v="Critically-acclaimed new-writing company Old Trunk make their Edinburgh debut alternating their two darkly comic plays."/>
    <n v="3000"/>
    <n v="4150"/>
    <x v="0"/>
    <x v="1"/>
    <s v="GBP"/>
    <n v="1404671466"/>
    <n v="1402079466"/>
    <b v="0"/>
    <n v="80"/>
    <b v="1"/>
    <s v="theater/plays"/>
    <n v="100"/>
    <n v="51.88"/>
    <x v="6"/>
    <x v="11"/>
  </r>
  <r>
    <n v="3340"/>
    <s v="King Lear"/>
    <s v="The Eno River Players is a community theater in Durham, North Carolina. We are trying to raise money to get our second show on its feet"/>
    <n v="3000"/>
    <n v="4145"/>
    <x v="0"/>
    <x v="0"/>
    <s v="USD"/>
    <n v="1481066554"/>
    <n v="1478906554"/>
    <b v="0"/>
    <n v="38"/>
    <b v="1"/>
    <s v="theater/plays"/>
    <n v="100"/>
    <n v="109.08"/>
    <x v="6"/>
    <x v="11"/>
  </r>
  <r>
    <n v="1273"/>
    <s v="Run Coyote &quot;Youth Haunts&quot; - Vinyl LP and CD"/>
    <s v="Run Coyote is raising funds to produce their debut album - &quot;Youth Haunts&quot; - on vinyl LP and CD"/>
    <n v="4000"/>
    <n v="4140"/>
    <x v="0"/>
    <x v="11"/>
    <s v="CAD"/>
    <n v="1409506291"/>
    <n v="1406914291"/>
    <b v="1"/>
    <n v="54"/>
    <b v="1"/>
    <s v="music/rock"/>
    <n v="100"/>
    <n v="76.67"/>
    <x v="7"/>
    <x v="15"/>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0"/>
    <n v="36.61"/>
    <x v="6"/>
    <x v="11"/>
  </r>
  <r>
    <n v="1531"/>
    <s v="Smell the [City of] Roses"/>
    <s v="A street level, film, photographic representation of the character of the City of Roses, from a native Portlander's honest perspective."/>
    <n v="2350"/>
    <n v="4135"/>
    <x v="0"/>
    <x v="0"/>
    <s v="USD"/>
    <n v="1417402800"/>
    <n v="1414610126"/>
    <b v="1"/>
    <n v="73"/>
    <b v="1"/>
    <s v="photography/photobooks"/>
    <n v="200"/>
    <n v="56.64"/>
    <x v="2"/>
    <x v="3"/>
  </r>
  <r>
    <n v="2321"/>
    <s v="WienerWÃ¼rze"/>
    <s v="Universal organic liquid seasoning brewed all natural from lupine, oat, salt and water for soups, salads, stews and more"/>
    <n v="10557"/>
    <n v="4130"/>
    <x v="3"/>
    <x v="3"/>
    <s v="EUR"/>
    <n v="1491282901"/>
    <n v="1488694501"/>
    <b v="0"/>
    <n v="64"/>
    <b v="0"/>
    <s v="food/small batch"/>
    <n v="0"/>
    <n v="64.53"/>
    <x v="4"/>
    <x v="7"/>
  </r>
  <r>
    <n v="303"/>
    <s v="The Forest for the Trees"/>
    <s v="The story of Jadab Payeng, an Indian man who single handedly planted nearly 1400 acres of forest to save his island, Majuli."/>
    <n v="3000"/>
    <n v="4124"/>
    <x v="0"/>
    <x v="0"/>
    <s v="USD"/>
    <n v="1338601346"/>
    <n v="1336009346"/>
    <b v="1"/>
    <n v="82"/>
    <b v="1"/>
    <s v="film &amp; video/documentary"/>
    <n v="100"/>
    <n v="50.29"/>
    <x v="5"/>
    <x v="8"/>
  </r>
  <r>
    <n v="2174"/>
    <s v="Chivo Funge and the Extensions"/>
    <s v="Chivo and his band of miscreants present their debut album _x000a_'Blind Energy' ...we think you are going to like it."/>
    <n v="4000"/>
    <n v="4119"/>
    <x v="0"/>
    <x v="1"/>
    <s v="GBP"/>
    <n v="1462453307"/>
    <n v="1459861307"/>
    <b v="0"/>
    <n v="63"/>
    <b v="1"/>
    <s v="music/rock"/>
    <n v="100"/>
    <n v="65.38"/>
    <x v="7"/>
    <x v="15"/>
  </r>
  <r>
    <n v="1403"/>
    <s v="Gregorian Rock"/>
    <s v="Gregorian Rock merges Gregorian chant with modern music. It is serene, yet pummeling. It's not for everyone, but it might be for you."/>
    <n v="4000"/>
    <n v="4103"/>
    <x v="0"/>
    <x v="0"/>
    <s v="USD"/>
    <n v="1374802235"/>
    <n v="1372210235"/>
    <b v="0"/>
    <n v="66"/>
    <b v="1"/>
    <s v="music/rock"/>
    <n v="100"/>
    <n v="62.17"/>
    <x v="7"/>
    <x v="15"/>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
    <n v="44.48"/>
    <x v="2"/>
    <x v="34"/>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0"/>
    <n v="85.21"/>
    <x v="6"/>
    <x v="11"/>
  </r>
  <r>
    <n v="2527"/>
    <s v="Britten in Song: A Centennial Celebration"/>
    <s v="Five Programs of Benjamin Britten's vocal works featuring over 20 extraordinary vocalists and pianists."/>
    <n v="4000"/>
    <n v="4085"/>
    <x v="0"/>
    <x v="0"/>
    <s v="USD"/>
    <n v="1382068740"/>
    <n v="1380477691"/>
    <b v="0"/>
    <n v="71"/>
    <b v="1"/>
    <s v="music/classical music"/>
    <n v="100"/>
    <n v="57.54"/>
    <x v="7"/>
    <x v="25"/>
  </r>
  <r>
    <n v="3300"/>
    <s v="MAX &amp; ELSA: NO MUSIC. NO CHILDREN."/>
    <s v="A subversive parody about the two people for whom the hills were NOT alive with THE SOUND OF MUSIC."/>
    <n v="3000"/>
    <n v="4085"/>
    <x v="0"/>
    <x v="0"/>
    <s v="USD"/>
    <n v="1430329862"/>
    <n v="1428515462"/>
    <b v="0"/>
    <n v="88"/>
    <b v="1"/>
    <s v="theater/plays"/>
    <n v="100"/>
    <n v="46.42"/>
    <x v="6"/>
    <x v="11"/>
  </r>
  <r>
    <n v="3305"/>
    <s v="The Judgment of Paris"/>
    <s v="The Judgement of Paris is an exciting, inspirational poem set to run Oct. 2, 3 &amp; 4 at Plays &amp; Players, but we need funding and fans."/>
    <n v="4000"/>
    <n v="4081"/>
    <x v="0"/>
    <x v="0"/>
    <s v="USD"/>
    <n v="1438374748"/>
    <n v="1435782748"/>
    <b v="0"/>
    <n v="20"/>
    <b v="1"/>
    <s v="theater/plays"/>
    <n v="100"/>
    <n v="204.05"/>
    <x v="6"/>
    <x v="11"/>
  </r>
  <r>
    <n v="2334"/>
    <s v="Picnic Pops in Your Grocery Store!"/>
    <s v="Help us get our delicious, organic, artisanal frozen pops on grocery store shelves in the Baltimore &amp; DC areas."/>
    <n v="4000"/>
    <n v="4078"/>
    <x v="0"/>
    <x v="0"/>
    <s v="USD"/>
    <n v="1415208840"/>
    <n v="1412611498"/>
    <b v="1"/>
    <n v="67"/>
    <b v="1"/>
    <s v="food/small batch"/>
    <n v="100"/>
    <n v="60.87"/>
    <x v="4"/>
    <x v="7"/>
  </r>
  <r>
    <n v="3626"/>
    <s v="These are your lives."/>
    <s v="The first four-week performance run for our dance-theatre company, Geste Records, to be performed at The Yard Theatre in September."/>
    <n v="4000"/>
    <n v="4073"/>
    <x v="0"/>
    <x v="1"/>
    <s v="GBP"/>
    <n v="1408204857"/>
    <n v="1406390457"/>
    <b v="0"/>
    <n v="48"/>
    <b v="1"/>
    <s v="theater/plays"/>
    <n v="100"/>
    <n v="84.85"/>
    <x v="6"/>
    <x v="11"/>
  </r>
  <r>
    <n v="1378"/>
    <s v="SIX BY SEVEN"/>
    <s v="A psychedelic post rock masterpiece!"/>
    <n v="2000"/>
    <n v="4067"/>
    <x v="0"/>
    <x v="1"/>
    <s v="GBP"/>
    <n v="1470075210"/>
    <n v="1468779210"/>
    <b v="0"/>
    <n v="133"/>
    <b v="1"/>
    <s v="music/rock"/>
    <n v="200"/>
    <n v="30.58"/>
    <x v="7"/>
    <x v="1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
    <n v="81.319999999999993"/>
    <x v="6"/>
    <x v="11"/>
  </r>
  <r>
    <n v="1632"/>
    <s v="Culprit needs a van!"/>
    <s v="Hey everyone! If you don't already know, we're Culprit, a 4-piece rock band from Los Angeles &amp; we are in dire need of a new tour van!"/>
    <n v="4000"/>
    <n v="4065"/>
    <x v="0"/>
    <x v="0"/>
    <s v="USD"/>
    <n v="1316851854"/>
    <n v="1311667854"/>
    <b v="0"/>
    <n v="47"/>
    <b v="1"/>
    <s v="music/rock"/>
    <n v="100"/>
    <n v="86.49"/>
    <x v="7"/>
    <x v="15"/>
  </r>
  <r>
    <n v="2938"/>
    <s v="Keep It Spinning."/>
    <s v="Keep It Spinning! Is an after-school, six week workshop, during which students create an musical based on on an overarching theme."/>
    <n v="4000"/>
    <n v="4055"/>
    <x v="0"/>
    <x v="0"/>
    <s v="USD"/>
    <n v="1422636814"/>
    <n v="1420044814"/>
    <b v="0"/>
    <n v="32"/>
    <b v="1"/>
    <s v="theater/musical"/>
    <n v="100"/>
    <n v="126.72"/>
    <x v="6"/>
    <x v="19"/>
  </r>
  <r>
    <n v="3426"/>
    <s v="Holocene"/>
    <s v="Part ghost story, part cautionary tale, Holocene is a play about the end of our world, and the beginning of another."/>
    <n v="3750"/>
    <n v="4055"/>
    <x v="0"/>
    <x v="0"/>
    <s v="USD"/>
    <n v="1411264800"/>
    <n v="1409620903"/>
    <b v="0"/>
    <n v="87"/>
    <b v="1"/>
    <s v="theater/plays"/>
    <n v="100"/>
    <n v="46.61"/>
    <x v="6"/>
    <x v="11"/>
  </r>
  <r>
    <n v="30"/>
    <s v="Introverts Web Series"/>
    <s v="Comedy series about three introverted roommates coping with single life, secret resentments, and loudmouthed extroverts."/>
    <n v="4000"/>
    <n v="4051.99"/>
    <x v="0"/>
    <x v="0"/>
    <s v="USD"/>
    <n v="1408604515"/>
    <n v="1406012515"/>
    <b v="0"/>
    <n v="53"/>
    <b v="1"/>
    <s v="film &amp; video/television"/>
    <n v="100"/>
    <n v="76.45"/>
    <x v="5"/>
    <x v="16"/>
  </r>
  <r>
    <n v="1300"/>
    <s v="Before The Lights Go Up"/>
    <s v="What would you do with the time ticking and the pressure building to make a choice?! Find out what happens in this hilarious new play!!"/>
    <n v="3000"/>
    <n v="4050"/>
    <x v="0"/>
    <x v="0"/>
    <s v="USD"/>
    <n v="1464807420"/>
    <n v="1461427938"/>
    <b v="0"/>
    <n v="24"/>
    <b v="1"/>
    <s v="theater/plays"/>
    <n v="100"/>
    <n v="168.75"/>
    <x v="6"/>
    <x v="11"/>
  </r>
  <r>
    <n v="3585"/>
    <s v="The Lost Boy (a play)"/>
    <s v="The world premiere of a play, a true story about love, loss, and a man reaching back in time as the only way to move forward."/>
    <n v="3400"/>
    <n v="4050"/>
    <x v="0"/>
    <x v="0"/>
    <s v="USD"/>
    <n v="1419181890"/>
    <n v="1416589890"/>
    <b v="0"/>
    <n v="23"/>
    <b v="1"/>
    <s v="theater/plays"/>
    <n v="100"/>
    <n v="176.09"/>
    <x v="6"/>
    <x v="11"/>
  </r>
  <r>
    <n v="1503"/>
    <s v="&quot;Iconic Sea Birds&quot; a photobook project"/>
    <s v="A self-published photobook starring the Puffin and the Gannet and the islands they live on; Skokholm Island (Wales) and Helgoland."/>
    <n v="3750"/>
    <n v="4045.93"/>
    <x v="0"/>
    <x v="20"/>
    <s v="EUR"/>
    <n v="1477210801"/>
    <n v="1472026801"/>
    <b v="1"/>
    <n v="71"/>
    <b v="1"/>
    <s v="photography/photobooks"/>
    <n v="100"/>
    <n v="56.98"/>
    <x v="2"/>
    <x v="3"/>
  </r>
  <r>
    <n v="75"/>
    <s v="&quot;DAD&quot; - A USC Short Film"/>
    <s v="A teenager named Charlie discovers something new about himself while coping with the loss of his father."/>
    <n v="3500"/>
    <n v="4040"/>
    <x v="0"/>
    <x v="0"/>
    <s v="USD"/>
    <n v="1366693272"/>
    <n v="1364101272"/>
    <b v="0"/>
    <n v="47"/>
    <b v="1"/>
    <s v="film &amp; video/shorts"/>
    <n v="100"/>
    <n v="85.96"/>
    <x v="5"/>
    <x v="27"/>
  </r>
  <r>
    <n v="3157"/>
    <s v="Summer FourPlay"/>
    <s v="Four Directors.  Four One Acts.  Four Genres.  For You."/>
    <n v="4000"/>
    <n v="4040"/>
    <x v="0"/>
    <x v="0"/>
    <s v="USD"/>
    <n v="1405746000"/>
    <n v="1404932105"/>
    <b v="1"/>
    <n v="41"/>
    <b v="1"/>
    <s v="theater/plays"/>
    <n v="100"/>
    <n v="98.54"/>
    <x v="6"/>
    <x v="11"/>
  </r>
  <r>
    <n v="1628"/>
    <s v="&quot;Songs for Tsippora&quot; Byronâ€™s DEBUT EP"/>
    <s v="Original Jewish rock music on human relationships and identity"/>
    <n v="4000"/>
    <n v="4037"/>
    <x v="0"/>
    <x v="0"/>
    <s v="USD"/>
    <n v="1403026882"/>
    <n v="1400175682"/>
    <b v="0"/>
    <n v="88"/>
    <b v="1"/>
    <s v="music/rock"/>
    <n v="100"/>
    <n v="45.88"/>
    <x v="7"/>
    <x v="15"/>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
    <n v="72.05"/>
    <x v="6"/>
    <x v="11"/>
  </r>
  <r>
    <n v="3717"/>
    <s v="Told Look Younger at Jermyn Street Theatre"/>
    <s v="A heart-warming comedy by award-winning writer about Love, Sex, Friendship of three old gay men in their 60s'!"/>
    <n v="4000"/>
    <n v="4030"/>
    <x v="0"/>
    <x v="1"/>
    <s v="GBP"/>
    <n v="1431204449"/>
    <n v="1428526049"/>
    <b v="0"/>
    <n v="13"/>
    <b v="1"/>
    <s v="theater/plays"/>
    <n v="100"/>
    <n v="310"/>
    <x v="6"/>
    <x v="11"/>
  </r>
  <r>
    <n v="2086"/>
    <s v="Adam Sullivan - Recording 4 New EPs for 2012!"/>
    <s v="I am in the process of completing 4 new EPs to be released in Winter, Spring, Summer, and Fall of 2012."/>
    <n v="4000"/>
    <n v="4028"/>
    <x v="0"/>
    <x v="0"/>
    <s v="USD"/>
    <n v="1323838740"/>
    <n v="1321200332"/>
    <b v="0"/>
    <n v="35"/>
    <b v="1"/>
    <s v="music/indie rock"/>
    <n v="100"/>
    <n v="115.09"/>
    <x v="7"/>
    <x v="12"/>
  </r>
  <r>
    <n v="1666"/>
    <s v="Venus On Fire + Extraordinary Producer = Legendary New EP"/>
    <s v="Play a KEY role in Venus On Fire's success - Working with a World Class Producer to make a memorable EP."/>
    <n v="2500"/>
    <n v="4022"/>
    <x v="0"/>
    <x v="0"/>
    <s v="USD"/>
    <n v="1364447073"/>
    <n v="1361858673"/>
    <b v="0"/>
    <n v="98"/>
    <b v="1"/>
    <s v="music/pop"/>
    <n v="200"/>
    <n v="41.04"/>
    <x v="7"/>
    <x v="22"/>
  </r>
  <r>
    <n v="798"/>
    <s v="Eric Stuart Band 4 Song EP &quot;Character&quot;"/>
    <s v="We have some great new songs and want to record a special edition 4 song EP as our next Eric Stuart Band release"/>
    <n v="3500"/>
    <n v="4021"/>
    <x v="0"/>
    <x v="0"/>
    <s v="USD"/>
    <n v="1412086187"/>
    <n v="1409494187"/>
    <b v="0"/>
    <n v="87"/>
    <b v="1"/>
    <s v="music/rock"/>
    <n v="100"/>
    <n v="46.22"/>
    <x v="7"/>
    <x v="15"/>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6"/>
    <x v="1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6"/>
    <x v="11"/>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00"/>
    <n v="72.91"/>
    <x v="7"/>
    <x v="12"/>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6"/>
    <x v="11"/>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00"/>
    <n v="57.2"/>
    <x v="6"/>
    <x v="1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6"/>
    <x v="1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5"/>
    <x v="27"/>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0"/>
    <n v="114.29"/>
    <x v="6"/>
    <x v="11"/>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6"/>
    <x v="11"/>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0"/>
    <n v="74.069999999999993"/>
    <x v="6"/>
    <x v="9"/>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6"/>
    <x v="11"/>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
    <n v="104.89"/>
    <x v="2"/>
    <x v="3"/>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00"/>
    <n v="47.4"/>
    <x v="5"/>
    <x v="8"/>
  </r>
  <r>
    <n v="116"/>
    <s v="Villanelle"/>
    <s v="Villanelle is a feature film that blends elements of classic, hardboiled Film Noir, with classic Horror and tells a great story to boot"/>
    <n v="3500"/>
    <n v="3978"/>
    <x v="0"/>
    <x v="0"/>
    <s v="USD"/>
    <n v="1302260155"/>
    <n v="1298289355"/>
    <b v="0"/>
    <n v="57"/>
    <b v="1"/>
    <s v="film &amp; video/shorts"/>
    <n v="100"/>
    <n v="69.790000000000006"/>
    <x v="5"/>
    <x v="27"/>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200"/>
    <n v="53.73"/>
    <x v="1"/>
    <x v="17"/>
  </r>
  <r>
    <n v="2099"/>
    <s v="Roosevelt Died."/>
    <s v="Our tour van died, we need help!"/>
    <n v="3000"/>
    <n v="3971"/>
    <x v="0"/>
    <x v="0"/>
    <s v="USD"/>
    <n v="1435808400"/>
    <n v="1434650084"/>
    <b v="0"/>
    <n v="63"/>
    <b v="1"/>
    <s v="music/indie rock"/>
    <n v="100"/>
    <n v="63.03"/>
    <x v="7"/>
    <x v="12"/>
  </r>
  <r>
    <n v="1859"/>
    <s v="Queen Kwong Tour to London and Paris"/>
    <s v="Queen Kwong is going ON TOUR to London and Paris!"/>
    <n v="3000"/>
    <n v="3955"/>
    <x v="0"/>
    <x v="0"/>
    <s v="USD"/>
    <n v="1316716129"/>
    <n v="1314124129"/>
    <b v="0"/>
    <n v="56"/>
    <b v="1"/>
    <s v="music/rock"/>
    <n v="100"/>
    <n v="70.63"/>
    <x v="7"/>
    <x v="15"/>
  </r>
  <r>
    <n v="2711"/>
    <s v="The Red Shoes"/>
    <s v="We're aiming to launch a production involving circus performers, musicians and artists in a new space, creating a night of live art."/>
    <n v="3910"/>
    <n v="3938"/>
    <x v="0"/>
    <x v="1"/>
    <s v="GBP"/>
    <n v="1403301660"/>
    <n v="1400694790"/>
    <b v="1"/>
    <n v="73"/>
    <b v="1"/>
    <s v="theater/spaces"/>
    <n v="100"/>
    <n v="53.95"/>
    <x v="6"/>
    <x v="9"/>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200"/>
    <n v="46.18"/>
    <x v="7"/>
    <x v="12"/>
  </r>
  <r>
    <n v="1395"/>
    <s v="Quiet Oaks Full Length Album"/>
    <s v="Help Quiet Oaks record their debut album!!!"/>
    <n v="3500"/>
    <n v="3916"/>
    <x v="0"/>
    <x v="0"/>
    <s v="USD"/>
    <n v="1484430481"/>
    <n v="1481838481"/>
    <b v="0"/>
    <n v="82"/>
    <b v="1"/>
    <s v="music/rock"/>
    <n v="100"/>
    <n v="47.76"/>
    <x v="7"/>
    <x v="15"/>
  </r>
  <r>
    <n v="2546"/>
    <s v="Cor Cantiamo's First Commercially Released Recording"/>
    <s v="We want to release an album of choral music by acclaimed Finnish composer Jaakko MÃ¤ntyjÃ¤rvi in 2014"/>
    <n v="3500"/>
    <n v="3910"/>
    <x v="0"/>
    <x v="0"/>
    <s v="USD"/>
    <n v="1380949200"/>
    <n v="1378586179"/>
    <b v="0"/>
    <n v="65"/>
    <b v="1"/>
    <s v="music/classical music"/>
    <n v="100"/>
    <n v="60.15"/>
    <x v="7"/>
    <x v="25"/>
  </r>
  <r>
    <n v="3606"/>
    <s v="Critical Ambition - BLINK by Phil Porter"/>
    <s v="Support Swansea's youngest theatre company Critical Ambition, in their co-production of BLINK with Volcano and The Other Room."/>
    <n v="3000"/>
    <n v="3908"/>
    <x v="0"/>
    <x v="1"/>
    <s v="GBP"/>
    <n v="1471185057"/>
    <n v="1468593057"/>
    <b v="0"/>
    <n v="64"/>
    <b v="1"/>
    <s v="theater/plays"/>
    <n v="100"/>
    <n v="61.06"/>
    <x v="6"/>
    <x v="1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200"/>
    <n v="64.03"/>
    <x v="7"/>
    <x v="25"/>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100"/>
    <n v="105.54"/>
    <x v="6"/>
    <x v="1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00"/>
    <n v="100.06"/>
    <x v="6"/>
    <x v="11"/>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00"/>
    <n v="125.81"/>
    <x v="6"/>
    <x v="11"/>
  </r>
  <r>
    <n v="3683"/>
    <s v="A Krumpus Story - World Premiere"/>
    <s v="A Krumpus Story is a dark holiday comedy for anyone who wants a little more spice in their holiday fare."/>
    <n v="3500"/>
    <n v="3880"/>
    <x v="0"/>
    <x v="0"/>
    <s v="USD"/>
    <n v="1476931696"/>
    <n v="1474339696"/>
    <b v="0"/>
    <n v="66"/>
    <b v="1"/>
    <s v="theater/plays"/>
    <n v="100"/>
    <n v="58.79"/>
    <x v="6"/>
    <x v="11"/>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
    <n v="84.28"/>
    <x v="6"/>
    <x v="11"/>
  </r>
  <r>
    <n v="1527"/>
    <s v="Island - Japan, from the view point of many"/>
    <s v="Eight creatives visited Japan. This is a unique photo-book of their separate but collected experiences."/>
    <n v="3500"/>
    <n v="3865.55"/>
    <x v="0"/>
    <x v="0"/>
    <s v="USD"/>
    <n v="1489497886"/>
    <n v="1487082286"/>
    <b v="1"/>
    <n v="70"/>
    <b v="1"/>
    <s v="photography/photobooks"/>
    <n v="100"/>
    <n v="55.22"/>
    <x v="2"/>
    <x v="3"/>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400"/>
    <n v="32.1"/>
    <x v="5"/>
    <x v="8"/>
  </r>
  <r>
    <n v="1649"/>
    <s v="Sam Lyons New Album - 2014"/>
    <s v="This is it! The new Sam Lyons album #3. Help me make it happen by pledging today - pre-order the CD and other cool stuff right here."/>
    <n v="3800"/>
    <n v="3822.33"/>
    <x v="0"/>
    <x v="0"/>
    <s v="USD"/>
    <n v="1400862355"/>
    <n v="1396974355"/>
    <b v="0"/>
    <n v="81"/>
    <b v="1"/>
    <s v="music/pop"/>
    <n v="100"/>
    <n v="47.19"/>
    <x v="7"/>
    <x v="22"/>
  </r>
  <r>
    <n v="524"/>
    <s v="Zero Down"/>
    <s v="Angel on the Corner need YOUR help to raise Â£3,500 to take Zero Down by Sarah Hehir to the Edinburgh Fringe Festival this August!"/>
    <n v="3500"/>
    <n v="3803.55"/>
    <x v="0"/>
    <x v="1"/>
    <s v="GBP"/>
    <n v="1464801169"/>
    <n v="1462209169"/>
    <b v="0"/>
    <n v="130"/>
    <b v="1"/>
    <s v="theater/plays"/>
    <n v="100"/>
    <n v="29.26"/>
    <x v="6"/>
    <x v="11"/>
  </r>
  <r>
    <n v="1290"/>
    <s v="I Died... I Came Back, ... Whatever"/>
    <s v="Sometimes your Heart has to STOP for your Life to START."/>
    <n v="3500"/>
    <n v="3800"/>
    <x v="0"/>
    <x v="0"/>
    <s v="USD"/>
    <n v="1429772340"/>
    <n v="1427121931"/>
    <b v="0"/>
    <n v="86"/>
    <b v="1"/>
    <s v="theater/plays"/>
    <n v="100"/>
    <n v="44.19"/>
    <x v="6"/>
    <x v="11"/>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0"/>
    <n v="75.959999999999994"/>
    <x v="6"/>
    <x v="19"/>
  </r>
  <r>
    <n v="1248"/>
    <s v="The Vandies // Full length album!"/>
    <s v="The Vandies make pop rock in glorious Portland, Oregon. Help us fund our first full length album!"/>
    <n v="2500"/>
    <n v="3791"/>
    <x v="0"/>
    <x v="0"/>
    <s v="USD"/>
    <n v="1402642740"/>
    <n v="1399563953"/>
    <b v="1"/>
    <n v="59"/>
    <b v="1"/>
    <s v="music/rock"/>
    <n v="200"/>
    <n v="64.25"/>
    <x v="7"/>
    <x v="15"/>
  </r>
  <r>
    <n v="2028"/>
    <s v="Building the Open Source Bussard Fusion Reactor "/>
    <s v="Building an open source Bussard fusion reactor, aka the Polywell."/>
    <n v="3000"/>
    <n v="3785"/>
    <x v="0"/>
    <x v="0"/>
    <s v="USD"/>
    <n v="1268690100"/>
    <n v="1265493806"/>
    <b v="1"/>
    <n v="79"/>
    <b v="1"/>
    <s v="technology/hardware"/>
    <n v="100"/>
    <n v="47.91"/>
    <x v="0"/>
    <x v="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0"/>
    <n v="135.04"/>
    <x v="0"/>
    <x v="26"/>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0"/>
    <n v="67.42"/>
    <x v="7"/>
    <x v="25"/>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00"/>
    <n v="62.88"/>
    <x v="6"/>
    <x v="11"/>
  </r>
  <r>
    <n v="3694"/>
    <s v="Three Christs - Presented at Dixon Place"/>
    <s v="A new play exploring themes of reverence, belief, and certainty. _x000a_&quot;Because what is is, and what is cannot not be...&quot;"/>
    <n v="3500"/>
    <n v="3760"/>
    <x v="0"/>
    <x v="0"/>
    <s v="USD"/>
    <n v="1465178400"/>
    <n v="1461985967"/>
    <b v="0"/>
    <n v="60"/>
    <b v="1"/>
    <s v="theater/plays"/>
    <n v="100"/>
    <n v="62.67"/>
    <x v="6"/>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00"/>
    <n v="50.69"/>
    <x v="7"/>
    <x v="15"/>
  </r>
  <r>
    <n v="2926"/>
    <s v="Mirror Image - An Original Musical"/>
    <s v="A musical, by Louis Lagalante and Patty Hamilton, that explores loss and the different ways we can choose to move on from it."/>
    <n v="3000"/>
    <n v="3750"/>
    <x v="0"/>
    <x v="0"/>
    <s v="USD"/>
    <n v="1424715779"/>
    <n v="1423506179"/>
    <b v="0"/>
    <n v="50"/>
    <b v="1"/>
    <s v="theater/musical"/>
    <n v="100"/>
    <n v="75"/>
    <x v="6"/>
    <x v="19"/>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0"/>
    <n v="59.46"/>
    <x v="7"/>
    <x v="25"/>
  </r>
  <r>
    <n v="2306"/>
    <s v="Cook Up a Record with Dewveall"/>
    <s v="Indie rockers, Dewveall, are recording new music. Take a seat at the table; let them cook you a meal and sing you some songs."/>
    <n v="3500"/>
    <n v="3736.55"/>
    <x v="0"/>
    <x v="0"/>
    <s v="USD"/>
    <n v="1331352129"/>
    <n v="1328760129"/>
    <b v="1"/>
    <n v="73"/>
    <b v="1"/>
    <s v="music/indie rock"/>
    <n v="100"/>
    <n v="51.19"/>
    <x v="7"/>
    <x v="12"/>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0"/>
    <n v="67.91"/>
    <x v="5"/>
    <x v="8"/>
  </r>
  <r>
    <n v="3496"/>
    <s v="Resurrecting LIZZIE BORDEN LIVE"/>
    <s v="A one-woman play based on Lizzie Borden who was accused of the brutal hatchet murders of her father and step-mother.  Workshop Oct NYC."/>
    <n v="3000"/>
    <n v="3732"/>
    <x v="0"/>
    <x v="0"/>
    <s v="USD"/>
    <n v="1473625166"/>
    <n v="1470169166"/>
    <b v="0"/>
    <n v="78"/>
    <b v="1"/>
    <s v="theater/plays"/>
    <n v="100"/>
    <n v="47.85"/>
    <x v="6"/>
    <x v="11"/>
  </r>
  <r>
    <n v="3374"/>
    <s v="HELP BUILD &quot;THE CASTLE&quot;"/>
    <s v="A rare  production of World acclaimed playwright Howard Barker's groundbreaking &amp; provocative 'The Castle'."/>
    <n v="3500"/>
    <n v="3730"/>
    <x v="0"/>
    <x v="11"/>
    <s v="CAD"/>
    <n v="1446053616"/>
    <n v="1443461616"/>
    <b v="0"/>
    <n v="52"/>
    <b v="1"/>
    <s v="theater/plays"/>
    <n v="100"/>
    <n v="71.73"/>
    <x v="6"/>
    <x v="11"/>
  </r>
  <r>
    <n v="2968"/>
    <s v="The Curse of the Babywoman @ FringeNYC"/>
    <s v="The Curse of the Babywoman is real â€” and it is coming to FringeNYC this August."/>
    <n v="3500"/>
    <n v="3710"/>
    <x v="0"/>
    <x v="0"/>
    <s v="USD"/>
    <n v="1471406340"/>
    <n v="1470227660"/>
    <b v="0"/>
    <n v="47"/>
    <b v="1"/>
    <s v="theater/plays"/>
    <n v="100"/>
    <n v="78.94"/>
    <x v="6"/>
    <x v="11"/>
  </r>
  <r>
    <n v="29"/>
    <s v="The JOB Prelude."/>
    <s v="Genuine, no cliche Cop dramedy. Stories based on Adam's time as a Constable. What really goes on? Think you know the Police? Find out."/>
    <n v="3000"/>
    <n v="3700"/>
    <x v="0"/>
    <x v="1"/>
    <s v="GBP"/>
    <n v="1406045368"/>
    <n v="1403453368"/>
    <b v="0"/>
    <n v="117"/>
    <b v="1"/>
    <s v="film &amp; video/television"/>
    <n v="100"/>
    <n v="31.62"/>
    <x v="5"/>
    <x v="16"/>
  </r>
  <r>
    <n v="108"/>
    <s v="GLASS: A Love Story"/>
    <s v="When a man can't find love, his Google GLASS does the searching for him. A short film shot with Google Glass."/>
    <n v="1500"/>
    <n v="3700"/>
    <x v="0"/>
    <x v="0"/>
    <s v="USD"/>
    <n v="1370011370"/>
    <n v="1364827370"/>
    <b v="0"/>
    <n v="47"/>
    <b v="1"/>
    <s v="film &amp; video/shorts"/>
    <n v="200"/>
    <n v="78.72"/>
    <x v="5"/>
    <x v="27"/>
  </r>
  <r>
    <n v="4035"/>
    <s v="The Lost Boy"/>
    <s v="&quot;Stories are where you go to look for the truth of your own life.&quot; (Frank Delaney)"/>
    <n v="10000"/>
    <n v="3685"/>
    <x v="2"/>
    <x v="0"/>
    <s v="USD"/>
    <n v="1413925887"/>
    <n v="1411333887"/>
    <b v="0"/>
    <n v="25"/>
    <b v="0"/>
    <s v="theater/plays"/>
    <n v="0"/>
    <n v="147.4"/>
    <x v="6"/>
    <x v="11"/>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00"/>
    <n v="54.99"/>
    <x v="7"/>
    <x v="25"/>
  </r>
  <r>
    <n v="852"/>
    <s v="Covers Album - Limited Vinyl Pressing"/>
    <s v="Limited edition 2x12&quot; vinyl pressing of our latest album &quot;Who Do You Think We Are?&quot;"/>
    <n v="3500"/>
    <n v="3674"/>
    <x v="0"/>
    <x v="0"/>
    <s v="USD"/>
    <n v="1477342800"/>
    <n v="1476386395"/>
    <b v="0"/>
    <n v="62"/>
    <b v="1"/>
    <s v="music/metal"/>
    <n v="100"/>
    <n v="59.26"/>
    <x v="7"/>
    <x v="20"/>
  </r>
  <r>
    <n v="530"/>
    <s v="Corners Grove"/>
    <s v="Corners Grove is a coming-of-age play about leaving home, gender identity and the death of Whitney Houston; will benefit Win NYC."/>
    <n v="3405"/>
    <n v="3670"/>
    <x v="0"/>
    <x v="0"/>
    <s v="USD"/>
    <n v="1435111200"/>
    <n v="1433254268"/>
    <b v="0"/>
    <n v="29"/>
    <b v="1"/>
    <s v="theater/plays"/>
    <n v="100"/>
    <n v="126.55"/>
    <x v="6"/>
    <x v="11"/>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0"/>
    <n v="32.97"/>
    <x v="6"/>
    <x v="1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0"/>
    <n v="79.540000000000006"/>
    <x v="6"/>
    <x v="11"/>
  </r>
  <r>
    <n v="3350"/>
    <s v="Visions"/>
    <s v="Nora Wageners TheaterstÃ¼ck lÃ¤dt den Zuschauer ein auf eine teils lustige, teils dÃ¼stere Reise ins Wohnzimmer der jungen, arbeitslosen K"/>
    <n v="3500"/>
    <n v="3655"/>
    <x v="0"/>
    <x v="17"/>
    <s v="EUR"/>
    <n v="1448838000"/>
    <n v="1445791811"/>
    <b v="0"/>
    <n v="51"/>
    <b v="1"/>
    <s v="theater/plays"/>
    <n v="100"/>
    <n v="71.67"/>
    <x v="6"/>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00"/>
    <n v="46.09"/>
    <x v="7"/>
    <x v="15"/>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0"/>
    <n v="125.45"/>
    <x v="5"/>
    <x v="8"/>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00"/>
    <n v="125.38"/>
    <x v="6"/>
    <x v="1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0"/>
    <n v="60"/>
    <x v="5"/>
    <x v="27"/>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00"/>
    <n v="78.260000000000005"/>
    <x v="5"/>
    <x v="27"/>
  </r>
  <r>
    <n v="776"/>
    <s v="Run Ragged"/>
    <s v="Would anything change if women were in charge? Book Clubs, readers, and critics herald the latest by award-winning author, Aguila."/>
    <n v="7000"/>
    <n v="3598"/>
    <x v="2"/>
    <x v="0"/>
    <s v="USD"/>
    <n v="1444539600"/>
    <n v="1441297645"/>
    <b v="0"/>
    <n v="57"/>
    <b v="0"/>
    <s v="publishing/fiction"/>
    <n v="100"/>
    <n v="63.12"/>
    <x v="1"/>
    <x v="35"/>
  </r>
  <r>
    <n v="3715"/>
    <s v="The Inspectors Call"/>
    <s v="Vibrant contemporary political theatre, exploring the professional and human impact of the growing corporate culture in education."/>
    <n v="3500"/>
    <n v="3590"/>
    <x v="0"/>
    <x v="1"/>
    <s v="GBP"/>
    <n v="1427806320"/>
    <n v="1422834819"/>
    <b v="0"/>
    <n v="27"/>
    <b v="1"/>
    <s v="theater/plays"/>
    <n v="100"/>
    <n v="132.96"/>
    <x v="6"/>
    <x v="11"/>
  </r>
  <r>
    <n v="822"/>
    <s v="Soul Easy - Making music for our friends."/>
    <s v="Soul Easy recording our first full length CD.  Inspired by lots of friends and lots of good times."/>
    <n v="3000"/>
    <n v="3575"/>
    <x v="0"/>
    <x v="0"/>
    <s v="USD"/>
    <n v="1349477050"/>
    <n v="1346885050"/>
    <b v="0"/>
    <n v="69"/>
    <b v="1"/>
    <s v="music/rock"/>
    <n v="100"/>
    <n v="51.81"/>
    <x v="7"/>
    <x v="15"/>
  </r>
  <r>
    <n v="2813"/>
    <s v="Hi, Are You Single? by Ryan J. Haddad"/>
    <s v="Ryan has a higher sex drive than you. He also has cerebral palsy. Join him for his hilarious and poignant new solo show!"/>
    <n v="2800"/>
    <n v="3572.12"/>
    <x v="0"/>
    <x v="0"/>
    <s v="USD"/>
    <n v="1481737761"/>
    <n v="1479577761"/>
    <b v="0"/>
    <n v="96"/>
    <b v="1"/>
    <s v="theater/plays"/>
    <n v="100"/>
    <n v="37.21"/>
    <x v="6"/>
    <x v="11"/>
  </r>
  <r>
    <n v="967"/>
    <s v="Better Beanie"/>
    <s v="Better Beanie is the new therapeutic wearable designed to assist you while keeping your hands free."/>
    <n v="20000"/>
    <n v="3562"/>
    <x v="2"/>
    <x v="0"/>
    <s v="USD"/>
    <n v="1461301574"/>
    <n v="1456121174"/>
    <b v="0"/>
    <n v="81"/>
    <b v="0"/>
    <s v="technology/wearables"/>
    <n v="0"/>
    <n v="43.98"/>
    <x v="0"/>
    <x v="1"/>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00"/>
    <n v="57.34"/>
    <x v="1"/>
    <x v="17"/>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0"/>
    <n v="591.66999999999996"/>
    <x v="0"/>
    <x v="1"/>
  </r>
  <r>
    <n v="3689"/>
    <s v="Random Us"/>
    <s v="A humorous, touching play about the joys and challenges of a married couple's tender, yet intense relationship &quot;Love is never random&quot;"/>
    <n v="3000"/>
    <n v="3550"/>
    <x v="0"/>
    <x v="0"/>
    <s v="USD"/>
    <n v="1434925500"/>
    <n v="1432410639"/>
    <b v="0"/>
    <n v="62"/>
    <b v="1"/>
    <s v="theater/plays"/>
    <n v="100"/>
    <n v="57.26"/>
    <x v="6"/>
    <x v="11"/>
  </r>
  <r>
    <n v="2220"/>
    <s v="Be Part of Darkpine's Debut EP"/>
    <s v="Darkpine is recording and releasing a 5-track EP within the coming months this summer and hopes for your support."/>
    <n v="3500"/>
    <n v="3540"/>
    <x v="0"/>
    <x v="0"/>
    <s v="USD"/>
    <n v="1374888436"/>
    <n v="1372296436"/>
    <b v="0"/>
    <n v="69"/>
    <b v="1"/>
    <s v="music/electronic music"/>
    <n v="100"/>
    <n v="51.3"/>
    <x v="7"/>
    <x v="1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0"/>
    <n v="33.99"/>
    <x v="6"/>
    <x v="11"/>
  </r>
  <r>
    <n v="2935"/>
    <s v="Fresco presents SNOW WHITE - GARAGE OPERA!"/>
    <s v="Fresco brings a full scale operatic production to your neighborhood - SNOW WHITE, set to the world's greatest music!"/>
    <n v="3500"/>
    <n v="3531"/>
    <x v="0"/>
    <x v="0"/>
    <s v="USD"/>
    <n v="1472490000"/>
    <n v="1467468008"/>
    <b v="0"/>
    <n v="39"/>
    <b v="1"/>
    <s v="theater/musical"/>
    <n v="100"/>
    <n v="90.54"/>
    <x v="6"/>
    <x v="19"/>
  </r>
  <r>
    <n v="3671"/>
    <s v="Kylie for President"/>
    <s v="Bring a touring character education play about making wise choices to elementary students in Kentuckiana. Vote Kylie for President!"/>
    <n v="3500"/>
    <n v="3530"/>
    <x v="0"/>
    <x v="0"/>
    <s v="USD"/>
    <n v="1405915140"/>
    <n v="1404140667"/>
    <b v="0"/>
    <n v="40"/>
    <b v="1"/>
    <s v="theater/plays"/>
    <n v="100"/>
    <n v="88.25"/>
    <x v="6"/>
    <x v="11"/>
  </r>
  <r>
    <n v="4106"/>
    <s v="David Facer, Paradox Magic"/>
    <s v="No magic show has ever integrated theatre arts like this.  World of Paradox is designed for all audiences and is interactive in nature."/>
    <n v="5000"/>
    <n v="3530"/>
    <x v="2"/>
    <x v="0"/>
    <s v="USD"/>
    <n v="1427936400"/>
    <n v="1424221866"/>
    <b v="0"/>
    <n v="33"/>
    <b v="0"/>
    <s v="theater/plays"/>
    <n v="100"/>
    <n v="106.97"/>
    <x v="6"/>
    <x v="1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
    <n v="76.650000000000006"/>
    <x v="6"/>
    <x v="11"/>
  </r>
  <r>
    <n v="3151"/>
    <s v="&quot;The Holiday Bug&quot; 2014 Puppet Show"/>
    <s v="A Multi-Media Puppet Show, with large cable control puppets to tell a hilarious story for all ages."/>
    <n v="3500"/>
    <n v="3514"/>
    <x v="0"/>
    <x v="0"/>
    <s v="USD"/>
    <n v="1410379774"/>
    <n v="1407787774"/>
    <b v="1"/>
    <n v="34"/>
    <b v="1"/>
    <s v="theater/plays"/>
    <n v="100"/>
    <n v="103.35"/>
    <x v="6"/>
    <x v="1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200"/>
    <n v="57.54"/>
    <x v="5"/>
    <x v="8"/>
  </r>
  <r>
    <n v="3015"/>
    <s v="A Sign for 34 West"/>
    <s v="We're turning an old yogurt shop into a live theater in downtown Charleston.   Please help us hang our sign!"/>
    <n v="3400"/>
    <n v="3508"/>
    <x v="0"/>
    <x v="0"/>
    <s v="USD"/>
    <n v="1402459200"/>
    <n v="1401125238"/>
    <b v="0"/>
    <n v="40"/>
    <b v="1"/>
    <s v="theater/spaces"/>
    <n v="100"/>
    <n v="87.7"/>
    <x v="6"/>
    <x v="9"/>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00"/>
    <n v="100.17"/>
    <x v="6"/>
    <x v="11"/>
  </r>
  <r>
    <n v="8"/>
    <s v="Sizzling in the Kitchen Flynn Style"/>
    <s v="Help us raise the funds to film our pilot episode!"/>
    <n v="3500"/>
    <n v="3501.52"/>
    <x v="0"/>
    <x v="0"/>
    <s v="USD"/>
    <n v="1460754000"/>
    <n v="1460155212"/>
    <b v="0"/>
    <n v="12"/>
    <b v="1"/>
    <s v="film &amp; video/television"/>
    <n v="100"/>
    <n v="291.79000000000002"/>
    <x v="5"/>
    <x v="1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5"/>
    <x v="27"/>
  </r>
  <r>
    <n v="831"/>
    <s v="Let The 7Horse Run!"/>
    <s v="7Horse is a new band with a self-funded album and a show they want to rock in your town!"/>
    <n v="1500"/>
    <n v="3500"/>
    <x v="0"/>
    <x v="0"/>
    <s v="USD"/>
    <n v="1335540694"/>
    <n v="1332948694"/>
    <b v="0"/>
    <n v="20"/>
    <b v="1"/>
    <s v="music/rock"/>
    <n v="200"/>
    <n v="175"/>
    <x v="7"/>
    <x v="15"/>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200"/>
    <n v="62.5"/>
    <x v="7"/>
    <x v="22"/>
  </r>
  <r>
    <n v="649"/>
    <s v="VIVO Solar Bag"/>
    <s v="A backpack with a built in solar panel to charge any USB device. Includes removable battery pack, USB cable, and 7 different adapters!"/>
    <n v="2500"/>
    <n v="3499"/>
    <x v="0"/>
    <x v="0"/>
    <s v="USD"/>
    <n v="1410904413"/>
    <n v="1409090013"/>
    <b v="0"/>
    <n v="82"/>
    <b v="1"/>
    <s v="technology/wearables"/>
    <n v="100"/>
    <n v="42.67"/>
    <x v="0"/>
    <x v="1"/>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00"/>
    <n v="55.33"/>
    <x v="6"/>
    <x v="11"/>
  </r>
  <r>
    <n v="3167"/>
    <s v="Destiny is Judd Nelson: a new play at FringeNYC"/>
    <s v="What is destiny? Explore it with us this August at FringeNYC."/>
    <n v="3000"/>
    <n v="3485"/>
    <x v="0"/>
    <x v="0"/>
    <s v="USD"/>
    <n v="1406952781"/>
    <n v="1405743181"/>
    <b v="1"/>
    <n v="55"/>
    <b v="1"/>
    <s v="theater/plays"/>
    <n v="100"/>
    <n v="63.36"/>
    <x v="6"/>
    <x v="11"/>
  </r>
  <r>
    <n v="3560"/>
    <s v="Book Club: A Comedy"/>
    <s v="The world premiere of an endearing play about love, friendship, men's styling putty, Dungeons &amp; Dragons &amp; our capacity for forbearance."/>
    <n v="3200"/>
    <n v="3470"/>
    <x v="0"/>
    <x v="11"/>
    <s v="CAD"/>
    <n v="1432694700"/>
    <n v="1429651266"/>
    <b v="0"/>
    <n v="74"/>
    <b v="1"/>
    <s v="theater/plays"/>
    <n v="100"/>
    <n v="46.89"/>
    <x v="6"/>
    <x v="11"/>
  </r>
  <r>
    <n v="2165"/>
    <s v="Le Temps Nous Est ComtÃ©"/>
    <s v="Vous aimez le rock fort ? Aidez les Beat Cheese Ã  produire leur premier album ! Do you like cheese? Help us produce our first album!"/>
    <n v="2500"/>
    <n v="3466"/>
    <x v="0"/>
    <x v="16"/>
    <s v="EUR"/>
    <n v="1460127635"/>
    <n v="1457539235"/>
    <b v="0"/>
    <n v="117"/>
    <b v="1"/>
    <s v="music/rock"/>
    <n v="100"/>
    <n v="29.62"/>
    <x v="7"/>
    <x v="15"/>
  </r>
  <r>
    <n v="2600"/>
    <s v="Help Buttz Return From the Ashes"/>
    <s v="On Sunday November 8, 2015 our food truck burned to the ground. Please help us get rebuilt."/>
    <n v="50000"/>
    <n v="3466"/>
    <x v="2"/>
    <x v="0"/>
    <s v="USD"/>
    <n v="1458938200"/>
    <n v="1453757800"/>
    <b v="0"/>
    <n v="30"/>
    <b v="0"/>
    <s v="food/food trucks"/>
    <n v="0"/>
    <n v="115.53"/>
    <x v="4"/>
    <x v="29"/>
  </r>
  <r>
    <n v="2088"/>
    <s v="Chris Dorman - Sita worldwide"/>
    <s v="Indie Folk musician, Chris Dorman is releasing his second full length album.  Let's release this record worldwide - grassroots style!"/>
    <n v="3000"/>
    <n v="3465.32"/>
    <x v="0"/>
    <x v="0"/>
    <s v="USD"/>
    <n v="1284177540"/>
    <n v="1281028152"/>
    <b v="0"/>
    <n v="75"/>
    <b v="1"/>
    <s v="music/indie rock"/>
    <n v="100"/>
    <n v="46.2"/>
    <x v="7"/>
    <x v="12"/>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00"/>
    <n v="30.94"/>
    <x v="6"/>
    <x v="11"/>
  </r>
  <r>
    <n v="1676"/>
    <s v="Bridge 19 CD Release Tour"/>
    <s v="Help fund Bridge 19's tour in support of their first duo record, to be released in May 2012."/>
    <n v="3000"/>
    <n v="3460"/>
    <x v="0"/>
    <x v="0"/>
    <s v="USD"/>
    <n v="1334980740"/>
    <n v="1330968347"/>
    <b v="0"/>
    <n v="42"/>
    <b v="1"/>
    <s v="music/pop"/>
    <n v="100"/>
    <n v="82.38"/>
    <x v="7"/>
    <x v="22"/>
  </r>
  <r>
    <n v="1881"/>
    <s v="Story Rock by The Jolly Llamas -- Our First Album!"/>
    <s v="We're now raising money to produce a music video. Those who donate get a vote in deciding which song!"/>
    <n v="2000"/>
    <n v="3453.69"/>
    <x v="0"/>
    <x v="0"/>
    <s v="USD"/>
    <n v="1425955189"/>
    <n v="1423366789"/>
    <b v="0"/>
    <n v="70"/>
    <b v="1"/>
    <s v="music/indie rock"/>
    <n v="200"/>
    <n v="49.34"/>
    <x v="7"/>
    <x v="12"/>
  </r>
  <r>
    <n v="3720"/>
    <s v="Lakotas and the American Theatre"/>
    <s v="Breaking the American Indian stereotype in the American Theatre."/>
    <n v="3300"/>
    <n v="3449"/>
    <x v="0"/>
    <x v="0"/>
    <s v="USD"/>
    <n v="1435881006"/>
    <n v="1433980206"/>
    <b v="0"/>
    <n v="40"/>
    <b v="1"/>
    <s v="theater/plays"/>
    <n v="100"/>
    <n v="86.23"/>
    <x v="6"/>
    <x v="1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
    <n v="132.35"/>
    <x v="6"/>
    <x v="9"/>
  </r>
  <r>
    <n v="522"/>
    <s v="COMPASS PLAYERS"/>
    <s v="*** TO MAKE DONATIONS IN THE FUTURE                                   GO TO OUR WEBSITE: www.compassplayers.com ***"/>
    <n v="3000"/>
    <n v="3440"/>
    <x v="0"/>
    <x v="0"/>
    <s v="USD"/>
    <n v="1458518325"/>
    <n v="1456793925"/>
    <b v="0"/>
    <n v="31"/>
    <b v="1"/>
    <s v="theater/plays"/>
    <n v="100"/>
    <n v="110.97"/>
    <x v="6"/>
    <x v="11"/>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00"/>
    <n v="104"/>
    <x v="7"/>
    <x v="1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00"/>
    <n v="48.84"/>
    <x v="7"/>
    <x v="15"/>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0"/>
    <n v="100.5"/>
    <x v="0"/>
    <x v="1"/>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
    <n v="126.48"/>
    <x v="0"/>
    <x v="24"/>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
    <n v="155"/>
    <x v="1"/>
    <x v="32"/>
  </r>
  <r>
    <n v="1074"/>
    <s v="Kingdom Espionage"/>
    <s v="An ambitious multiplayer game set in fantastical medieval world where you must defend your castle while attacking others to gain ranks!"/>
    <n v="54000"/>
    <n v="3407"/>
    <x v="2"/>
    <x v="0"/>
    <s v="USD"/>
    <n v="1388808545"/>
    <n v="1386216545"/>
    <b v="0"/>
    <n v="30"/>
    <b v="0"/>
    <s v="games/video games"/>
    <n v="0"/>
    <n v="113.57"/>
    <x v="3"/>
    <x v="18"/>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00"/>
    <n v="113.57"/>
    <x v="6"/>
    <x v="11"/>
  </r>
  <r>
    <n v="2900"/>
    <s v="Bring Oedipus Revenant to Life!"/>
    <s v="In October, we plan to premiere Oedipus Revenant, a historically grounded horror adaptation of Sophoclesâ€™ classic, Oedipus the Tyrant."/>
    <n v="5500"/>
    <n v="3405"/>
    <x v="2"/>
    <x v="0"/>
    <s v="USD"/>
    <n v="1407562632"/>
    <n v="1404970632"/>
    <b v="0"/>
    <n v="7"/>
    <b v="0"/>
    <s v="theater/plays"/>
    <n v="100"/>
    <n v="486.43"/>
    <x v="6"/>
    <x v="11"/>
  </r>
  <r>
    <n v="98"/>
    <s v="CUT OUT"/>
    <s v="&quot;Cut Out&quot; tells the story of a young woman who befriends a neighborhood teen and finds herself involved with gang violence."/>
    <n v="3200"/>
    <n v="3400"/>
    <x v="0"/>
    <x v="0"/>
    <s v="USD"/>
    <n v="1354923000"/>
    <n v="1351796674"/>
    <b v="0"/>
    <n v="60"/>
    <b v="1"/>
    <s v="film &amp; video/shorts"/>
    <n v="100"/>
    <n v="56.67"/>
    <x v="5"/>
    <x v="27"/>
  </r>
  <r>
    <n v="3611"/>
    <s v="Xavier Project: Leftovers"/>
    <s v="How do you retain a sense identity after losing your home, your family and your country? Leftovers is a play about refugees in Nairobi."/>
    <n v="2500"/>
    <n v="3400"/>
    <x v="0"/>
    <x v="1"/>
    <s v="GBP"/>
    <n v="1428483201"/>
    <n v="1425891201"/>
    <b v="0"/>
    <n v="51"/>
    <b v="1"/>
    <s v="theater/plays"/>
    <n v="100"/>
    <n v="66.67"/>
    <x v="6"/>
    <x v="1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0"/>
    <n v="91.84"/>
    <x v="5"/>
    <x v="27"/>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200"/>
    <n v="47.18"/>
    <x v="0"/>
    <x v="4"/>
  </r>
  <r>
    <n v="3223"/>
    <s v="Good People by David Lindsay-Abaire at Waterfront Playhouse"/>
    <s v="Bringing David Lindsay-Abaire's award-winning story of our times to the East Bay."/>
    <n v="3100"/>
    <n v="3395"/>
    <x v="0"/>
    <x v="0"/>
    <s v="USD"/>
    <n v="1440100976"/>
    <n v="1437508976"/>
    <b v="1"/>
    <n v="74"/>
    <b v="1"/>
    <s v="theater/plays"/>
    <n v="100"/>
    <n v="45.88"/>
    <x v="6"/>
    <x v="1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00"/>
    <n v="49.88"/>
    <x v="5"/>
    <x v="16"/>
  </r>
  <r>
    <n v="2696"/>
    <s v="The Military Moms Food Truck"/>
    <s v="The dream to own a food truck, rolling wherever the army sends me, hiring other military spouses and veterans alike! Giving back!"/>
    <n v="60000"/>
    <n v="3390"/>
    <x v="2"/>
    <x v="0"/>
    <s v="USD"/>
    <n v="1419538560"/>
    <n v="1416600960"/>
    <b v="0"/>
    <n v="38"/>
    <b v="0"/>
    <s v="food/food trucks"/>
    <n v="0"/>
    <n v="89.21"/>
    <x v="4"/>
    <x v="29"/>
  </r>
  <r>
    <n v="2115"/>
    <s v="The Violet Tone and the City of Angels!"/>
    <s v="The Violet Tone is heading to California but we need your help!  We've been at this for years and finally have a shot!"/>
    <n v="1500"/>
    <n v="3385"/>
    <x v="0"/>
    <x v="0"/>
    <s v="USD"/>
    <n v="1298167001"/>
    <n v="1295575001"/>
    <b v="0"/>
    <n v="36"/>
    <b v="1"/>
    <s v="music/indie rock"/>
    <n v="200"/>
    <n v="94.03"/>
    <x v="7"/>
    <x v="12"/>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00"/>
    <n v="49.06"/>
    <x v="6"/>
    <x v="11"/>
  </r>
  <r>
    <n v="3680"/>
    <s v="Loading Dock Theatre Presents: The Dudleys! A Family Game"/>
    <s v="In The Dudleys! family memories are brought to life as a malfunctioning 8-bit video game. Press Start."/>
    <n v="3000"/>
    <n v="3383"/>
    <x v="0"/>
    <x v="0"/>
    <s v="USD"/>
    <n v="1475664834"/>
    <n v="1473850434"/>
    <b v="0"/>
    <n v="34"/>
    <b v="1"/>
    <s v="theater/plays"/>
    <n v="100"/>
    <n v="99.5"/>
    <x v="6"/>
    <x v="11"/>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
    <n v="41.73"/>
    <x v="7"/>
    <x v="12"/>
  </r>
  <r>
    <n v="1821"/>
    <s v="Glass Cloud on the road!"/>
    <s v="Glass Cloud tour dates are already beginning to pile up. They are turning to YOU to help get them from town to town."/>
    <n v="2500"/>
    <n v="3372.25"/>
    <x v="0"/>
    <x v="0"/>
    <s v="USD"/>
    <n v="1330760367"/>
    <n v="1326872367"/>
    <b v="0"/>
    <n v="57"/>
    <b v="1"/>
    <s v="music/rock"/>
    <n v="100"/>
    <n v="59.16"/>
    <x v="7"/>
    <x v="15"/>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00"/>
    <n v="44.32"/>
    <x v="1"/>
    <x v="2"/>
  </r>
  <r>
    <n v="3526"/>
    <s v="Human, Kind Theater Project"/>
    <s v="By day we perform Acts of Kindness, by night we perform free theater, all sustained by the love of our neighbors, not ticket prices."/>
    <n v="3300"/>
    <n v="3366"/>
    <x v="0"/>
    <x v="0"/>
    <s v="USD"/>
    <n v="1461823140"/>
    <n v="1459411371"/>
    <b v="0"/>
    <n v="34"/>
    <b v="1"/>
    <s v="theater/plays"/>
    <n v="100"/>
    <n v="99"/>
    <x v="6"/>
    <x v="11"/>
  </r>
  <r>
    <n v="2806"/>
    <s v="And Now: The World!"/>
    <s v="A one woman show about the challenges of being a feminist in a digital age. Touring 6 UK cities. Now with Stretch Goals!"/>
    <n v="3000"/>
    <n v="3363"/>
    <x v="0"/>
    <x v="1"/>
    <s v="GBP"/>
    <n v="1438772400"/>
    <n v="1435645490"/>
    <b v="0"/>
    <n v="76"/>
    <b v="1"/>
    <s v="theater/plays"/>
    <n v="100"/>
    <n v="44.25"/>
    <x v="6"/>
    <x v="11"/>
  </r>
  <r>
    <n v="2476"/>
    <s v="Arts &amp; Crafts"/>
    <s v="Eleven songs, the accumulation of several memorable occurrences in a sleepy town; stories of fiction &amp; fact."/>
    <n v="3200"/>
    <n v="3360.72"/>
    <x v="0"/>
    <x v="0"/>
    <s v="USD"/>
    <n v="1415004770"/>
    <n v="1412149970"/>
    <b v="0"/>
    <n v="55"/>
    <b v="1"/>
    <s v="music/indie rock"/>
    <n v="100"/>
    <n v="61.1"/>
    <x v="7"/>
    <x v="12"/>
  </r>
  <r>
    <n v="378"/>
    <s v="Where is Home?"/>
    <s v="Ugandan Filmmaker and Activist Kamoga Hassan's new documentary follows Ugandan LGBT asylum seekers asking the question &quot;Where is home?&quot;"/>
    <n v="3000"/>
    <n v="3353"/>
    <x v="0"/>
    <x v="11"/>
    <s v="CAD"/>
    <n v="1453765920"/>
    <n v="1451655808"/>
    <b v="0"/>
    <n v="83"/>
    <b v="1"/>
    <s v="film &amp; video/documentary"/>
    <n v="100"/>
    <n v="40.4"/>
    <x v="5"/>
    <x v="8"/>
  </r>
  <r>
    <n v="1358"/>
    <s v="The Masada Story Project"/>
    <s v="I am working on a book about what people do when they visit Masada, an ancient fortress in the Judean desert."/>
    <n v="3000"/>
    <n v="3350"/>
    <x v="0"/>
    <x v="0"/>
    <s v="USD"/>
    <n v="1309009323"/>
    <n v="1306417323"/>
    <b v="0"/>
    <n v="49"/>
    <b v="1"/>
    <s v="publishing/nonfiction"/>
    <n v="100"/>
    <n v="68.37"/>
    <x v="1"/>
    <x v="1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0"/>
    <n v="145.65"/>
    <x v="6"/>
    <x v="11"/>
  </r>
  <r>
    <n v="3341"/>
    <s v="Today I Live"/>
    <s v="A London flat, two stories play simultaneously. Irish mapmaker 1821, Iranian artist present day. Each senses the other. Worlds collide."/>
    <n v="3350"/>
    <n v="3350"/>
    <x v="0"/>
    <x v="1"/>
    <s v="GBP"/>
    <n v="1465750800"/>
    <n v="1463771421"/>
    <b v="0"/>
    <n v="28"/>
    <b v="1"/>
    <s v="theater/plays"/>
    <n v="100"/>
    <n v="119.64"/>
    <x v="6"/>
    <x v="11"/>
  </r>
  <r>
    <n v="1887"/>
    <s v="Welcome To The Club - Music Video Project"/>
    <s v="Our dream of recording our second single in London and making it big in the UK is closer than ever! Do you want to be a part of it?"/>
    <n v="3000"/>
    <n v="3335"/>
    <x v="0"/>
    <x v="5"/>
    <s v="EUR"/>
    <n v="1449178200"/>
    <n v="1447614732"/>
    <b v="0"/>
    <n v="8"/>
    <b v="1"/>
    <s v="music/indie rock"/>
    <n v="100"/>
    <n v="416.88"/>
    <x v="7"/>
    <x v="12"/>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00"/>
    <n v="92.5"/>
    <x v="6"/>
    <x v="11"/>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00"/>
    <n v="28.88"/>
    <x v="7"/>
    <x v="12"/>
  </r>
  <r>
    <n v="2831"/>
    <s v="Tackett &amp; Pyke put on a Play"/>
    <s v="We each wrote a play and would like to produce them for you for nothing more than art's sake!"/>
    <n v="3000"/>
    <n v="3320"/>
    <x v="0"/>
    <x v="0"/>
    <s v="USD"/>
    <n v="1437076070"/>
    <n v="1434484070"/>
    <b v="0"/>
    <n v="52"/>
    <b v="1"/>
    <s v="theater/plays"/>
    <n v="100"/>
    <n v="63.85"/>
    <x v="6"/>
    <x v="11"/>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
    <n v="70.62"/>
    <x v="0"/>
    <x v="24"/>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00"/>
    <n v="77.19"/>
    <x v="6"/>
    <x v="11"/>
  </r>
  <r>
    <n v="746"/>
    <s v="Attention: People With Body Parts"/>
    <s v="This is a book of letters. Letters to our body parts."/>
    <n v="2987"/>
    <n v="3318"/>
    <x v="0"/>
    <x v="0"/>
    <s v="USD"/>
    <n v="1348372740"/>
    <n v="1346806909"/>
    <b v="0"/>
    <n v="97"/>
    <b v="1"/>
    <s v="publishing/nonfiction"/>
    <n v="100"/>
    <n v="34.21"/>
    <x v="1"/>
    <x v="17"/>
  </r>
  <r>
    <n v="1339"/>
    <s v="Linkoo (Canceled)"/>
    <s v="World's Smallest customizable Phone &amp; GPS Watch for kids !"/>
    <n v="50000"/>
    <n v="3317"/>
    <x v="1"/>
    <x v="0"/>
    <s v="USD"/>
    <n v="1418056315"/>
    <n v="1414164715"/>
    <b v="0"/>
    <n v="37"/>
    <b v="0"/>
    <s v="technology/wearables"/>
    <n v="0"/>
    <n v="89.65"/>
    <x v="0"/>
    <x v="1"/>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6"/>
    <x v="1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00"/>
    <n v="75.34"/>
    <x v="6"/>
    <x v="11"/>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700"/>
    <n v="21.9"/>
    <x v="0"/>
    <x v="4"/>
  </r>
  <r>
    <n v="2163"/>
    <s v="Help MONGREL record our new cd !"/>
    <s v="Mongrel is looking to hit the studio once again in June so we can bring you a new cd later this year and we need your help!"/>
    <n v="2500"/>
    <n v="3305"/>
    <x v="0"/>
    <x v="0"/>
    <s v="USD"/>
    <n v="1433735400"/>
    <n v="1429306520"/>
    <b v="0"/>
    <n v="44"/>
    <b v="1"/>
    <s v="music/rock"/>
    <n v="100"/>
    <n v="75.11"/>
    <x v="7"/>
    <x v="15"/>
  </r>
  <r>
    <n v="1094"/>
    <s v="Sprocket Junkie"/>
    <s v="An action racing game for iOS. Set in a steampunk world, players battle their way to the finish line on customizable rocket engines!"/>
    <n v="18000"/>
    <n v="3294.01"/>
    <x v="2"/>
    <x v="0"/>
    <s v="USD"/>
    <n v="1318180033"/>
    <n v="1315588033"/>
    <b v="0"/>
    <n v="27"/>
    <b v="0"/>
    <s v="games/video games"/>
    <n v="0"/>
    <n v="122"/>
    <x v="3"/>
    <x v="18"/>
  </r>
  <r>
    <n v="3621"/>
    <s v="EverScape"/>
    <s v="Bare Theatre and Sonorous Road collaborate on the NC debut of  Allan Maule's gamer fantasy play that was extended in New York."/>
    <n v="3000"/>
    <n v="3292"/>
    <x v="0"/>
    <x v="0"/>
    <s v="USD"/>
    <n v="1475269200"/>
    <n v="1473200844"/>
    <b v="0"/>
    <n v="70"/>
    <b v="1"/>
    <s v="theater/plays"/>
    <n v="100"/>
    <n v="47.03"/>
    <x v="6"/>
    <x v="11"/>
  </r>
  <r>
    <n v="53"/>
    <s v="Rolling out Vegan Mashup's Season 2"/>
    <s v="Delicious TV's Vegan Mashup launching season two on public television"/>
    <n v="3000"/>
    <n v="3289"/>
    <x v="0"/>
    <x v="0"/>
    <s v="USD"/>
    <n v="1396648800"/>
    <n v="1395407445"/>
    <b v="0"/>
    <n v="117"/>
    <b v="1"/>
    <s v="film &amp; video/television"/>
    <n v="100"/>
    <n v="28.11"/>
    <x v="5"/>
    <x v="16"/>
  </r>
  <r>
    <n v="2980"/>
    <s v="INDEPENDENCE NYC"/>
    <s v="1 director, 4 actors, and a whole lotta determination. Help us bring this brilliant story to the heart of NYC!"/>
    <n v="3000"/>
    <n v="3275"/>
    <x v="0"/>
    <x v="0"/>
    <s v="USD"/>
    <n v="1440381600"/>
    <n v="1438639130"/>
    <b v="0"/>
    <n v="24"/>
    <b v="1"/>
    <s v="theater/plays"/>
    <n v="100"/>
    <n v="136.46"/>
    <x v="6"/>
    <x v="11"/>
  </r>
  <r>
    <n v="3688"/>
    <s v="The Tulip Tree 2014"/>
    <s v="The Tulip Tree is a project I have been passionate about for 5 years. It is an unforgettable story that has never been told."/>
    <n v="3000"/>
    <n v="3275"/>
    <x v="0"/>
    <x v="1"/>
    <s v="GBP"/>
    <n v="1407524004"/>
    <n v="1404932004"/>
    <b v="0"/>
    <n v="39"/>
    <b v="1"/>
    <s v="theater/plays"/>
    <n v="100"/>
    <n v="83.97"/>
    <x v="6"/>
    <x v="11"/>
  </r>
  <r>
    <n v="3702"/>
    <s v="SANKARA"/>
    <s v="Shakespeare's &quot;Julius Caesar&quot; inspires the unforgettable story of the &quot;African Che Guevara&quot; Thomas Sankara, President of Burkina Faso."/>
    <n v="3000"/>
    <n v="3275"/>
    <x v="0"/>
    <x v="1"/>
    <s v="GBP"/>
    <n v="1468191540"/>
    <n v="1464958484"/>
    <b v="0"/>
    <n v="21"/>
    <b v="1"/>
    <s v="theater/plays"/>
    <n v="100"/>
    <n v="155.94999999999999"/>
    <x v="6"/>
    <x v="1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0"/>
    <n v="71.150000000000006"/>
    <x v="6"/>
    <x v="11"/>
  </r>
  <r>
    <n v="3834"/>
    <s v="Better to Have Loved...?"/>
    <s v="About the impact of addiction on relationships; my play hopes to inspire &amp; support those affected to connect with their own creativity"/>
    <n v="3000"/>
    <n v="3271"/>
    <x v="0"/>
    <x v="1"/>
    <s v="GBP"/>
    <n v="1434624067"/>
    <n v="1432032067"/>
    <b v="0"/>
    <n v="57"/>
    <b v="1"/>
    <s v="theater/plays"/>
    <n v="100"/>
    <n v="57.39"/>
    <x v="6"/>
    <x v="11"/>
  </r>
  <r>
    <n v="3186"/>
    <s v="Honest"/>
    <s v="Honest is an exciting and dark new play by Bristol based writer Alice Nicholas, touring the South of England and London this October."/>
    <n v="3200"/>
    <n v="3270"/>
    <x v="0"/>
    <x v="1"/>
    <s v="GBP"/>
    <n v="1410901200"/>
    <n v="1408313438"/>
    <b v="1"/>
    <n v="70"/>
    <b v="1"/>
    <s v="theater/plays"/>
    <n v="100"/>
    <n v="46.71"/>
    <x v="6"/>
    <x v="1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0"/>
    <n v="53.41"/>
    <x v="4"/>
    <x v="7"/>
  </r>
  <r>
    <n v="2932"/>
    <s v="Magpie- A Melbourne Written Dramatic Musical"/>
    <s v="When a rich girl fakes destitution so she can audition for a homeless talent show, she bridges our wealth gap with a tragic love."/>
    <n v="3100"/>
    <n v="3258"/>
    <x v="0"/>
    <x v="8"/>
    <s v="AUD"/>
    <n v="1424516400"/>
    <n v="1421812637"/>
    <b v="0"/>
    <n v="38"/>
    <b v="1"/>
    <s v="theater/musical"/>
    <n v="100"/>
    <n v="85.74"/>
    <x v="6"/>
    <x v="19"/>
  </r>
  <r>
    <n v="3410"/>
    <s v="the southland company - LAUNCH LOS ANGELES"/>
    <s v="Join us in a campaign benefitting the southland company and its interdisciplinary artistic efforts in Los Angeles."/>
    <n v="3000"/>
    <n v="3255"/>
    <x v="0"/>
    <x v="0"/>
    <s v="USD"/>
    <n v="1465196400"/>
    <n v="1462841990"/>
    <b v="0"/>
    <n v="40"/>
    <b v="1"/>
    <s v="theater/plays"/>
    <n v="100"/>
    <n v="81.38"/>
    <x v="6"/>
    <x v="11"/>
  </r>
  <r>
    <n v="3583"/>
    <s v="The Tragedy of Mario and Juliet"/>
    <s v="Bumbling architect Romeo and handsome contractor Mario meet their match while building a balcony for Verona, NJ siren, Juliet."/>
    <n v="3000"/>
    <n v="3255"/>
    <x v="0"/>
    <x v="0"/>
    <s v="USD"/>
    <n v="1460970805"/>
    <n v="1455790405"/>
    <b v="0"/>
    <n v="24"/>
    <b v="1"/>
    <s v="theater/plays"/>
    <n v="100"/>
    <n v="135.63"/>
    <x v="6"/>
    <x v="11"/>
  </r>
  <r>
    <n v="2084"/>
    <s v="Project: Ballerina Black UK Tour"/>
    <s v="Los Angeles based Ballerina Black are on their way to tour the UK in May. Join our club &amp; help make it happen."/>
    <n v="3000"/>
    <n v="3250"/>
    <x v="0"/>
    <x v="0"/>
    <s v="USD"/>
    <n v="1399186740"/>
    <n v="1396468782"/>
    <b v="0"/>
    <n v="46"/>
    <b v="1"/>
    <s v="music/indie rock"/>
    <n v="100"/>
    <n v="70.650000000000006"/>
    <x v="7"/>
    <x v="12"/>
  </r>
  <r>
    <n v="2312"/>
    <s v="DINOWALRUS: 3RD RECORD ON VINYL"/>
    <s v="Help Brooklyn psychedelic synth rockers DINOWALRUS release their 3rd Record, COMPLEXION, on vinyl!"/>
    <n v="3000"/>
    <n v="3236"/>
    <x v="0"/>
    <x v="0"/>
    <s v="USD"/>
    <n v="1397862000"/>
    <n v="1395155478"/>
    <b v="1"/>
    <n v="79"/>
    <b v="1"/>
    <s v="music/indie rock"/>
    <n v="100"/>
    <n v="40.96"/>
    <x v="7"/>
    <x v="12"/>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0"/>
    <n v="41.96"/>
    <x v="7"/>
    <x v="12"/>
  </r>
  <r>
    <n v="797"/>
    <s v="Lust Control NEW CD!!!"/>
    <s v="Help Lust Control Kickstart their first cd in 20 years!!  To be mixed by Rocky Gray (Living Sacrifice, Soul Embraced, Evanescence)!!"/>
    <n v="3000"/>
    <n v="3226"/>
    <x v="0"/>
    <x v="0"/>
    <s v="USD"/>
    <n v="1335672000"/>
    <n v="1332978688"/>
    <b v="0"/>
    <n v="71"/>
    <b v="1"/>
    <s v="music/rock"/>
    <n v="100"/>
    <n v="45.44"/>
    <x v="7"/>
    <x v="15"/>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00"/>
    <n v="38.869999999999997"/>
    <x v="2"/>
    <x v="3"/>
  </r>
  <r>
    <n v="3040"/>
    <s v="Jayhawk Makeover"/>
    <s v="48 hours of deck screws, dry wall, hard hats and needed renovation to help the Jayhawk rise from the ashes."/>
    <n v="3000"/>
    <n v="3225"/>
    <x v="0"/>
    <x v="0"/>
    <s v="USD"/>
    <n v="1435359600"/>
    <n v="1434999621"/>
    <b v="0"/>
    <n v="42"/>
    <b v="1"/>
    <s v="theater/spaces"/>
    <n v="100"/>
    <n v="76.790000000000006"/>
    <x v="6"/>
    <x v="9"/>
  </r>
  <r>
    <n v="2258"/>
    <s v="A Sundered World"/>
    <s v="A Dungeon World campaign setting that takes place after the end of the worlds."/>
    <n v="2200"/>
    <n v="3223"/>
    <x v="0"/>
    <x v="0"/>
    <s v="USD"/>
    <n v="1434045687"/>
    <n v="1431453687"/>
    <b v="0"/>
    <n v="205"/>
    <b v="1"/>
    <s v="games/tabletop games"/>
    <n v="100"/>
    <n v="15.72"/>
    <x v="3"/>
    <x v="5"/>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0"/>
    <n v="169.58"/>
    <x v="1"/>
    <x v="17"/>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0"/>
    <n v="134.21"/>
    <x v="7"/>
    <x v="15"/>
  </r>
  <r>
    <n v="1003"/>
    <s v="Fashion loves Technology: Lamour, the connected heating shoe (Canceled)"/>
    <s v="Connected, heating, premium quality and comfortable leather sneakers - hand-crafted in France."/>
    <n v="20000"/>
    <n v="3211"/>
    <x v="1"/>
    <x v="16"/>
    <s v="EUR"/>
    <n v="1489680061"/>
    <n v="1487091661"/>
    <b v="0"/>
    <n v="15"/>
    <b v="0"/>
    <s v="technology/wearables"/>
    <n v="0"/>
    <n v="214.07"/>
    <x v="0"/>
    <x v="1"/>
  </r>
  <r>
    <n v="1188"/>
    <s v="Because Dance."/>
    <s v="A photobook of young dancers and their inspiring stories, photographed in beautiful and unique locations."/>
    <n v="2000"/>
    <n v="3211"/>
    <x v="0"/>
    <x v="11"/>
    <s v="CAD"/>
    <n v="1482943740"/>
    <n v="1481129340"/>
    <b v="0"/>
    <n v="85"/>
    <b v="1"/>
    <s v="photography/photobooks"/>
    <n v="200"/>
    <n v="37.78"/>
    <x v="2"/>
    <x v="3"/>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7"/>
    <x v="12"/>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6"/>
    <x v="11"/>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0"/>
    <n v="49.25"/>
    <x v="7"/>
    <x v="12"/>
  </r>
  <r>
    <n v="896"/>
    <s v="Hardsoul Poets New Album!"/>
    <s v="The people have spoken...the stars have aligned...Hardsoul Poets are making a new record and we want our fans on the front lines."/>
    <n v="8000"/>
    <n v="3200"/>
    <x v="2"/>
    <x v="0"/>
    <s v="USD"/>
    <n v="1440734400"/>
    <n v="1438549026"/>
    <b v="0"/>
    <n v="72"/>
    <b v="0"/>
    <s v="music/indie rock"/>
    <n v="0"/>
    <n v="44.44"/>
    <x v="7"/>
    <x v="12"/>
  </r>
  <r>
    <n v="1179"/>
    <s v="El Camion Roja"/>
    <s v="Mexican Style Food Truck, run by a Red Seal Chef, in a town with NO MEXICAN FOOD! That is a culinary emergency situation!"/>
    <n v="60000"/>
    <n v="3200"/>
    <x v="2"/>
    <x v="11"/>
    <s v="CAD"/>
    <n v="1446052627"/>
    <n v="1443460627"/>
    <b v="0"/>
    <n v="5"/>
    <b v="0"/>
    <s v="food/food trucks"/>
    <n v="0"/>
    <n v="640"/>
    <x v="4"/>
    <x v="29"/>
  </r>
  <r>
    <n v="2552"/>
    <s v="DAVID, The Oratorio"/>
    <s v="World Premiere of a new oratorio with chorus, soloists, and orchestra, based on the Old Testament king and prophet, DAVID"/>
    <n v="3000"/>
    <n v="3195"/>
    <x v="0"/>
    <x v="0"/>
    <s v="USD"/>
    <n v="1488741981"/>
    <n v="1486149981"/>
    <b v="0"/>
    <n v="18"/>
    <b v="1"/>
    <s v="music/classical music"/>
    <n v="100"/>
    <n v="177.5"/>
    <x v="7"/>
    <x v="25"/>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0"/>
    <n v="96.67"/>
    <x v="6"/>
    <x v="11"/>
  </r>
  <r>
    <n v="1020"/>
    <s v="Sleepwreck - Disasterpiece EP (Jump Drives!)"/>
    <s v="I've got an awesome new batch of tracks that I think you're going to Love. CDs? So 1990! I present to you... SLEEPWRECK JUMP DRIVES!"/>
    <n v="1550"/>
    <n v="3186"/>
    <x v="0"/>
    <x v="11"/>
    <s v="CAD"/>
    <n v="1433206020"/>
    <n v="1430617209"/>
    <b v="0"/>
    <n v="30"/>
    <b v="1"/>
    <s v="music/electronic music"/>
    <n v="200"/>
    <n v="106.2"/>
    <x v="7"/>
    <x v="13"/>
  </r>
  <r>
    <n v="3634"/>
    <s v="Alice - A New Musical"/>
    <s v="Alice is an original musical for all ages with a unique new story based on Alice's Adventures in Wonderland, premiering in summer 2017."/>
    <n v="75000"/>
    <n v="3185"/>
    <x v="2"/>
    <x v="11"/>
    <s v="CAD"/>
    <n v="1484366340"/>
    <n v="1480219174"/>
    <b v="0"/>
    <n v="18"/>
    <b v="0"/>
    <s v="theater/musical"/>
    <n v="0"/>
    <n v="176.94"/>
    <x v="6"/>
    <x v="19"/>
  </r>
  <r>
    <n v="3364"/>
    <s v="Cancel The Sunshine"/>
    <s v="Cancel The SunshineÂ is a new play that explores living with a mental health condition in an honest, witty and articulate way."/>
    <n v="3000"/>
    <n v="3178"/>
    <x v="0"/>
    <x v="1"/>
    <s v="GBP"/>
    <n v="1458075600"/>
    <n v="1456183649"/>
    <b v="0"/>
    <n v="72"/>
    <b v="1"/>
    <s v="theater/plays"/>
    <n v="100"/>
    <n v="44.14"/>
    <x v="6"/>
    <x v="11"/>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00"/>
    <n v="50.4"/>
    <x v="6"/>
    <x v="1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
    <n v="453.14"/>
    <x v="2"/>
    <x v="36"/>
  </r>
  <r>
    <n v="412"/>
    <s v="Southern Oregon VS. LNG"/>
    <s v="A short film about property rights, salmon, and ratepayers in the controversy over exporting natural gas through southern Oregon"/>
    <n v="2500"/>
    <n v="3171"/>
    <x v="0"/>
    <x v="0"/>
    <s v="USD"/>
    <n v="1343238578"/>
    <n v="1341856178"/>
    <b v="0"/>
    <n v="55"/>
    <b v="1"/>
    <s v="film &amp; video/documentary"/>
    <n v="100"/>
    <n v="57.65"/>
    <x v="5"/>
    <x v="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0"/>
    <n v="45.94"/>
    <x v="0"/>
    <x v="4"/>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0"/>
    <n v="47.88"/>
    <x v="6"/>
    <x v="11"/>
  </r>
  <r>
    <n v="2630"/>
    <s v="Asteroid What! - Very Near Earth Asteroids"/>
    <s v="Free and easy to use information when asteroids pass closer than the Moon. Stretch - take photos of all of these asteroids"/>
    <n v="2000"/>
    <n v="3158"/>
    <x v="0"/>
    <x v="8"/>
    <s v="AUD"/>
    <n v="1467280800"/>
    <n v="1464921112"/>
    <b v="0"/>
    <n v="81"/>
    <b v="1"/>
    <s v="technology/space exploration"/>
    <n v="200"/>
    <n v="38.99"/>
    <x v="0"/>
    <x v="4"/>
  </r>
  <r>
    <n v="2655"/>
    <s v="Balloons (Canceled)"/>
    <s v="Thank you for your support!"/>
    <n v="15000"/>
    <n v="3155"/>
    <x v="1"/>
    <x v="0"/>
    <s v="USD"/>
    <n v="1455048000"/>
    <n v="1452631647"/>
    <b v="0"/>
    <n v="43"/>
    <b v="0"/>
    <s v="technology/space exploration"/>
    <n v="0"/>
    <n v="73.37"/>
    <x v="0"/>
    <x v="4"/>
  </r>
  <r>
    <n v="805"/>
    <s v="Virtual CH - The One-Man-Mixed-Media-Rock-Band Debut"/>
    <s v="Be a part of Virtual CH's debut Video and Record release.  Help fund their debut music video and record mixing expenses."/>
    <n v="3000"/>
    <n v="3150"/>
    <x v="0"/>
    <x v="0"/>
    <s v="USD"/>
    <n v="1310857200"/>
    <n v="1306525512"/>
    <b v="0"/>
    <n v="54"/>
    <b v="1"/>
    <s v="music/rock"/>
    <n v="100"/>
    <n v="58.33"/>
    <x v="7"/>
    <x v="15"/>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0"/>
    <n v="80.72"/>
    <x v="6"/>
    <x v="11"/>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00"/>
    <n v="39.81"/>
    <x v="6"/>
    <x v="11"/>
  </r>
  <r>
    <n v="2992"/>
    <s v="Th'underGrounds"/>
    <s v="Creating a non-profit CAFE &amp; VILLAGE COMMONS in SE Portland, in service to Neighbors, Kids, Artists &amp; the Underserved"/>
    <n v="3000"/>
    <n v="3135"/>
    <x v="0"/>
    <x v="0"/>
    <s v="USD"/>
    <n v="1476037510"/>
    <n v="1473445510"/>
    <b v="0"/>
    <n v="64"/>
    <b v="1"/>
    <s v="theater/spaces"/>
    <n v="100"/>
    <n v="48.98"/>
    <x v="6"/>
    <x v="9"/>
  </r>
  <r>
    <n v="3380"/>
    <s v="A Hard Rain - New York Debut"/>
    <s v="A Hard Rain is a new play that takes place on the eve of the Stonewall riots in the â€˜hiddenâ€™ gay bars of 1969 Greenwich Village."/>
    <n v="3000"/>
    <n v="3133"/>
    <x v="0"/>
    <x v="0"/>
    <s v="USD"/>
    <n v="1417305178"/>
    <n v="1414277578"/>
    <b v="0"/>
    <n v="28"/>
    <b v="1"/>
    <s v="theater/plays"/>
    <n v="100"/>
    <n v="111.89"/>
    <x v="6"/>
    <x v="11"/>
  </r>
  <r>
    <n v="1276"/>
    <s v="MR. DREAM GOES TO JAIL"/>
    <s v="Sponsor this Brooklyn punk band's debut seven-inch, MR. DREAM GOES TO JAIL."/>
    <n v="3000"/>
    <n v="3132.63"/>
    <x v="0"/>
    <x v="0"/>
    <s v="USD"/>
    <n v="1251777600"/>
    <n v="1247504047"/>
    <b v="1"/>
    <n v="68"/>
    <b v="1"/>
    <s v="music/rock"/>
    <n v="100"/>
    <n v="46.07"/>
    <x v="7"/>
    <x v="15"/>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
    <n v="80.13"/>
    <x v="7"/>
    <x v="14"/>
  </r>
  <r>
    <n v="1752"/>
    <s v="Adfectus Book"/>
    <s v="A little book of calm, in picture form, that will soothe the soul and un-furrow the brow."/>
    <n v="1200"/>
    <n v="3122"/>
    <x v="0"/>
    <x v="1"/>
    <s v="GBP"/>
    <n v="1476425082"/>
    <n v="1473833082"/>
    <b v="0"/>
    <n v="90"/>
    <b v="1"/>
    <s v="photography/photobooks"/>
    <n v="300"/>
    <n v="34.69"/>
    <x v="2"/>
    <x v="3"/>
  </r>
  <r>
    <n v="3222"/>
    <s v="Shakespeare in ASL - and FREE for everyone"/>
    <s v="Shakespeare's classic re-imagined as a spoken and signed production for deaf and hearing audiences"/>
    <n v="2500"/>
    <n v="3120"/>
    <x v="0"/>
    <x v="0"/>
    <s v="USD"/>
    <n v="1445722140"/>
    <n v="1443016697"/>
    <b v="1"/>
    <n v="84"/>
    <b v="1"/>
    <s v="theater/plays"/>
    <n v="100"/>
    <n v="37.14"/>
    <x v="6"/>
    <x v="11"/>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00"/>
    <n v="69.33"/>
    <x v="6"/>
    <x v="11"/>
  </r>
  <r>
    <n v="3168"/>
    <s v="Cosmicomics"/>
    <s v="A dazzling aerial show that brings to life the whimsical and romantic short stories of beloved fantasy author Italo Calvino."/>
    <n v="2500"/>
    <n v="3105"/>
    <x v="0"/>
    <x v="0"/>
    <s v="USD"/>
    <n v="1402696800"/>
    <n v="1399948353"/>
    <b v="1"/>
    <n v="61"/>
    <b v="1"/>
    <s v="theater/plays"/>
    <n v="100"/>
    <n v="50.9"/>
    <x v="6"/>
    <x v="11"/>
  </r>
  <r>
    <n v="3414"/>
    <s v="PCSF PlayOffs 2016"/>
    <s v="A new twist on our annual festival of fully-produced plays by member playwrights, performed by a talented ensemble cast!"/>
    <n v="3000"/>
    <n v="3105"/>
    <x v="0"/>
    <x v="0"/>
    <s v="USD"/>
    <n v="1480579140"/>
    <n v="1478030325"/>
    <b v="0"/>
    <n v="44"/>
    <b v="1"/>
    <s v="theater/plays"/>
    <n v="100"/>
    <n v="70.569999999999993"/>
    <x v="6"/>
    <x v="1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0"/>
    <n v="88.57"/>
    <x v="5"/>
    <x v="27"/>
  </r>
  <r>
    <n v="1310"/>
    <s v="k5-jkt.by kiger (Canceled)"/>
    <s v="An essential hoodie that holds all sized smart phones and keep your headphone wires tangle free."/>
    <n v="20000"/>
    <n v="3100"/>
    <x v="1"/>
    <x v="0"/>
    <s v="USD"/>
    <n v="1471622450"/>
    <n v="1467734450"/>
    <b v="0"/>
    <n v="24"/>
    <b v="0"/>
    <s v="technology/wearables"/>
    <n v="0"/>
    <n v="129.16999999999999"/>
    <x v="0"/>
    <x v="1"/>
  </r>
  <r>
    <n v="2825"/>
    <s v="The Night Before Christmas"/>
    <s v="Help Saltmine Theatre Company tell the exciting story of St Nicholas and the importance of gratefulness in their new Christmas show."/>
    <n v="3000"/>
    <n v="3100"/>
    <x v="0"/>
    <x v="1"/>
    <s v="GBP"/>
    <n v="1449255686"/>
    <n v="1446663686"/>
    <b v="0"/>
    <n v="51"/>
    <b v="1"/>
    <s v="theater/plays"/>
    <n v="100"/>
    <n v="60.78"/>
    <x v="6"/>
    <x v="11"/>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200"/>
    <n v="39.74"/>
    <x v="6"/>
    <x v="11"/>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0"/>
    <n v="53.36"/>
    <x v="6"/>
    <x v="11"/>
  </r>
  <r>
    <n v="3573"/>
    <s v="Licensed To Ill"/>
    <s v="London based theatre makers collaborating to create a new show about the history of HipHop."/>
    <n v="3000"/>
    <n v="3084"/>
    <x v="0"/>
    <x v="1"/>
    <s v="GBP"/>
    <n v="1415440846"/>
    <n v="1412845246"/>
    <b v="0"/>
    <n v="78"/>
    <b v="1"/>
    <s v="theater/plays"/>
    <n v="100"/>
    <n v="39.54"/>
    <x v="6"/>
    <x v="11"/>
  </r>
  <r>
    <n v="3595"/>
    <s v="The Flu Season"/>
    <s v="A new theatre company staging Will Eno's The Flu Season in Seattle"/>
    <n v="2600"/>
    <n v="3081"/>
    <x v="0"/>
    <x v="0"/>
    <s v="USD"/>
    <n v="1426229940"/>
    <n v="1423959123"/>
    <b v="0"/>
    <n v="62"/>
    <b v="1"/>
    <s v="theater/plays"/>
    <n v="100"/>
    <n v="49.69"/>
    <x v="6"/>
    <x v="11"/>
  </r>
  <r>
    <n v="3515"/>
    <s v="Twelfth Night by William Shakespeare"/>
    <s v="We are casting an all-inclusive production of Shakespeare's Twelfth Night in a non-traditional performance space."/>
    <n v="3000"/>
    <n v="3080"/>
    <x v="0"/>
    <x v="0"/>
    <s v="USD"/>
    <n v="1433097171"/>
    <n v="1430505171"/>
    <b v="0"/>
    <n v="46"/>
    <b v="1"/>
    <s v="theater/plays"/>
    <n v="100"/>
    <n v="66.959999999999994"/>
    <x v="6"/>
    <x v="11"/>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0"/>
    <n v="39.49"/>
    <x v="6"/>
    <x v="11"/>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00"/>
    <n v="25.35"/>
    <x v="1"/>
    <x v="17"/>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200"/>
    <n v="57.77"/>
    <x v="3"/>
    <x v="5"/>
  </r>
  <r>
    <n v="3659"/>
    <s v="Reality of Love Remix (Love in Disguise)"/>
    <s v="We want you to analyze while we dramatize if people who romanticize can recognize true love in a disguise."/>
    <n v="3000"/>
    <n v="3061"/>
    <x v="0"/>
    <x v="0"/>
    <s v="USD"/>
    <n v="1426775940"/>
    <n v="1424414350"/>
    <b v="0"/>
    <n v="13"/>
    <b v="1"/>
    <s v="theater/plays"/>
    <n v="100"/>
    <n v="235.46"/>
    <x v="6"/>
    <x v="11"/>
  </r>
  <r>
    <n v="1664"/>
    <s v="Grace Sings Grace"/>
    <s v="Korean-American Soprano Grace's Debut Album - coming up in June 2012. Come and be part of this exciting project!"/>
    <n v="2500"/>
    <n v="3060.22"/>
    <x v="0"/>
    <x v="0"/>
    <s v="USD"/>
    <n v="1331870340"/>
    <n v="1328033818"/>
    <b v="0"/>
    <n v="89"/>
    <b v="1"/>
    <s v="music/pop"/>
    <n v="100"/>
    <n v="34.380000000000003"/>
    <x v="7"/>
    <x v="22"/>
  </r>
  <r>
    <n v="1014"/>
    <s v="CHEMION: The World's First Smart Glasses (Canceled)"/>
    <s v="CHEMION is an eyewear device that lets you show your creativity to the world."/>
    <n v="10000"/>
    <n v="3060"/>
    <x v="1"/>
    <x v="0"/>
    <s v="USD"/>
    <n v="1420070615"/>
    <n v="1415750615"/>
    <b v="0"/>
    <n v="16"/>
    <b v="0"/>
    <s v="technology/wearables"/>
    <n v="0"/>
    <n v="191.25"/>
    <x v="0"/>
    <x v="1"/>
  </r>
  <r>
    <n v="3354"/>
    <s v="Strangeloop Theatre - A Focus on New Works"/>
    <s v="Help Strangeloop Theatre create and support new work by sponsoring our 2015-2016 season."/>
    <n v="3000"/>
    <n v="3058"/>
    <x v="0"/>
    <x v="0"/>
    <s v="USD"/>
    <n v="1446091260"/>
    <n v="1443029206"/>
    <b v="0"/>
    <n v="55"/>
    <b v="1"/>
    <s v="theater/plays"/>
    <n v="100"/>
    <n v="55.6"/>
    <x v="6"/>
    <x v="11"/>
  </r>
  <r>
    <n v="1390"/>
    <s v="New Music Video/Artist Development"/>
    <s v="Breakout Artist Management will be working with us on a brand new music video and we need your help!"/>
    <n v="2800"/>
    <n v="3055"/>
    <x v="0"/>
    <x v="0"/>
    <s v="USD"/>
    <n v="1430154720"/>
    <n v="1427224606"/>
    <b v="0"/>
    <n v="19"/>
    <b v="1"/>
    <s v="music/rock"/>
    <n v="100"/>
    <n v="160.79"/>
    <x v="7"/>
    <x v="15"/>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0"/>
    <n v="33.94"/>
    <x v="6"/>
    <x v="11"/>
  </r>
  <r>
    <n v="3284"/>
    <s v="Help fund Black Enough!"/>
    <s v="Black Enough is an LSU student-staged performance exploring the effects of white supremacy on the black community."/>
    <n v="3000"/>
    <n v="3048"/>
    <x v="0"/>
    <x v="0"/>
    <s v="USD"/>
    <n v="1454047140"/>
    <n v="1452546853"/>
    <b v="0"/>
    <n v="15"/>
    <b v="1"/>
    <s v="theater/plays"/>
    <n v="100"/>
    <n v="203.2"/>
    <x v="6"/>
    <x v="11"/>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0"/>
    <n v="53.44"/>
    <x v="6"/>
    <x v="11"/>
  </r>
  <r>
    <n v="837"/>
    <s v="Take 147 - Nothin' to Lose CD Project"/>
    <s v="Take 147 is currently in the process of recording the debut album called, &quot;Nothin' to Lose&quot;."/>
    <n v="2500"/>
    <n v="3045"/>
    <x v="0"/>
    <x v="0"/>
    <s v="USD"/>
    <n v="1398988662"/>
    <n v="1396396662"/>
    <b v="0"/>
    <n v="62"/>
    <b v="1"/>
    <s v="music/rock"/>
    <n v="100"/>
    <n v="49.11"/>
    <x v="7"/>
    <x v="1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0"/>
    <n v="105"/>
    <x v="6"/>
    <x v="11"/>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100"/>
    <n v="179.12"/>
    <x v="6"/>
    <x v="11"/>
  </r>
  <r>
    <n v="405"/>
    <s v="The Healing Effect Movie"/>
    <s v="Come, join our movie movement.  A new documentary about the healing power of food."/>
    <n v="2820"/>
    <n v="3036"/>
    <x v="0"/>
    <x v="0"/>
    <s v="USD"/>
    <n v="1394071339"/>
    <n v="1391479339"/>
    <b v="0"/>
    <n v="55"/>
    <b v="1"/>
    <s v="film &amp; video/documentary"/>
    <n v="100"/>
    <n v="55.2"/>
    <x v="5"/>
    <x v="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0"/>
    <n v="97.9"/>
    <x v="5"/>
    <x v="8"/>
  </r>
  <r>
    <n v="2789"/>
    <s v="The Adventurers Club"/>
    <s v="BNT's Biggest Adventure So Far: Our 2015 full length production!"/>
    <n v="3000"/>
    <n v="3035"/>
    <x v="0"/>
    <x v="0"/>
    <s v="USD"/>
    <n v="1426132800"/>
    <n v="1424477934"/>
    <b v="0"/>
    <n v="24"/>
    <b v="1"/>
    <s v="theater/plays"/>
    <n v="100"/>
    <n v="126.46"/>
    <x v="6"/>
    <x v="11"/>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0"/>
    <n v="178.53"/>
    <x v="6"/>
    <x v="9"/>
  </r>
  <r>
    <n v="3008"/>
    <s v="Baby It's Cold Outside: Silver Spring Stage HVAC Fund!"/>
    <s v="Help fund Silver Spring Stage's HVAC costs for the upcoming year! Don't leave us out in the cold (pun intended)!"/>
    <n v="3000"/>
    <n v="3035"/>
    <x v="0"/>
    <x v="0"/>
    <s v="USD"/>
    <n v="1453352719"/>
    <n v="1450760719"/>
    <b v="0"/>
    <n v="26"/>
    <b v="1"/>
    <s v="theater/spaces"/>
    <n v="100"/>
    <n v="116.73"/>
    <x v="6"/>
    <x v="9"/>
  </r>
  <r>
    <n v="3174"/>
    <s v="A Race Redux"/>
    <s v="This adaptation uses the text of Oâ€™Neill to explore race, and asks the audience if stereotypes impact a characters guilt or innocence."/>
    <n v="3000"/>
    <n v="3034"/>
    <x v="0"/>
    <x v="0"/>
    <s v="USD"/>
    <n v="1408999508"/>
    <n v="1407789908"/>
    <b v="1"/>
    <n v="23"/>
    <b v="1"/>
    <s v="theater/plays"/>
    <n v="100"/>
    <n v="131.91"/>
    <x v="6"/>
    <x v="11"/>
  </r>
  <r>
    <n v="210"/>
    <s v="Like Son, Like Father"/>
    <s v="A tender short film about a young man who needs advice from  someone he had no intention of ever meeting, his biological father."/>
    <n v="12000"/>
    <n v="3030"/>
    <x v="2"/>
    <x v="0"/>
    <s v="USD"/>
    <n v="1443675600"/>
    <n v="1441157592"/>
    <b v="0"/>
    <n v="33"/>
    <b v="0"/>
    <s v="film &amp; video/drama"/>
    <n v="0"/>
    <n v="91.82"/>
    <x v="5"/>
    <x v="1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0"/>
    <n v="84.17"/>
    <x v="6"/>
    <x v="11"/>
  </r>
  <r>
    <n v="3467"/>
    <s v="Venus in Fur, Los Angeles."/>
    <s v="Venus in Fur, By David Ives."/>
    <n v="3000"/>
    <n v="3030"/>
    <x v="0"/>
    <x v="0"/>
    <s v="USD"/>
    <n v="1426864032"/>
    <n v="1424275632"/>
    <b v="0"/>
    <n v="47"/>
    <b v="1"/>
    <s v="theater/plays"/>
    <n v="100"/>
    <n v="64.47"/>
    <x v="6"/>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
    <n v="63.03"/>
    <x v="7"/>
    <x v="15"/>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00"/>
    <n v="79.53"/>
    <x v="7"/>
    <x v="15"/>
  </r>
  <r>
    <n v="659"/>
    <s v="Lulu Watch Designs - Apple Watch"/>
    <s v="Sync up your lifestyle"/>
    <n v="3000"/>
    <n v="3017"/>
    <x v="0"/>
    <x v="0"/>
    <s v="USD"/>
    <n v="1440339295"/>
    <n v="1437747295"/>
    <b v="0"/>
    <n v="21"/>
    <b v="1"/>
    <s v="technology/wearables"/>
    <n v="100"/>
    <n v="143.66999999999999"/>
    <x v="0"/>
    <x v="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
    <n v="88.74"/>
    <x v="6"/>
    <x v="11"/>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0"/>
    <n v="86.16"/>
    <x v="5"/>
    <x v="8"/>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
    <n v="158.68"/>
    <x v="5"/>
    <x v="16"/>
  </r>
  <r>
    <n v="3785"/>
    <s v="Send &quot;Pawn&quot; to Edinburgh!"/>
    <s v="Chess. Betrayal. Blueberry yoghurts. &quot;Pawn&quot; - a new musical by Oxford students - needs funding to go to the Edinburgh Fringe!"/>
    <n v="2000"/>
    <n v="3015"/>
    <x v="0"/>
    <x v="1"/>
    <s v="GBP"/>
    <n v="1470132180"/>
    <n v="1467040769"/>
    <b v="0"/>
    <n v="30"/>
    <b v="1"/>
    <s v="theater/musical"/>
    <n v="200"/>
    <n v="100.5"/>
    <x v="6"/>
    <x v="19"/>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0"/>
    <x v="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00"/>
    <n v="17.82"/>
    <x v="1"/>
    <x v="17"/>
  </r>
  <r>
    <n v="2089"/>
    <s v="Little Moses EP"/>
    <s v="Little Moses is trying to record their first EP, and we can't do it without your help!"/>
    <n v="2500"/>
    <n v="3010.01"/>
    <x v="0"/>
    <x v="0"/>
    <s v="USD"/>
    <n v="1375408194"/>
    <n v="1372384194"/>
    <b v="0"/>
    <n v="62"/>
    <b v="1"/>
    <s v="music/indie rock"/>
    <n v="100"/>
    <n v="48.55"/>
    <x v="7"/>
    <x v="12"/>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200"/>
    <n v="143.1"/>
    <x v="6"/>
    <x v="11"/>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7"/>
    <x v="25"/>
  </r>
  <r>
    <n v="1824"/>
    <s v="Tin Man's Broken Wisdom Fund"/>
    <s v="cd fund raiser"/>
    <n v="3000"/>
    <n v="3002"/>
    <x v="0"/>
    <x v="0"/>
    <s v="USD"/>
    <n v="1389146880"/>
    <n v="1387403967"/>
    <b v="0"/>
    <n v="40"/>
    <b v="1"/>
    <s v="music/rock"/>
    <n v="100"/>
    <n v="75.05"/>
    <x v="7"/>
    <x v="15"/>
  </r>
  <r>
    <n v="4048"/>
    <s v="Speechless"/>
    <s v="The unspoken story of growing up disabled with cerebral palsy and no speech. This inclusive company fights ignorance using dark humour."/>
    <n v="17000"/>
    <n v="3001"/>
    <x v="2"/>
    <x v="1"/>
    <s v="GBP"/>
    <n v="1460373187"/>
    <n v="1457352787"/>
    <b v="0"/>
    <n v="91"/>
    <b v="0"/>
    <s v="theater/plays"/>
    <n v="0"/>
    <n v="32.979999999999997"/>
    <x v="6"/>
    <x v="11"/>
  </r>
  <r>
    <n v="166"/>
    <s v="Pressure"/>
    <s v="A young teen makes a bad decision after joining gang and the film expresses his choices that led him to that point."/>
    <n v="5000"/>
    <n v="3000"/>
    <x v="2"/>
    <x v="0"/>
    <s v="USD"/>
    <n v="1484531362"/>
    <n v="1481939362"/>
    <b v="0"/>
    <n v="1"/>
    <b v="0"/>
    <s v="film &amp; video/drama"/>
    <n v="100"/>
    <n v="3000"/>
    <x v="5"/>
    <x v="10"/>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7"/>
    <x v="15"/>
  </r>
  <r>
    <n v="2097"/>
    <s v="Caverns of Sonora"/>
    <s v="Engine is ready to record our sophomore release. The songs are written, the musicians are ready. Help us bring this into existence!"/>
    <n v="3000"/>
    <n v="3000"/>
    <x v="0"/>
    <x v="0"/>
    <s v="USD"/>
    <n v="1322751735"/>
    <n v="1317564135"/>
    <b v="0"/>
    <n v="38"/>
    <b v="1"/>
    <s v="music/indie rock"/>
    <n v="100"/>
    <n v="78.95"/>
    <x v="7"/>
    <x v="12"/>
  </r>
  <r>
    <n v="2830"/>
    <s v="Nakhtik and Avalon"/>
    <s v="Avalon is a new South African Township play and Nakhtik is a  danced political lecture."/>
    <n v="3000"/>
    <n v="3000"/>
    <x v="0"/>
    <x v="0"/>
    <s v="USD"/>
    <n v="1399867140"/>
    <n v="1398802148"/>
    <b v="0"/>
    <n v="11"/>
    <b v="1"/>
    <s v="theater/plays"/>
    <n v="100"/>
    <n v="272.73"/>
    <x v="6"/>
    <x v="11"/>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6"/>
    <x v="11"/>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6"/>
    <x v="11"/>
  </r>
  <r>
    <n v="3623"/>
    <s v="Since I've Been Here"/>
    <s v="An original play exploring the complications of romantic relationships in all forms."/>
    <n v="2500"/>
    <n v="3000"/>
    <x v="0"/>
    <x v="0"/>
    <s v="USD"/>
    <n v="1406358000"/>
    <n v="1404841270"/>
    <b v="0"/>
    <n v="34"/>
    <b v="1"/>
    <s v="theater/plays"/>
    <n v="100"/>
    <n v="88.24"/>
    <x v="6"/>
    <x v="11"/>
  </r>
  <r>
    <n v="3754"/>
    <s v="Little Shop of Horrors"/>
    <s v="CitÃ© des Arts needs your help in funding their fall production of the hit musical comedy &quot;Little Shop of Horrors.&quot;"/>
    <n v="2500"/>
    <n v="3000"/>
    <x v="0"/>
    <x v="0"/>
    <s v="USD"/>
    <n v="1406350740"/>
    <n v="1403125737"/>
    <b v="0"/>
    <n v="27"/>
    <b v="1"/>
    <s v="theater/musical"/>
    <n v="100"/>
    <n v="111.11"/>
    <x v="6"/>
    <x v="19"/>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00"/>
    <n v="100"/>
    <x v="6"/>
    <x v="19"/>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0"/>
    <n v="136.09"/>
    <x v="5"/>
    <x v="23"/>
  </r>
  <r>
    <n v="3911"/>
    <s v="Ministers of Grace"/>
    <s v="â€˜Ministers of Graceâ€™ imagines what the movie Ghostbusters would be like if written by William Shakespeare."/>
    <n v="8000"/>
    <n v="2993"/>
    <x v="2"/>
    <x v="0"/>
    <s v="USD"/>
    <n v="1417033777"/>
    <n v="1414438177"/>
    <b v="0"/>
    <n v="36"/>
    <b v="0"/>
    <s v="theater/plays"/>
    <n v="0"/>
    <n v="83.14"/>
    <x v="6"/>
    <x v="11"/>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00"/>
    <n v="30.2"/>
    <x v="3"/>
    <x v="5"/>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0"/>
    <n v="80.3"/>
    <x v="3"/>
    <x v="18"/>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100"/>
    <n v="70.599999999999994"/>
    <x v="0"/>
    <x v="6"/>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
    <n v="134.55000000000001"/>
    <x v="0"/>
    <x v="1"/>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0"/>
    <n v="44.76"/>
    <x v="6"/>
    <x v="11"/>
  </r>
  <r>
    <n v="2786"/>
    <s v="Fierce"/>
    <s v="A heart-melting farce about sex, art and the lovelorn lay-abouts of London-town."/>
    <n v="2500"/>
    <n v="2946"/>
    <x v="0"/>
    <x v="1"/>
    <s v="GBP"/>
    <n v="1404913180"/>
    <n v="1403703580"/>
    <b v="0"/>
    <n v="74"/>
    <b v="1"/>
    <s v="theater/plays"/>
    <n v="100"/>
    <n v="39.81"/>
    <x v="6"/>
    <x v="11"/>
  </r>
  <r>
    <n v="1191"/>
    <s v="Good Morning Japan"/>
    <s v="A photo journal capturing 30 days of sweetness in Kyoto, Tokyo, and more. Join me to see the cutest &amp; prettiest images of Japan :)"/>
    <n v="2700"/>
    <n v="2945"/>
    <x v="0"/>
    <x v="0"/>
    <s v="USD"/>
    <n v="1458480560"/>
    <n v="1455892160"/>
    <b v="0"/>
    <n v="33"/>
    <b v="1"/>
    <s v="photography/photobooks"/>
    <n v="100"/>
    <n v="89.24"/>
    <x v="2"/>
    <x v="3"/>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00"/>
    <n v="57.55"/>
    <x v="6"/>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00"/>
    <n v="91.63"/>
    <x v="7"/>
    <x v="1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200"/>
    <n v="27.39"/>
    <x v="7"/>
    <x v="12"/>
  </r>
  <r>
    <n v="3419"/>
    <s v="HAMLET presented by AC Productions"/>
    <s v="As part of the 400th anniversary of Shakespeareâ€™s death, AC Productions will present a new production of Hamlet adapted by Peter Reid"/>
    <n v="2750"/>
    <n v="2930"/>
    <x v="0"/>
    <x v="12"/>
    <s v="EUR"/>
    <n v="1459978200"/>
    <n v="1458416585"/>
    <b v="0"/>
    <n v="46"/>
    <b v="1"/>
    <s v="theater/plays"/>
    <n v="100"/>
    <n v="63.7"/>
    <x v="6"/>
    <x v="11"/>
  </r>
  <r>
    <n v="306"/>
    <s v="Escape/Artist: The Jason Escape Documentary"/>
    <s v="A feature-length documentary on the life of Boston escape artist Jason Escape."/>
    <n v="1000"/>
    <n v="2929"/>
    <x v="0"/>
    <x v="0"/>
    <s v="USD"/>
    <n v="1363806333"/>
    <n v="1362081933"/>
    <b v="1"/>
    <n v="80"/>
    <b v="1"/>
    <s v="film &amp; video/documentary"/>
    <n v="300"/>
    <n v="36.61"/>
    <x v="5"/>
    <x v="8"/>
  </r>
  <r>
    <n v="3705"/>
    <s v="Pennywinkle: A New Chicago Comedy"/>
    <s v="The play satirizes the Chicago improvisation scene exposing the rules of the craft and the eccentricities of its participants"/>
    <n v="2827"/>
    <n v="2925"/>
    <x v="0"/>
    <x v="0"/>
    <s v="USD"/>
    <n v="1403546400"/>
    <n v="1401714114"/>
    <b v="0"/>
    <n v="35"/>
    <b v="1"/>
    <s v="theater/plays"/>
    <n v="100"/>
    <n v="83.57"/>
    <x v="6"/>
    <x v="11"/>
  </r>
  <r>
    <n v="2833"/>
    <s v="Star Man Rocket Man"/>
    <s v="A new play about exploring outer space"/>
    <n v="2700"/>
    <n v="2923"/>
    <x v="0"/>
    <x v="0"/>
    <s v="USD"/>
    <n v="1444528800"/>
    <n v="1442804633"/>
    <b v="0"/>
    <n v="35"/>
    <b v="1"/>
    <s v="theater/plays"/>
    <n v="100"/>
    <n v="83.51"/>
    <x v="6"/>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00"/>
    <n v="47.67"/>
    <x v="7"/>
    <x v="15"/>
  </r>
  <r>
    <n v="976"/>
    <s v="Cinnamon II The Ultimate Retro Smartwatch"/>
    <s v="The Cinnamon II is an AppleÂ® ][ compatible wrist watch. Featuring 32k of memory and a 1 Mhz cpu. It's the ultimate in geek fashion."/>
    <n v="150000"/>
    <n v="2889"/>
    <x v="2"/>
    <x v="8"/>
    <s v="AUD"/>
    <n v="1439515497"/>
    <n v="1435627497"/>
    <b v="0"/>
    <n v="18"/>
    <b v="0"/>
    <s v="technology/wearables"/>
    <n v="0"/>
    <n v="160.5"/>
    <x v="0"/>
    <x v="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200"/>
    <n v="23.65"/>
    <x v="0"/>
    <x v="0"/>
  </r>
  <r>
    <n v="1648"/>
    <s v="Arches - Wide Awake on Vinyl "/>
    <s v="We've finished recording our debut LP &quot;Wide Awake&quot; and would love to have it pressed on vinyl, but we need your help"/>
    <n v="2300"/>
    <n v="2881"/>
    <x v="0"/>
    <x v="0"/>
    <s v="USD"/>
    <n v="1300636482"/>
    <n v="1298048082"/>
    <b v="0"/>
    <n v="90"/>
    <b v="1"/>
    <s v="music/pop"/>
    <n v="100"/>
    <n v="32.01"/>
    <x v="7"/>
    <x v="22"/>
  </r>
  <r>
    <n v="3726"/>
    <s v="Howard's End 3.0"/>
    <s v="A week of rehearsal culminating in a staged reading of our three-actor adaptation of &quot;Howards End,&quot; for potential producers."/>
    <n v="850"/>
    <n v="2879"/>
    <x v="0"/>
    <x v="0"/>
    <s v="USD"/>
    <n v="1461963600"/>
    <n v="1459567371"/>
    <b v="0"/>
    <n v="46"/>
    <b v="1"/>
    <s v="theater/plays"/>
    <n v="300"/>
    <n v="62.59"/>
    <x v="6"/>
    <x v="11"/>
  </r>
  <r>
    <n v="3252"/>
    <s v="Modern Love"/>
    <s v="How do we navigate the boundaries between friendship, sexual intimacy and obsessive desire?"/>
    <n v="2250"/>
    <n v="2876"/>
    <x v="0"/>
    <x v="1"/>
    <s v="GBP"/>
    <n v="1473247240"/>
    <n v="1470655240"/>
    <b v="1"/>
    <n v="50"/>
    <b v="1"/>
    <s v="theater/plays"/>
    <n v="100"/>
    <n v="57.52"/>
    <x v="6"/>
    <x v="11"/>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
    <n v="358.88"/>
    <x v="4"/>
    <x v="29"/>
  </r>
  <r>
    <n v="3582"/>
    <s v="REALLY REALLY"/>
    <s v="A contemporary American play touching on the scorching realities of growing up in the Millennial generation."/>
    <n v="1000"/>
    <n v="2870"/>
    <x v="0"/>
    <x v="0"/>
    <s v="USD"/>
    <n v="1459822682"/>
    <n v="1458613082"/>
    <b v="0"/>
    <n v="49"/>
    <b v="1"/>
    <s v="theater/plays"/>
    <n v="300"/>
    <n v="58.57"/>
    <x v="6"/>
    <x v="11"/>
  </r>
  <r>
    <n v="2832"/>
    <s v="Secret Diaries"/>
    <s v="Charting the big stuff in life from dance routines to coming out; exploring homophobia, family, friendship &amp; finding your own voice."/>
    <n v="2500"/>
    <n v="2867.99"/>
    <x v="0"/>
    <x v="1"/>
    <s v="GBP"/>
    <n v="1416780000"/>
    <n v="1414342894"/>
    <b v="0"/>
    <n v="95"/>
    <b v="1"/>
    <s v="theater/plays"/>
    <n v="100"/>
    <n v="30.19"/>
    <x v="6"/>
    <x v="11"/>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00"/>
    <n v="48.54"/>
    <x v="6"/>
    <x v="19"/>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0"/>
    <n v="77.22"/>
    <x v="6"/>
    <x v="11"/>
  </r>
  <r>
    <n v="3484"/>
    <s v="Macbeth in the Basement"/>
    <s v="MACBETH IN THE BASEMENT will premiere at the Capital Fringe Festival in July 2016. A teenage kingâ€™s rise and fall in a vicious game."/>
    <n v="2500"/>
    <n v="2856"/>
    <x v="0"/>
    <x v="0"/>
    <s v="USD"/>
    <n v="1466014499"/>
    <n v="1463422499"/>
    <b v="0"/>
    <n v="44"/>
    <b v="1"/>
    <s v="theater/plays"/>
    <n v="100"/>
    <n v="64.91"/>
    <x v="6"/>
    <x v="11"/>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0"/>
    <n v="74.790000000000006"/>
    <x v="0"/>
    <x v="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200"/>
    <n v="43.06"/>
    <x v="7"/>
    <x v="15"/>
  </r>
  <r>
    <n v="1392"/>
    <s v="Telesomniac's Debut Album"/>
    <s v="Telesomniac is a rock band from Provo, UT releasing their debut album Thirty-One Flashes in the Dark."/>
    <n v="2500"/>
    <n v="2841"/>
    <x v="0"/>
    <x v="0"/>
    <s v="USD"/>
    <n v="1456976586"/>
    <n v="1454298186"/>
    <b v="0"/>
    <n v="104"/>
    <b v="1"/>
    <s v="music/rock"/>
    <n v="100"/>
    <n v="27.32"/>
    <x v="7"/>
    <x v="15"/>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
    <n v="33.76"/>
    <x v="0"/>
    <x v="2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00"/>
    <n v="74.61"/>
    <x v="7"/>
    <x v="15"/>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00"/>
    <n v="65.88"/>
    <x v="5"/>
    <x v="8"/>
  </r>
  <r>
    <n v="1650"/>
    <s v="The Psalm Praise Project, Vol. 2"/>
    <s v="Help me record a CD that uses pop styling to give a fresh sound to ancient wisdom from scripture!"/>
    <n v="2000"/>
    <n v="2831"/>
    <x v="0"/>
    <x v="0"/>
    <s v="USD"/>
    <n v="1381314437"/>
    <n v="1378722437"/>
    <b v="0"/>
    <n v="32"/>
    <b v="1"/>
    <s v="music/pop"/>
    <n v="100"/>
    <n v="88.47"/>
    <x v="7"/>
    <x v="2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0"/>
    <n v="88.33"/>
    <x v="7"/>
    <x v="15"/>
  </r>
  <r>
    <n v="4036"/>
    <s v="3 Days In Savannah"/>
    <s v="&quot;3 Days In Savannah&quot; explores the issues of love, racism, and regret while reminding us that, &quot;life is a game and love is the prize.&quot;"/>
    <n v="6000"/>
    <n v="2823"/>
    <x v="2"/>
    <x v="0"/>
    <s v="USD"/>
    <n v="1404253800"/>
    <n v="1402784964"/>
    <b v="0"/>
    <n v="17"/>
    <b v="0"/>
    <s v="theater/plays"/>
    <n v="0"/>
    <n v="166.06"/>
    <x v="6"/>
    <x v="11"/>
  </r>
  <r>
    <n v="3263"/>
    <s v="Titus Andronicus (with an all-female cast &amp; crew)"/>
    <s v="Shakespeare's bloodiest tragedy, performed and produced exclusively by women."/>
    <n v="2500"/>
    <n v="2804.16"/>
    <x v="0"/>
    <x v="0"/>
    <s v="USD"/>
    <n v="1446238800"/>
    <n v="1444220588"/>
    <b v="1"/>
    <n v="68"/>
    <b v="1"/>
    <s v="theater/plays"/>
    <n v="100"/>
    <n v="41.24"/>
    <x v="6"/>
    <x v="11"/>
  </r>
  <r>
    <n v="3457"/>
    <s v="The Impossible Adventures Of Supernova Jones"/>
    <s v="Robots, Space Battles, Mystery, and Intrigue. Nothing is Impossible..."/>
    <n v="2000"/>
    <n v="2804"/>
    <x v="0"/>
    <x v="0"/>
    <s v="USD"/>
    <n v="1423720740"/>
    <n v="1421081857"/>
    <b v="0"/>
    <n v="55"/>
    <b v="1"/>
    <s v="theater/plays"/>
    <n v="100"/>
    <n v="50.98"/>
    <x v="6"/>
    <x v="11"/>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00"/>
    <n v="56"/>
    <x v="0"/>
    <x v="4"/>
  </r>
  <r>
    <n v="2880"/>
    <s v="BELIEF on the Isle of Skye"/>
    <s v="BELIEF leaves res &amp; crosses nations, swims the Atlantic, landing on Isle where Salish meets Gaelic, where humanity transcends barriers"/>
    <n v="12000"/>
    <n v="2800"/>
    <x v="2"/>
    <x v="0"/>
    <s v="USD"/>
    <n v="1440090300"/>
    <n v="1436305452"/>
    <b v="0"/>
    <n v="29"/>
    <b v="0"/>
    <s v="theater/plays"/>
    <n v="0"/>
    <n v="96.55"/>
    <x v="6"/>
    <x v="11"/>
  </r>
  <r>
    <n v="1669"/>
    <s v="Summer Gill 'Stormy Weather' EP"/>
    <s v="Hi guys! I'll be recording a 6-7 song EP this summer and I need your help to make it happen! _x000a_Any support is appreciated!"/>
    <n v="2000"/>
    <n v="2795"/>
    <x v="0"/>
    <x v="0"/>
    <s v="USD"/>
    <n v="1464729276"/>
    <n v="1459545276"/>
    <b v="0"/>
    <n v="52"/>
    <b v="1"/>
    <s v="music/pop"/>
    <n v="100"/>
    <n v="53.75"/>
    <x v="7"/>
    <x v="22"/>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
    <n v="58.08"/>
    <x v="3"/>
    <x v="28"/>
  </r>
  <r>
    <n v="3337"/>
    <s v="Das Ding - A Globetrotting Comedy"/>
    <s v="StoneCrabs is thrilled to bring to the UK the first English production of Philipp LÃ¶hleâ€™s play Das Ding (The Thing)."/>
    <n v="2500"/>
    <n v="2755"/>
    <x v="0"/>
    <x v="1"/>
    <s v="GBP"/>
    <n v="1412974800"/>
    <n v="1411109167"/>
    <b v="0"/>
    <n v="34"/>
    <b v="1"/>
    <s v="theater/plays"/>
    <n v="100"/>
    <n v="81.03"/>
    <x v="6"/>
    <x v="11"/>
  </r>
  <r>
    <n v="38"/>
    <s v="Brewz Brothers TV"/>
    <s v="A television show about three brothers from Chicago on a mission to discover and highlight the best breweries in America."/>
    <n v="2500"/>
    <n v="2751"/>
    <x v="0"/>
    <x v="0"/>
    <s v="USD"/>
    <n v="1368235344"/>
    <n v="1365643344"/>
    <b v="0"/>
    <n v="66"/>
    <b v="1"/>
    <s v="film &amp; video/television"/>
    <n v="100"/>
    <n v="41.68"/>
    <x v="5"/>
    <x v="16"/>
  </r>
  <r>
    <n v="3530"/>
    <s v="Far From Fiction"/>
    <s v="â€œFar From Fictionâ€ is a powerful play, written by Sally Willis, offering insights into a new understanding of  female psychology."/>
    <n v="2750"/>
    <n v="2750"/>
    <x v="0"/>
    <x v="1"/>
    <s v="GBP"/>
    <n v="1460318400"/>
    <n v="1457881057"/>
    <b v="0"/>
    <n v="22"/>
    <b v="1"/>
    <s v="theater/plays"/>
    <n v="100"/>
    <n v="125"/>
    <x v="6"/>
    <x v="11"/>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
    <n v="39.229999999999997"/>
    <x v="5"/>
    <x v="23"/>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0"/>
    <n v="61.02"/>
    <x v="6"/>
    <x v="11"/>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00"/>
    <n v="66.709999999999994"/>
    <x v="1"/>
    <x v="17"/>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0"/>
    <n v="50.63"/>
    <x v="7"/>
    <x v="12"/>
  </r>
  <r>
    <n v="1402"/>
    <s v="Nineteen Fifty Eight - Untitled EP"/>
    <s v="Help us fund our latest project - a 5 track EP: fast-paced, hard-hitting, female-fronted rock with catchy choruses and lyrics to match!"/>
    <n v="2500"/>
    <n v="2729"/>
    <x v="0"/>
    <x v="1"/>
    <s v="GBP"/>
    <n v="1430439411"/>
    <n v="1425259011"/>
    <b v="0"/>
    <n v="113"/>
    <b v="1"/>
    <s v="music/rock"/>
    <n v="100"/>
    <n v="24.15"/>
    <x v="7"/>
    <x v="15"/>
  </r>
  <r>
    <n v="3202"/>
    <s v="Christmas Ain't A Drag - A Musical"/>
    <s v="Falling in love at Christmas should never be a drag! A rocking musical about four lives intersecting at a nightclub at Christmas."/>
    <n v="5000"/>
    <n v="2726"/>
    <x v="2"/>
    <x v="0"/>
    <s v="USD"/>
    <n v="1450072740"/>
    <n v="1445027346"/>
    <b v="0"/>
    <n v="25"/>
    <b v="0"/>
    <s v="theater/musical"/>
    <n v="100"/>
    <n v="109.04"/>
    <x v="6"/>
    <x v="19"/>
  </r>
  <r>
    <n v="587"/>
    <s v="Waitresses.com"/>
    <s v="Waitresses.com is an online community devoted to servers around the world. Learn. Connect. Work. Travel. Share._x000a__x000a_Make a pledge today!"/>
    <n v="30000"/>
    <n v="2725"/>
    <x v="2"/>
    <x v="11"/>
    <s v="CAD"/>
    <n v="1429207833"/>
    <n v="1426615833"/>
    <b v="0"/>
    <n v="7"/>
    <b v="0"/>
    <s v="technology/web"/>
    <n v="0"/>
    <n v="389.29"/>
    <x v="0"/>
    <x v="26"/>
  </r>
  <r>
    <n v="3183"/>
    <s v="The Seagull on The River"/>
    <s v="Anton Chekhov's The Seagull. An outdoor Amphitheater in Manhattan. Trees. A River. Daybreak."/>
    <n v="2500"/>
    <n v="2725"/>
    <x v="0"/>
    <x v="0"/>
    <s v="USD"/>
    <n v="1377284669"/>
    <n v="1375729469"/>
    <b v="1"/>
    <n v="68"/>
    <b v="1"/>
    <s v="theater/plays"/>
    <n v="100"/>
    <n v="40.07"/>
    <x v="6"/>
    <x v="11"/>
  </r>
  <r>
    <n v="2147"/>
    <s v="Johnny Rocketfingers 3"/>
    <s v="A Point and Click Adventure on Steroids."/>
    <n v="390000"/>
    <n v="2716"/>
    <x v="2"/>
    <x v="0"/>
    <s v="USD"/>
    <n v="1416125148"/>
    <n v="1413356748"/>
    <b v="0"/>
    <n v="55"/>
    <b v="0"/>
    <s v="games/video games"/>
    <n v="0"/>
    <n v="49.38"/>
    <x v="3"/>
    <x v="18"/>
  </r>
  <r>
    <n v="2456"/>
    <s v="Beef Sticks to Chomp On!!"/>
    <s v="These beef sticks will make your taste buds dance with happiness. Plus they are healthier than most available today!"/>
    <n v="1500"/>
    <n v="2713"/>
    <x v="0"/>
    <x v="0"/>
    <s v="USD"/>
    <n v="1488063839"/>
    <n v="1485471839"/>
    <b v="0"/>
    <n v="67"/>
    <b v="1"/>
    <s v="food/small batch"/>
    <n v="200"/>
    <n v="40.49"/>
    <x v="4"/>
    <x v="7"/>
  </r>
  <r>
    <n v="1935"/>
    <s v="the last echo AM/PM Project"/>
    <s v="AM/PM is a 20 song dual-disk album that we're trying to record with your help! AM is a pop album and PM is an ambient/intense album!"/>
    <n v="2500"/>
    <n v="2710"/>
    <x v="0"/>
    <x v="0"/>
    <s v="USD"/>
    <n v="1403326740"/>
    <n v="1400106171"/>
    <b v="0"/>
    <n v="50"/>
    <b v="1"/>
    <s v="music/indie rock"/>
    <n v="100"/>
    <n v="54.2"/>
    <x v="7"/>
    <x v="12"/>
  </r>
  <r>
    <n v="1601"/>
    <s v="Release Soundzero's Debut Album!"/>
    <s v="We're so close to releasing our long-awaited debut album! A little help will go a long way... let's do this!"/>
    <n v="2500"/>
    <n v="2706.23"/>
    <x v="0"/>
    <x v="0"/>
    <s v="USD"/>
    <n v="1304561633"/>
    <n v="1301969633"/>
    <b v="0"/>
    <n v="56"/>
    <b v="1"/>
    <s v="music/rock"/>
    <n v="100"/>
    <n v="48.33"/>
    <x v="7"/>
    <x v="15"/>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0"/>
    <n v="47.46"/>
    <x v="6"/>
    <x v="11"/>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
    <n v="34.18"/>
    <x v="7"/>
    <x v="33"/>
  </r>
  <r>
    <n v="2934"/>
    <s v="Songs for a New World"/>
    <s v="Powerful community theatre production of Jason Robert Brown's &quot;Songs for a New World&quot; in London, Ontario."/>
    <n v="2500"/>
    <n v="2700"/>
    <x v="0"/>
    <x v="11"/>
    <s v="CAD"/>
    <n v="1402845364"/>
    <n v="1400253364"/>
    <b v="0"/>
    <n v="37"/>
    <b v="1"/>
    <s v="theater/musical"/>
    <n v="100"/>
    <n v="72.97"/>
    <x v="6"/>
    <x v="19"/>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0"/>
    <n v="450"/>
    <x v="6"/>
    <x v="11"/>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0"/>
    <n v="299.22000000000003"/>
    <x v="2"/>
    <x v="3"/>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00"/>
    <n v="45.59"/>
    <x v="7"/>
    <x v="22"/>
  </r>
  <r>
    <n v="3503"/>
    <s v="Tarantella"/>
    <s v="A group of Sicilian immigrants in New York struggle to deal with conflict from both within the family and from without."/>
    <n v="2500"/>
    <n v="2689"/>
    <x v="0"/>
    <x v="1"/>
    <s v="GBP"/>
    <n v="1469359728"/>
    <n v="1466767728"/>
    <b v="0"/>
    <n v="38"/>
    <b v="1"/>
    <s v="theater/plays"/>
    <n v="100"/>
    <n v="70.760000000000005"/>
    <x v="6"/>
    <x v="11"/>
  </r>
  <r>
    <n v="820"/>
    <s v="Wyatt Lowe &amp; the Ottomatics Summer 2014 Tour!"/>
    <s v="Wyatt Lowe &amp; the Ottomatics will be hitting the road this June on a North and Southwest Summer 2014 tour!"/>
    <n v="2000"/>
    <n v="2681"/>
    <x v="0"/>
    <x v="0"/>
    <s v="USD"/>
    <n v="1402290000"/>
    <n v="1399666342"/>
    <b v="0"/>
    <n v="38"/>
    <b v="1"/>
    <s v="music/rock"/>
    <n v="100"/>
    <n v="70.55"/>
    <x v="7"/>
    <x v="15"/>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0"/>
    <n v="81.239999999999995"/>
    <x v="6"/>
    <x v="19"/>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0"/>
    <n v="106.8"/>
    <x v="0"/>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0"/>
    <n v="37.08"/>
    <x v="6"/>
    <x v="11"/>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0"/>
    <n v="37.590000000000003"/>
    <x v="6"/>
    <x v="11"/>
  </r>
  <r>
    <n v="2829"/>
    <s v="MUMBURGER by Sarah Kosar"/>
    <s v="In a visceral new play about family, grief and red meat, Sarah Kosar (Royal Court) asks how far we'd go to connect with those we love."/>
    <n v="2500"/>
    <n v="2663"/>
    <x v="0"/>
    <x v="1"/>
    <s v="GBP"/>
    <n v="1464863118"/>
    <n v="1462443918"/>
    <b v="0"/>
    <n v="76"/>
    <b v="1"/>
    <s v="theater/plays"/>
    <n v="100"/>
    <n v="35.04"/>
    <x v="6"/>
    <x v="11"/>
  </r>
  <r>
    <n v="2275"/>
    <s v="Samurai Dwarves (Korobokuru)"/>
    <s v="The aim of this project is to extend our existing Samurai Dwarf range from 6 to 9. The new sculpts will be done by Bob Olley."/>
    <n v="650"/>
    <n v="2650.5"/>
    <x v="0"/>
    <x v="1"/>
    <s v="GBP"/>
    <n v="1419259679"/>
    <n v="1416667679"/>
    <b v="0"/>
    <n v="79"/>
    <b v="1"/>
    <s v="games/tabletop games"/>
    <n v="400"/>
    <n v="33.549999999999997"/>
    <x v="3"/>
    <x v="5"/>
  </r>
  <r>
    <n v="3823"/>
    <s v="FEED"/>
    <s v="Feed, a new play by Garrett Markgraf (based on the novel by M.T. Anderson), Directed by Anna Marck at Oakland University."/>
    <n v="2500"/>
    <n v="2650"/>
    <x v="0"/>
    <x v="0"/>
    <s v="USD"/>
    <n v="1437364740"/>
    <n v="1434405044"/>
    <b v="0"/>
    <n v="41"/>
    <b v="1"/>
    <s v="theater/plays"/>
    <n v="100"/>
    <n v="64.63"/>
    <x v="6"/>
    <x v="11"/>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0"/>
    <n v="46.43"/>
    <x v="6"/>
    <x v="11"/>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00"/>
    <n v="105.44"/>
    <x v="2"/>
    <x v="3"/>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00"/>
    <n v="292.77999999999997"/>
    <x v="6"/>
    <x v="11"/>
  </r>
  <r>
    <n v="1928"/>
    <s v="Jollyheads Circus Debut Album &quot;The Kaleidoscope Dawn&quot;"/>
    <s v="Help us master and release our debut album &quot;The Kaleidoscope Dawn&quot;"/>
    <n v="2550"/>
    <n v="2630"/>
    <x v="0"/>
    <x v="0"/>
    <s v="USD"/>
    <n v="1367940794"/>
    <n v="1365348794"/>
    <b v="0"/>
    <n v="34"/>
    <b v="1"/>
    <s v="music/indie rock"/>
    <n v="100"/>
    <n v="77.349999999999994"/>
    <x v="7"/>
    <x v="1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
    <n v="97.41"/>
    <x v="0"/>
    <x v="2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200"/>
    <n v="48.7"/>
    <x v="6"/>
    <x v="11"/>
  </r>
  <r>
    <n v="3550"/>
    <s v="MOONFACE"/>
    <s v="MOONFACE explores the formative f***k-ups of adolescence. Fresh, incisive new writing. Monologue, movement and striking naturalism."/>
    <n v="2500"/>
    <n v="2620"/>
    <x v="0"/>
    <x v="1"/>
    <s v="GBP"/>
    <n v="1462224398"/>
    <n v="1459632398"/>
    <b v="0"/>
    <n v="64"/>
    <b v="1"/>
    <s v="theater/plays"/>
    <n v="100"/>
    <n v="40.94"/>
    <x v="6"/>
    <x v="11"/>
  </r>
  <r>
    <n v="2475"/>
    <s v="BRANDTSON - &quot;Send Us A Signal&quot; Vinyl LP"/>
    <s v="Help BRANDTSON and DREAMOVERrecords press their 2004 record, &quot;Send Us A Signal&quot;."/>
    <n v="2500"/>
    <n v="2618"/>
    <x v="0"/>
    <x v="0"/>
    <s v="USD"/>
    <n v="1278799200"/>
    <n v="1273647255"/>
    <b v="0"/>
    <n v="81"/>
    <b v="1"/>
    <s v="music/indie rock"/>
    <n v="100"/>
    <n v="32.32"/>
    <x v="7"/>
    <x v="12"/>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200"/>
    <n v="68.84"/>
    <x v="6"/>
    <x v="11"/>
  </r>
  <r>
    <n v="87"/>
    <s v="Village Films Summer Project Fund (TK 2)"/>
    <s v="A father without work uses his daughter to con sympathy from strangers... sound familiar?  Help us make this film!"/>
    <n v="2500"/>
    <n v="2615"/>
    <x v="0"/>
    <x v="0"/>
    <s v="USD"/>
    <n v="1275529260"/>
    <n v="1274705803"/>
    <b v="0"/>
    <n v="25"/>
    <b v="1"/>
    <s v="film &amp; video/shorts"/>
    <n v="100"/>
    <n v="104.6"/>
    <x v="5"/>
    <x v="27"/>
  </r>
  <r>
    <n v="851"/>
    <s v="M.F.Crew, 1er Album &quot;First Ride&quot;"/>
    <s v="Salut, nous c'est M.F.Crew, on a besoin de vous pour produire notre premier album &quot;First Ride&quot; ! :)"/>
    <n v="2000"/>
    <n v="2609"/>
    <x v="0"/>
    <x v="16"/>
    <s v="EUR"/>
    <n v="1469994300"/>
    <n v="1464815253"/>
    <b v="0"/>
    <n v="70"/>
    <b v="1"/>
    <s v="music/metal"/>
    <n v="100"/>
    <n v="37.270000000000003"/>
    <x v="7"/>
    <x v="20"/>
  </r>
  <r>
    <n v="842"/>
    <s v="&quot;Frontiers&quot; A new full-length LP by Ontario's Unsacred Seed"/>
    <s v="Help fund our new concept album, inspired heavily by Sci-Fi and cosmology. Together, we can make &quot;Frontiers&quot; a great release!"/>
    <n v="2500"/>
    <n v="2608"/>
    <x v="0"/>
    <x v="11"/>
    <s v="CAD"/>
    <n v="1381723140"/>
    <n v="1378735983"/>
    <b v="1"/>
    <n v="39"/>
    <b v="1"/>
    <s v="music/metal"/>
    <n v="100"/>
    <n v="66.87"/>
    <x v="7"/>
    <x v="20"/>
  </r>
  <r>
    <n v="3199"/>
    <s v="Help Milburn Stone Fly High With TARZAN The Musical"/>
    <s v="The Milburn Stone Theatre needs your help to bring its high-flying next blockbuster musical, TARZAN, to life!"/>
    <n v="5000"/>
    <n v="2608"/>
    <x v="2"/>
    <x v="0"/>
    <s v="USD"/>
    <n v="1410037200"/>
    <n v="1407435418"/>
    <b v="0"/>
    <n v="53"/>
    <b v="0"/>
    <s v="theater/musical"/>
    <n v="100"/>
    <n v="49.21"/>
    <x v="6"/>
    <x v="19"/>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0"/>
    <n v="108.63"/>
    <x v="0"/>
    <x v="1"/>
  </r>
  <r>
    <n v="1259"/>
    <s v="Help Falling From One complete their CD!!!"/>
    <s v="Falling From One is currently in the studio recording their first CD and they need your help!"/>
    <n v="2500"/>
    <n v="2606"/>
    <x v="0"/>
    <x v="0"/>
    <s v="USD"/>
    <n v="1402286340"/>
    <n v="1399504664"/>
    <b v="1"/>
    <n v="96"/>
    <b v="1"/>
    <s v="music/rock"/>
    <n v="100"/>
    <n v="27.15"/>
    <x v="7"/>
    <x v="15"/>
  </r>
  <r>
    <n v="3438"/>
    <s v="KLIPPIES"/>
    <s v="Klippies is the debut play from Johannesburg-born writer Jessica SiÃ¢n, premiering at the Southwark Playhouse, London in May 2015."/>
    <n v="2500"/>
    <n v="2605"/>
    <x v="0"/>
    <x v="1"/>
    <s v="GBP"/>
    <n v="1430600400"/>
    <n v="1428358567"/>
    <b v="0"/>
    <n v="14"/>
    <b v="1"/>
    <s v="theater/plays"/>
    <n v="100"/>
    <n v="186.07"/>
    <x v="6"/>
    <x v="11"/>
  </r>
  <r>
    <n v="1893"/>
    <s v="Archeology 7&quot; Vinyl"/>
    <s v="Archeology is looking to gain support to release their 7&quot; vinyl single &quot;Hunger&quot; as well as the b-side, &quot;Kings canyon."/>
    <n v="2500"/>
    <n v="2600"/>
    <x v="0"/>
    <x v="0"/>
    <s v="USD"/>
    <n v="1302926340"/>
    <n v="1301524585"/>
    <b v="0"/>
    <n v="45"/>
    <b v="1"/>
    <s v="music/indie rock"/>
    <n v="100"/>
    <n v="57.78"/>
    <x v="7"/>
    <x v="12"/>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0"/>
    <n v="19.7"/>
    <x v="6"/>
    <x v="11"/>
  </r>
  <r>
    <n v="3365"/>
    <s v="From the Pulpit to the Runway"/>
    <s v="A dazzling dramatic musical drama that takes place inside a Charm City Church! Help us finance a play that is back by popular demand!"/>
    <n v="2500"/>
    <n v="2600"/>
    <x v="0"/>
    <x v="0"/>
    <s v="USD"/>
    <n v="1449973592"/>
    <n v="1447381592"/>
    <b v="0"/>
    <n v="3"/>
    <b v="1"/>
    <s v="theater/plays"/>
    <n v="100"/>
    <n v="866.67"/>
    <x v="6"/>
    <x v="11"/>
  </r>
  <r>
    <n v="1360"/>
    <s v="So Bad, It's Good! - A Book of Bad Movies"/>
    <s v="So Bad, It's Good! is a guide to finding the best films for your bad movie night."/>
    <n v="1500"/>
    <n v="2598"/>
    <x v="0"/>
    <x v="0"/>
    <s v="USD"/>
    <n v="1343943420"/>
    <n v="1341524220"/>
    <b v="0"/>
    <n v="81"/>
    <b v="1"/>
    <s v="publishing/nonfiction"/>
    <n v="200"/>
    <n v="32.07"/>
    <x v="1"/>
    <x v="17"/>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0"/>
    <n v="54.08"/>
    <x v="5"/>
    <x v="8"/>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0"/>
    <n v="66.510000000000005"/>
    <x v="6"/>
    <x v="11"/>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0"/>
    <n v="95.74"/>
    <x v="7"/>
    <x v="25"/>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0"/>
    <n v="76.03"/>
    <x v="6"/>
    <x v="11"/>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00"/>
    <n v="78.180000000000007"/>
    <x v="2"/>
    <x v="3"/>
  </r>
  <r>
    <n v="3178"/>
    <s v="Cutting Off Kate Bush"/>
    <s v="Cutting Off Kate Bush is a one-woman show written &amp; performed by Lucy Benson-Brown, premiering at the Edinburgh Fringe Festival 2014"/>
    <n v="1500"/>
    <n v="2576"/>
    <x v="0"/>
    <x v="1"/>
    <s v="GBP"/>
    <n v="1405521075"/>
    <n v="1402929075"/>
    <b v="1"/>
    <n v="78"/>
    <b v="1"/>
    <s v="theater/plays"/>
    <n v="200"/>
    <n v="33.03"/>
    <x v="6"/>
    <x v="11"/>
  </r>
  <r>
    <n v="3264"/>
    <s v="Kapow-i GoGo at The PIT"/>
    <s v="The three part comedic saga of Kapow-i GoGo, who saves the world.  Again.  And again."/>
    <n v="2500"/>
    <n v="2575"/>
    <x v="0"/>
    <x v="0"/>
    <s v="USD"/>
    <n v="1422482400"/>
    <n v="1421089938"/>
    <b v="1"/>
    <n v="49"/>
    <b v="1"/>
    <s v="theater/plays"/>
    <n v="100"/>
    <n v="52.55"/>
    <x v="6"/>
    <x v="11"/>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0"/>
    <n v="47.57"/>
    <x v="6"/>
    <x v="19"/>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00"/>
    <n v="30.95"/>
    <x v="6"/>
    <x v="11"/>
  </r>
  <r>
    <n v="2315"/>
    <s v="RICE Presses Their Debut Album 'Keep Warm' On Vinyl"/>
    <s v="Rice invites you to be a part of the creation of their first album and spread their message of love."/>
    <n v="2500"/>
    <n v="2565"/>
    <x v="0"/>
    <x v="0"/>
    <s v="USD"/>
    <n v="1336238743"/>
    <n v="1333646743"/>
    <b v="1"/>
    <n v="64"/>
    <b v="1"/>
    <s v="music/indie rock"/>
    <n v="100"/>
    <n v="40.08"/>
    <x v="7"/>
    <x v="12"/>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0"/>
    <n v="59.65"/>
    <x v="6"/>
    <x v="11"/>
  </r>
  <r>
    <n v="3597"/>
    <s v="Akvavit Theatre presents NOTHING OF ME by Arne Lygre"/>
    <s v="&quot;I think that I have my own will. I can stop this, I tell myself. But it's not true.&quot;"/>
    <n v="2500"/>
    <n v="2565"/>
    <x v="0"/>
    <x v="0"/>
    <s v="USD"/>
    <n v="1456984740"/>
    <n v="1455717790"/>
    <b v="0"/>
    <n v="33"/>
    <b v="1"/>
    <s v="theater/plays"/>
    <n v="100"/>
    <n v="77.73"/>
    <x v="6"/>
    <x v="11"/>
  </r>
  <r>
    <n v="2809"/>
    <s v="Sugarglass Theatre"/>
    <s v="Sugarglass is a Dublin based theatre company committed to international collaboration. 2016 sees the launch of their NYC division."/>
    <n v="2500"/>
    <n v="2560"/>
    <x v="0"/>
    <x v="0"/>
    <s v="USD"/>
    <n v="1459348740"/>
    <n v="1458647725"/>
    <b v="0"/>
    <n v="21"/>
    <b v="1"/>
    <s v="theater/plays"/>
    <n v="100"/>
    <n v="121.9"/>
    <x v="6"/>
    <x v="11"/>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00"/>
    <n v="60.95"/>
    <x v="6"/>
    <x v="11"/>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0"/>
    <n v="47.41"/>
    <x v="6"/>
    <x v="11"/>
  </r>
  <r>
    <n v="3603"/>
    <s v="Thank You For Waiting"/>
    <s v="Help produce &quot;Thank You For Waiting,&quot; a new play that explores friendship, loss, and mental illness, at the 2016 Frigid Festival!"/>
    <n v="1500"/>
    <n v="2560"/>
    <x v="0"/>
    <x v="0"/>
    <s v="USD"/>
    <n v="1446759880"/>
    <n v="1444164280"/>
    <b v="0"/>
    <n v="57"/>
    <b v="1"/>
    <s v="theater/plays"/>
    <n v="200"/>
    <n v="44.91"/>
    <x v="6"/>
    <x v="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0"/>
    <n v="82.42"/>
    <x v="1"/>
    <x v="17"/>
  </r>
  <r>
    <n v="3487"/>
    <s v="Jericho Creek"/>
    <s v="Jericho Creek is an original production by Fledgling Theatre Company which will be performed at The Cockpit Theatre in July 2015"/>
    <n v="2000"/>
    <n v="2555"/>
    <x v="0"/>
    <x v="1"/>
    <s v="GBP"/>
    <n v="1435185252"/>
    <n v="1432593252"/>
    <b v="0"/>
    <n v="66"/>
    <b v="1"/>
    <s v="theater/plays"/>
    <n v="100"/>
    <n v="38.71"/>
    <x v="6"/>
    <x v="11"/>
  </r>
  <r>
    <n v="758"/>
    <s v="Publish Waiting On Humanity"/>
    <s v="I am publishing my book, Waiting on Humanity and need some finishing funds to do so."/>
    <n v="2500"/>
    <n v="2550"/>
    <x v="0"/>
    <x v="0"/>
    <s v="USD"/>
    <n v="1286568268"/>
    <n v="1283976268"/>
    <b v="0"/>
    <n v="19"/>
    <b v="1"/>
    <s v="publishing/nonfiction"/>
    <n v="100"/>
    <n v="134.21"/>
    <x v="1"/>
    <x v="17"/>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
    <n v="110.87"/>
    <x v="0"/>
    <x v="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
    <n v="70.83"/>
    <x v="6"/>
    <x v="19"/>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0"/>
    <n v="39.83"/>
    <x v="6"/>
    <x v="1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0"/>
    <n v="37.47"/>
    <x v="1"/>
    <x v="17"/>
  </r>
  <r>
    <n v="3592"/>
    <s v="boom- a play by Peter Sinn Nachtrieb"/>
    <s v="Sex. Fish. A COMET THAT DESTROYS THE WORLD. boom a play by Peter Sinn Nachtrieb- Feb 19-21 at The Bridge in NYC."/>
    <n v="2000"/>
    <n v="2545"/>
    <x v="0"/>
    <x v="0"/>
    <s v="USD"/>
    <n v="1423630740"/>
    <n v="1418673307"/>
    <b v="0"/>
    <n v="35"/>
    <b v="1"/>
    <s v="theater/plays"/>
    <n v="100"/>
    <n v="72.709999999999994"/>
    <x v="6"/>
    <x v="11"/>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
    <n v="52.92"/>
    <x v="7"/>
    <x v="33"/>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100"/>
    <n v="74.62"/>
    <x v="7"/>
    <x v="37"/>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0"/>
    <n v="72.430000000000007"/>
    <x v="1"/>
    <x v="17"/>
  </r>
  <r>
    <n v="1641"/>
    <s v="Tanya Dartson- Run for Your Life music video"/>
    <s v="Music Video For Upbeat and Inspiring Song - Run For Your Life"/>
    <n v="2500"/>
    <n v="2535"/>
    <x v="0"/>
    <x v="0"/>
    <s v="USD"/>
    <n v="1418998744"/>
    <n v="1416406744"/>
    <b v="0"/>
    <n v="26"/>
    <b v="1"/>
    <s v="music/pop"/>
    <n v="100"/>
    <n v="97.5"/>
    <x v="7"/>
    <x v="22"/>
  </r>
  <r>
    <n v="2986"/>
    <s v="Higher Education"/>
    <s v="Support the circus arts and help our aerial students work with more height. With your support, we will install beams at 19ft!"/>
    <n v="2400"/>
    <n v="2532"/>
    <x v="0"/>
    <x v="1"/>
    <s v="GBP"/>
    <n v="1462100406"/>
    <n v="1456920006"/>
    <b v="0"/>
    <n v="56"/>
    <b v="1"/>
    <s v="theater/spaces"/>
    <n v="100"/>
    <n v="45.21"/>
    <x v="6"/>
    <x v="9"/>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
    <n v="114.82"/>
    <x v="7"/>
    <x v="14"/>
  </r>
  <r>
    <n v="3320"/>
    <s v="Mama Threw Me So High &amp; He Who Speaks"/>
    <s v="Imaginary Theater Company presents two modern day tall tales about family, resilience and redemption."/>
    <n v="2500"/>
    <n v="2525"/>
    <x v="0"/>
    <x v="0"/>
    <s v="USD"/>
    <n v="1466557557"/>
    <n v="1463965557"/>
    <b v="0"/>
    <n v="38"/>
    <b v="1"/>
    <s v="theater/plays"/>
    <n v="100"/>
    <n v="66.45"/>
    <x v="6"/>
    <x v="11"/>
  </r>
  <r>
    <n v="3890"/>
    <s v="Something Wicked This Way Comes"/>
    <s v="Will Power Troupe is the only US group invited to perform in London's Shakespeare Festival. We need your help to bring the USA to UK!"/>
    <n v="15000"/>
    <n v="2524"/>
    <x v="2"/>
    <x v="0"/>
    <s v="USD"/>
    <n v="1439662344"/>
    <n v="1434478344"/>
    <b v="0"/>
    <n v="8"/>
    <b v="0"/>
    <s v="theater/plays"/>
    <n v="0"/>
    <n v="315.5"/>
    <x v="6"/>
    <x v="11"/>
  </r>
  <r>
    <n v="765"/>
    <s v="Dirty Quiet Money"/>
    <s v="To survive, an American socialite must fight with a Mafia boss in the French Resistance, but will his underworld ruin her in the end?"/>
    <n v="7000"/>
    <n v="2521"/>
    <x v="2"/>
    <x v="0"/>
    <s v="USD"/>
    <n v="1413723684"/>
    <n v="1411131684"/>
    <b v="0"/>
    <n v="44"/>
    <b v="0"/>
    <s v="publishing/fiction"/>
    <n v="0"/>
    <n v="57.3"/>
    <x v="1"/>
    <x v="35"/>
  </r>
  <r>
    <n v="3778"/>
    <s v="Give a Puppet a Hand"/>
    <s v="Sponsor an AVENUE Q puppet for The Barn Players April 2015 production."/>
    <n v="2400"/>
    <n v="2521"/>
    <x v="0"/>
    <x v="0"/>
    <s v="USD"/>
    <n v="1423942780"/>
    <n v="1418758780"/>
    <b v="0"/>
    <n v="36"/>
    <b v="1"/>
    <s v="theater/musical"/>
    <n v="100"/>
    <n v="70.03"/>
    <x v="6"/>
    <x v="19"/>
  </r>
  <r>
    <n v="3614"/>
    <s v="Gruesome Playground Injuries"/>
    <s v="A production of &quot;Gruesome Playground Injuries&quot; by Rajiv Joseph July 24th-August 9th at The Bakery in Denver, CO."/>
    <n v="2500"/>
    <n v="2520"/>
    <x v="0"/>
    <x v="0"/>
    <s v="USD"/>
    <n v="1434675616"/>
    <n v="1432083616"/>
    <b v="0"/>
    <n v="71"/>
    <b v="1"/>
    <s v="theater/plays"/>
    <n v="100"/>
    <n v="35.49"/>
    <x v="6"/>
    <x v="11"/>
  </r>
  <r>
    <n v="3699"/>
    <s v="Tell Me That You Love Me"/>
    <s v="Tell Me That You Love Me, a new play about the love affair between Actress and Writer, with the novel Arch of Triumph as the backdrop"/>
    <n v="2500"/>
    <n v="2520"/>
    <x v="0"/>
    <x v="0"/>
    <s v="USD"/>
    <n v="1413383216"/>
    <n v="1410791216"/>
    <b v="0"/>
    <n v="40"/>
    <b v="1"/>
    <s v="theater/plays"/>
    <n v="100"/>
    <n v="63"/>
    <x v="6"/>
    <x v="11"/>
  </r>
  <r>
    <n v="3318"/>
    <s v="ROOMIES - Atlantic Canada Tour 2016-17"/>
    <s v="Help us strengthen and inspire disability arts in Atlantic Canada"/>
    <n v="2000"/>
    <n v="2512"/>
    <x v="0"/>
    <x v="11"/>
    <s v="CAD"/>
    <n v="1460341800"/>
    <n v="1456902893"/>
    <b v="0"/>
    <n v="32"/>
    <b v="1"/>
    <s v="theater/plays"/>
    <n v="100"/>
    <n v="78.5"/>
    <x v="6"/>
    <x v="11"/>
  </r>
  <r>
    <n v="792"/>
    <s v="&quot;Believable Lies&quot; - The Album"/>
    <s v="Rock n' Roll about the intersection of lies and belief: the Believable Lie."/>
    <n v="2500"/>
    <n v="2511.11"/>
    <x v="0"/>
    <x v="0"/>
    <s v="USD"/>
    <n v="1383861483"/>
    <n v="1381265883"/>
    <b v="0"/>
    <n v="60"/>
    <b v="1"/>
    <s v="music/rock"/>
    <n v="100"/>
    <n v="41.85"/>
    <x v="7"/>
    <x v="15"/>
  </r>
  <r>
    <n v="1357"/>
    <s v="Becoming Alicia"/>
    <s v="The search for identity leads one young woman to Mexico, where she follows her grandfather's journey back to America."/>
    <n v="2000"/>
    <n v="2506"/>
    <x v="0"/>
    <x v="0"/>
    <s v="USD"/>
    <n v="1362117540"/>
    <n v="1359587137"/>
    <b v="0"/>
    <n v="65"/>
    <b v="1"/>
    <s v="publishing/nonfiction"/>
    <n v="100"/>
    <n v="38.549999999999997"/>
    <x v="1"/>
    <x v="17"/>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00"/>
    <n v="67.73"/>
    <x v="7"/>
    <x v="15"/>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00"/>
    <n v="119.29"/>
    <x v="7"/>
    <x v="15"/>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7"/>
    <x v="15"/>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3"/>
    <x v="5"/>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
    <n v="69.47"/>
    <x v="4"/>
    <x v="29"/>
  </r>
  <r>
    <n v="3312"/>
    <s v="Richard III"/>
    <s v="Bare Theatre presents one of Shakespeare's most notorious characters in the final chapter of the War of the Roses saga."/>
    <n v="2500"/>
    <n v="2501"/>
    <x v="0"/>
    <x v="0"/>
    <s v="USD"/>
    <n v="1478901600"/>
    <n v="1477077946"/>
    <b v="0"/>
    <n v="41"/>
    <b v="1"/>
    <s v="theater/plays"/>
    <n v="100"/>
    <n v="61"/>
    <x v="6"/>
    <x v="11"/>
  </r>
  <r>
    <n v="1829"/>
    <s v="Help JUICE (Boston) Record Their First Album"/>
    <s v="Everything is set to record are EP except for our finances. Please donate if you can! Any amount is appreciated. "/>
    <n v="1500"/>
    <n v="2500.25"/>
    <x v="0"/>
    <x v="0"/>
    <s v="USD"/>
    <n v="1295647200"/>
    <n v="1291428371"/>
    <b v="0"/>
    <n v="33"/>
    <b v="1"/>
    <s v="music/rock"/>
    <n v="200"/>
    <n v="75.77"/>
    <x v="7"/>
    <x v="15"/>
  </r>
  <r>
    <n v="1302"/>
    <s v="Help bring Boys of a Certain Age back to NYC!"/>
    <s v="Boys of a Certain Age is a unique and special show that we're trying to remount in New York City in 2017."/>
    <n v="2500"/>
    <n v="2500"/>
    <x v="0"/>
    <x v="0"/>
    <s v="USD"/>
    <n v="1480559011"/>
    <n v="1477963411"/>
    <b v="0"/>
    <n v="50"/>
    <b v="1"/>
    <s v="theater/plays"/>
    <n v="100"/>
    <n v="50"/>
    <x v="6"/>
    <x v="11"/>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7"/>
    <x v="12"/>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7"/>
    <x v="12"/>
  </r>
  <r>
    <n v="3287"/>
    <s v="Three Things: Stories About Life"/>
    <s v="An inspirational one-man play about crisis, community, and the search for wholeness."/>
    <n v="2500"/>
    <n v="2500"/>
    <x v="0"/>
    <x v="11"/>
    <s v="CAD"/>
    <n v="1448733628"/>
    <n v="1446573628"/>
    <b v="0"/>
    <n v="34"/>
    <b v="1"/>
    <s v="theater/plays"/>
    <n v="100"/>
    <n v="73.53"/>
    <x v="6"/>
    <x v="1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6"/>
    <x v="11"/>
  </r>
  <r>
    <n v="3544"/>
    <s v="Gruoch, or Lady Macbeth"/>
    <s v="Death &amp; Pretzels presents the world premiere of Paul Pasulka's Gruoch, or Lady Macbeth"/>
    <n v="2500"/>
    <n v="2500"/>
    <x v="0"/>
    <x v="0"/>
    <s v="USD"/>
    <n v="1425758257"/>
    <n v="1423166257"/>
    <b v="0"/>
    <n v="24"/>
    <b v="1"/>
    <s v="theater/plays"/>
    <n v="100"/>
    <n v="104.17"/>
    <x v="6"/>
    <x v="11"/>
  </r>
  <r>
    <n v="3774"/>
    <s v="Mabel Moon Goes to Earth!"/>
    <s v="Mabel Moon and her co-pilot Silvertoes are coming to earth in the form of a 35 minute interactive and educational musical adventure  !"/>
    <n v="2500"/>
    <n v="2500"/>
    <x v="0"/>
    <x v="11"/>
    <s v="CAD"/>
    <n v="1428606055"/>
    <n v="1427223655"/>
    <b v="0"/>
    <n v="25"/>
    <b v="1"/>
    <s v="theater/musical"/>
    <n v="100"/>
    <n v="100"/>
    <x v="6"/>
    <x v="19"/>
  </r>
  <r>
    <n v="4040"/>
    <s v="The Last Encore Musical"/>
    <s v="This nationally published book, set in the 70â€™s, tells the untold story of singers and a friendly reunion visit turning bad."/>
    <n v="8000"/>
    <n v="2500"/>
    <x v="2"/>
    <x v="0"/>
    <s v="USD"/>
    <n v="1437188400"/>
    <n v="1432100004"/>
    <b v="0"/>
    <n v="2"/>
    <b v="0"/>
    <s v="theater/plays"/>
    <n v="0"/>
    <n v="1250"/>
    <x v="6"/>
    <x v="11"/>
  </r>
  <r>
    <n v="2670"/>
    <s v="G-Pod ... the future of sustainable housing"/>
    <s v="A revolution in the rapidly growing container housing space. Transportable, expandable, green and versatile. A global game-changer."/>
    <n v="38888"/>
    <n v="2495"/>
    <x v="2"/>
    <x v="8"/>
    <s v="AUD"/>
    <n v="1406593780"/>
    <n v="1404174580"/>
    <b v="1"/>
    <n v="60"/>
    <b v="0"/>
    <s v="technology/makerspaces"/>
    <n v="0"/>
    <n v="41.58"/>
    <x v="0"/>
    <x v="24"/>
  </r>
  <r>
    <n v="3937"/>
    <s v="Fever - a workshop production"/>
    <s v="Support the artists of the new play FEVER: a story of love, friendship and sonnets. Donate to help us develop this production!"/>
    <n v="2885"/>
    <n v="2485"/>
    <x v="2"/>
    <x v="0"/>
    <s v="USD"/>
    <n v="1468249760"/>
    <n v="1465830560"/>
    <b v="0"/>
    <n v="10"/>
    <b v="0"/>
    <s v="theater/plays"/>
    <n v="100"/>
    <n v="248.5"/>
    <x v="6"/>
    <x v="11"/>
  </r>
  <r>
    <n v="945"/>
    <s v="CT BAND"/>
    <s v="Make your watch Smart ! CT Band is an ultra-thin, high-tech smart watch-strap awarded twice at CES 2017 las vegas"/>
    <n v="100000"/>
    <n v="2484"/>
    <x v="2"/>
    <x v="16"/>
    <s v="EUR"/>
    <n v="1487462340"/>
    <n v="1482958626"/>
    <b v="0"/>
    <n v="16"/>
    <b v="0"/>
    <s v="technology/wearables"/>
    <n v="0"/>
    <n v="155.25"/>
    <x v="0"/>
    <x v="1"/>
  </r>
  <r>
    <n v="1570"/>
    <s v="BEAUTIFUL DREAMERS: An Adult Coloring Book (Canceled)"/>
    <s v="A Coloring Book of Breathtaking Beauties_x000a_To Calm the Heart and Soul"/>
    <n v="6000"/>
    <n v="2484"/>
    <x v="1"/>
    <x v="0"/>
    <s v="USD"/>
    <n v="1460140282"/>
    <n v="1457551882"/>
    <b v="0"/>
    <n v="52"/>
    <b v="0"/>
    <s v="publishing/art books"/>
    <n v="0"/>
    <n v="47.77"/>
    <x v="1"/>
    <x v="32"/>
  </r>
  <r>
    <n v="3105"/>
    <s v="Paddock School Theater Improvement"/>
    <s v="My hope is to raise $5845 and replace old stained and mismatched border curtains, cyclorama curtain, and backdrop."/>
    <n v="5845"/>
    <n v="2476"/>
    <x v="2"/>
    <x v="0"/>
    <s v="USD"/>
    <n v="1413694800"/>
    <n v="1408986916"/>
    <b v="0"/>
    <n v="31"/>
    <b v="0"/>
    <s v="theater/spaces"/>
    <n v="0"/>
    <n v="79.87"/>
    <x v="6"/>
    <x v="9"/>
  </r>
  <r>
    <n v="690"/>
    <s v="BLOXSHIELD"/>
    <s v="A radiation shield for your fitness tracker, smartwatch or other wearable smart device"/>
    <n v="20000"/>
    <n v="2468"/>
    <x v="2"/>
    <x v="0"/>
    <s v="USD"/>
    <n v="1473400800"/>
    <n v="1469718841"/>
    <b v="0"/>
    <n v="34"/>
    <b v="0"/>
    <s v="technology/wearables"/>
    <n v="0"/>
    <n v="72.59"/>
    <x v="0"/>
    <x v="1"/>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00"/>
    <n v="32.32"/>
    <x v="7"/>
    <x v="13"/>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00"/>
    <n v="23.8"/>
    <x v="2"/>
    <x v="3"/>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
    <n v="143.82"/>
    <x v="7"/>
    <x v="12"/>
  </r>
  <r>
    <n v="3290"/>
    <s v="Get JunkBox Theatre To Edinburgh Fringe!"/>
    <s v="Pregnancy. Viagra. Murder. Nutella. What more could you want?_x000a__x000a_Help get JunkBox Theatre to Edinburgh Fringe 2017!"/>
    <n v="2000"/>
    <n v="2424"/>
    <x v="0"/>
    <x v="1"/>
    <s v="GBP"/>
    <n v="1489234891"/>
    <n v="1486642891"/>
    <b v="0"/>
    <n v="72"/>
    <b v="1"/>
    <s v="theater/plays"/>
    <n v="100"/>
    <n v="33.67"/>
    <x v="6"/>
    <x v="11"/>
  </r>
  <r>
    <n v="1931"/>
    <s v="New Lions After Dark EP!"/>
    <s v="We're an indie rock band from Clearwater, FL headed back into the studio to finish our latest EP."/>
    <n v="2000"/>
    <n v="2412.02"/>
    <x v="0"/>
    <x v="0"/>
    <s v="USD"/>
    <n v="1337657400"/>
    <n v="1336512309"/>
    <b v="0"/>
    <n v="50"/>
    <b v="1"/>
    <s v="music/indie rock"/>
    <n v="100"/>
    <n v="48.24"/>
    <x v="7"/>
    <x v="12"/>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00"/>
    <n v="40.85"/>
    <x v="6"/>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00"/>
    <n v="141.47"/>
    <x v="7"/>
    <x v="15"/>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00"/>
    <n v="104.57"/>
    <x v="6"/>
    <x v="11"/>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00"/>
    <n v="44.54"/>
    <x v="6"/>
    <x v="11"/>
  </r>
  <r>
    <n v="1689"/>
    <s v="Fly Away"/>
    <s v="Praising the Living God in the second half of life."/>
    <n v="2400"/>
    <n v="2400"/>
    <x v="3"/>
    <x v="0"/>
    <s v="USD"/>
    <n v="1489700230"/>
    <n v="1487111830"/>
    <b v="0"/>
    <n v="14"/>
    <b v="0"/>
    <s v="music/faith"/>
    <n v="100"/>
    <n v="171.43"/>
    <x v="7"/>
    <x v="14"/>
  </r>
  <r>
    <n v="3555"/>
    <s v="Free Theatre for Kids: Baby Living Room"/>
    <s v="Baby Living Room is a project created by Spazio Farma Mestre for children: free theatre for kids as sustainable education for families"/>
    <n v="2400"/>
    <n v="2400"/>
    <x v="0"/>
    <x v="6"/>
    <s v="EUR"/>
    <n v="1479382594"/>
    <n v="1476786994"/>
    <b v="0"/>
    <n v="14"/>
    <b v="1"/>
    <s v="theater/plays"/>
    <n v="100"/>
    <n v="171.43"/>
    <x v="6"/>
    <x v="11"/>
  </r>
  <r>
    <n v="813"/>
    <s v="Rules of Civility and Decent Behavior"/>
    <s v="A pre order campaign to fund the pressing of our second full length vinyl LP"/>
    <n v="1500"/>
    <n v="2399.94"/>
    <x v="0"/>
    <x v="0"/>
    <s v="USD"/>
    <n v="1342825365"/>
    <n v="1340233365"/>
    <b v="0"/>
    <n v="96"/>
    <b v="1"/>
    <s v="music/rock"/>
    <n v="200"/>
    <n v="25"/>
    <x v="7"/>
    <x v="15"/>
  </r>
  <r>
    <n v="1692"/>
    <s v="Get Your Hopes Up"/>
    <s v="After 3 years.....It's time for some new music! Album #2 is in motion and I can't wait to share it with all of you!"/>
    <n v="5000"/>
    <n v="2390"/>
    <x v="3"/>
    <x v="0"/>
    <s v="USD"/>
    <n v="1490572740"/>
    <n v="1487734667"/>
    <b v="0"/>
    <n v="15"/>
    <b v="0"/>
    <s v="music/faith"/>
    <n v="0"/>
    <n v="159.33000000000001"/>
    <x v="7"/>
    <x v="14"/>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00"/>
    <n v="108.59"/>
    <x v="6"/>
    <x v="11"/>
  </r>
  <r>
    <n v="72"/>
    <s v="Trickle"/>
    <s v="A young man forced to live back home after an automobile accident leaves him to rediscover what it means to be a part of his family."/>
    <n v="2200"/>
    <n v="2385"/>
    <x v="0"/>
    <x v="0"/>
    <s v="USD"/>
    <n v="1352937600"/>
    <n v="1351210481"/>
    <b v="0"/>
    <n v="41"/>
    <b v="1"/>
    <s v="film &amp; video/shorts"/>
    <n v="100"/>
    <n v="58.17"/>
    <x v="5"/>
    <x v="27"/>
  </r>
  <r>
    <n v="66"/>
    <s v="A Stagnant Fever: Short Film"/>
    <s v="A dark comedy set in the '60s about clinical depression and one night stands."/>
    <n v="2000"/>
    <n v="2372"/>
    <x v="0"/>
    <x v="0"/>
    <s v="USD"/>
    <n v="1468873420"/>
    <n v="1466281420"/>
    <b v="0"/>
    <n v="26"/>
    <b v="1"/>
    <s v="film &amp; video/shorts"/>
    <n v="100"/>
    <n v="91.23"/>
    <x v="5"/>
    <x v="27"/>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00"/>
    <n v="103.04"/>
    <x v="5"/>
    <x v="16"/>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200"/>
    <n v="158"/>
    <x v="6"/>
    <x v="9"/>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
    <n v="60.67"/>
    <x v="6"/>
    <x v="1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0"/>
    <n v="39.380000000000003"/>
    <x v="5"/>
    <x v="27"/>
  </r>
  <r>
    <n v="3148"/>
    <s v="The Aurora Project: A Sci-Fi Epic by Bella Poynton"/>
    <s v="Help fund The Aurora Project, an immersive science fiction epic."/>
    <n v="1800"/>
    <n v="2361"/>
    <x v="0"/>
    <x v="0"/>
    <s v="USD"/>
    <n v="1412136000"/>
    <n v="1410278284"/>
    <b v="1"/>
    <n v="57"/>
    <b v="1"/>
    <s v="theater/plays"/>
    <n v="100"/>
    <n v="41.42"/>
    <x v="6"/>
    <x v="11"/>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0"/>
    <n v="73.760000000000005"/>
    <x v="7"/>
    <x v="12"/>
  </r>
  <r>
    <n v="3803"/>
    <s v="Benjamin Button the Musical Concept Album"/>
    <s v="A fully orchestrated concept album of Benjamin Button the Musical!"/>
    <n v="12000"/>
    <n v="2358"/>
    <x v="2"/>
    <x v="0"/>
    <s v="USD"/>
    <n v="1457133568"/>
    <n v="1454541568"/>
    <b v="0"/>
    <n v="40"/>
    <b v="0"/>
    <s v="theater/musical"/>
    <n v="0"/>
    <n v="58.95"/>
    <x v="6"/>
    <x v="19"/>
  </r>
  <r>
    <n v="1801"/>
    <s v="Come, Bring, Punish"/>
    <s v="Get involved in Come, Bring, Punish, a new photo book by Ewen Spencer, documenting the European Ballroom scene and the life around it"/>
    <n v="17000"/>
    <n v="2355"/>
    <x v="2"/>
    <x v="1"/>
    <s v="GBP"/>
    <n v="1450181400"/>
    <n v="1447429868"/>
    <b v="1"/>
    <n v="37"/>
    <b v="0"/>
    <s v="photography/photobooks"/>
    <n v="0"/>
    <n v="63.65"/>
    <x v="2"/>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0"/>
    <n v="53.52"/>
    <x v="7"/>
    <x v="12"/>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00"/>
    <n v="112.14"/>
    <x v="6"/>
    <x v="19"/>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00"/>
    <n v="58.63"/>
    <x v="7"/>
    <x v="15"/>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00"/>
    <n v="75.48"/>
    <x v="7"/>
    <x v="15"/>
  </r>
  <r>
    <n v="1627"/>
    <s v="River Of Thorns - First CD Release"/>
    <s v="River of Thorns is a recording duo based in southeast Michigan.  We're releasing a great sounding cd recorded in a tiny home studio!"/>
    <n v="2000"/>
    <n v="2340"/>
    <x v="0"/>
    <x v="0"/>
    <s v="USD"/>
    <n v="1353905940"/>
    <n v="1351011489"/>
    <b v="0"/>
    <n v="38"/>
    <b v="1"/>
    <s v="music/rock"/>
    <n v="100"/>
    <n v="61.58"/>
    <x v="7"/>
    <x v="15"/>
  </r>
  <r>
    <n v="1987"/>
    <s v="Ethiopia: Beheld"/>
    <s v="A collection of images that depicts the beauty and diversity within Ethiopia"/>
    <n v="5500"/>
    <n v="2336"/>
    <x v="2"/>
    <x v="1"/>
    <s v="GBP"/>
    <n v="1425223276"/>
    <n v="1422631276"/>
    <b v="0"/>
    <n v="28"/>
    <b v="0"/>
    <s v="photography/people"/>
    <n v="0"/>
    <n v="83.43"/>
    <x v="2"/>
    <x v="36"/>
  </r>
  <r>
    <n v="3767"/>
    <s v="Accidental Artists Lab"/>
    <s v="A ragtag crew collaborating on a live performance for the first time, with music as their medium and NYC as their inspiration."/>
    <n v="2000"/>
    <n v="2335"/>
    <x v="0"/>
    <x v="0"/>
    <s v="USD"/>
    <n v="1425185940"/>
    <n v="1423960097"/>
    <b v="0"/>
    <n v="56"/>
    <b v="1"/>
    <s v="theater/musical"/>
    <n v="100"/>
    <n v="41.7"/>
    <x v="6"/>
    <x v="19"/>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200"/>
    <n v="38.880000000000003"/>
    <x v="7"/>
    <x v="25"/>
  </r>
  <r>
    <n v="3152"/>
    <s v="'Gilead', an original theatre piece"/>
    <s v="'Gilead' is an original theatre piece inspired by Margaret Atwood's 'The Handmaid's Tale'. (Brighton Fringe 2014)"/>
    <n v="2200"/>
    <n v="2331"/>
    <x v="0"/>
    <x v="1"/>
    <s v="GBP"/>
    <n v="1383425367"/>
    <n v="1380833367"/>
    <b v="1"/>
    <n v="67"/>
    <b v="1"/>
    <s v="theater/plays"/>
    <n v="100"/>
    <n v="34.79"/>
    <x v="6"/>
    <x v="11"/>
  </r>
  <r>
    <n v="67"/>
    <s v="You are a Priest Forever"/>
    <s v="The Ordination Mass of five Dominicans friars to the priesthood at the historic Saint Dominicâ€™s Church in Washington DC."/>
    <n v="2000"/>
    <n v="2325"/>
    <x v="0"/>
    <x v="0"/>
    <s v="USD"/>
    <n v="1342360804"/>
    <n v="1339768804"/>
    <b v="0"/>
    <n v="20"/>
    <b v="1"/>
    <s v="film &amp; video/shorts"/>
    <n v="100"/>
    <n v="116.25"/>
    <x v="5"/>
    <x v="27"/>
  </r>
  <r>
    <n v="2463"/>
    <s v="Emma Ate the Lion &quot;Songs Two Count Too&quot;"/>
    <s v="Emma Ate The Lion's debut full length album"/>
    <n v="2000"/>
    <n v="2325"/>
    <x v="0"/>
    <x v="0"/>
    <s v="USD"/>
    <n v="1366138800"/>
    <n v="1362710425"/>
    <b v="0"/>
    <n v="75"/>
    <b v="1"/>
    <s v="music/indie rock"/>
    <n v="100"/>
    <n v="31"/>
    <x v="7"/>
    <x v="12"/>
  </r>
  <r>
    <n v="3313"/>
    <s v="Melbin the Accidental"/>
    <s v="A modern reworking of Shakespeare's histories and tragedies in iambic pentameter to talk of death, love, and race."/>
    <n v="2000"/>
    <n v="2321"/>
    <x v="0"/>
    <x v="0"/>
    <s v="USD"/>
    <n v="1453856400"/>
    <n v="1452664317"/>
    <b v="0"/>
    <n v="29"/>
    <b v="1"/>
    <s v="theater/plays"/>
    <n v="100"/>
    <n v="80.03"/>
    <x v="6"/>
    <x v="11"/>
  </r>
  <r>
    <n v="697"/>
    <s v="VR Lens Lab - Prescription Lenses for Virtual Reality HMDs"/>
    <s v="Glasses, not for you but your virtual reality headset. Prescription lens adapters, lenses and more to make your VR experiences better."/>
    <n v="5000"/>
    <n v="2319"/>
    <x v="2"/>
    <x v="4"/>
    <s v="EUR"/>
    <n v="1454502789"/>
    <n v="1453206789"/>
    <b v="0"/>
    <n v="114"/>
    <b v="0"/>
    <s v="technology/wearables"/>
    <n v="0"/>
    <n v="20.34"/>
    <x v="0"/>
    <x v="1"/>
  </r>
  <r>
    <n v="1922"/>
    <s v="Low Weather // Debut Album"/>
    <s v="Low Weather's debut album is halfway finished.  With your help and your help alone we can record the rest!"/>
    <n v="2000"/>
    <n v="2311"/>
    <x v="0"/>
    <x v="0"/>
    <s v="USD"/>
    <n v="1386828507"/>
    <n v="1384236507"/>
    <b v="0"/>
    <n v="64"/>
    <b v="1"/>
    <s v="music/indie rock"/>
    <n v="100"/>
    <n v="36.11"/>
    <x v="7"/>
    <x v="12"/>
  </r>
  <r>
    <n v="3448"/>
    <s v="The Mount, new play about Edith Wharton"/>
    <s v="The Mount-- a new play based off the life of Edith Wharton-- is having its premiere reading AT the real Mount in Lenox, MA!"/>
    <n v="2100"/>
    <n v="2305"/>
    <x v="0"/>
    <x v="0"/>
    <s v="USD"/>
    <n v="1418784689"/>
    <n v="1416192689"/>
    <b v="0"/>
    <n v="45"/>
    <b v="1"/>
    <s v="theater/plays"/>
    <n v="100"/>
    <n v="51.22"/>
    <x v="6"/>
    <x v="11"/>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00"/>
    <n v="79.31"/>
    <x v="6"/>
    <x v="11"/>
  </r>
  <r>
    <n v="4105"/>
    <s v="Â¡LlÃ©vame!"/>
    <s v="Buscamos finalizar el proceso de producciÃ³n de un espectÃ¡culo de payaso y con Ã©l, activar espacios pÃºblicos para la escena clown."/>
    <n v="33000"/>
    <n v="2300"/>
    <x v="2"/>
    <x v="14"/>
    <s v="MXN"/>
    <n v="1482711309"/>
    <n v="1479860109"/>
    <b v="0"/>
    <n v="6"/>
    <b v="0"/>
    <s v="theater/plays"/>
    <n v="0"/>
    <n v="383.33"/>
    <x v="6"/>
    <x v="11"/>
  </r>
  <r>
    <n v="2254"/>
    <s v="Green Couch Games Limited: FrogFlip!"/>
    <s v="A dexterity microgame by father/daughter team, Jason and Claire Kotarski. Make 100 project."/>
    <n v="500"/>
    <n v="2299"/>
    <x v="0"/>
    <x v="0"/>
    <s v="USD"/>
    <n v="1485271968"/>
    <n v="1484667168"/>
    <b v="0"/>
    <n v="197"/>
    <b v="1"/>
    <s v="games/tabletop games"/>
    <n v="500"/>
    <n v="11.67"/>
    <x v="3"/>
    <x v="5"/>
  </r>
  <r>
    <n v="1022"/>
    <s v="Sammy Bananas - Bootlegs Vol. 2!!"/>
    <s v="Help get four new bootlegs onto vinyl in the second installment of my series!"/>
    <n v="2000"/>
    <n v="2298"/>
    <x v="0"/>
    <x v="0"/>
    <s v="USD"/>
    <n v="1431876677"/>
    <n v="1429284677"/>
    <b v="1"/>
    <n v="74"/>
    <b v="1"/>
    <s v="music/electronic music"/>
    <n v="100"/>
    <n v="31.05"/>
    <x v="7"/>
    <x v="13"/>
  </r>
  <r>
    <n v="970"/>
    <s v="The World's Smartest Modular WiFi + Bluetooth Wearable Ring"/>
    <s v="Stainless Steel Modular Ring with screw on bezels for WiFi + Bluetooth + NFC Wireless modules with open source IOS and Android Apps"/>
    <n v="5000"/>
    <n v="2296"/>
    <x v="2"/>
    <x v="11"/>
    <s v="CAD"/>
    <n v="1485147540"/>
    <n v="1481951853"/>
    <b v="0"/>
    <n v="14"/>
    <b v="0"/>
    <s v="technology/wearables"/>
    <n v="0"/>
    <n v="164"/>
    <x v="0"/>
    <x v="1"/>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
    <n v="65.459999999999994"/>
    <x v="1"/>
    <x v="32"/>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
    <n v="57.25"/>
    <x v="6"/>
    <x v="11"/>
  </r>
  <r>
    <n v="3570"/>
    <s v="The Lower Depths"/>
    <s v="Theatre Machine presents an all-new adaptation of Maxim Gorky's classic of Russian theatre, The Lower Depths."/>
    <n v="2000"/>
    <n v="2287"/>
    <x v="0"/>
    <x v="0"/>
    <s v="USD"/>
    <n v="1420009200"/>
    <n v="1417593483"/>
    <b v="0"/>
    <n v="26"/>
    <b v="1"/>
    <s v="theater/plays"/>
    <n v="100"/>
    <n v="87.96"/>
    <x v="6"/>
    <x v="11"/>
  </r>
  <r>
    <n v="1767"/>
    <s v="OR-GÃ“L-HO -A search for meaning during the World Cup"/>
    <s v="A photographic search for the true meaning of pride for ones country during the World Cup"/>
    <n v="5000"/>
    <n v="2286"/>
    <x v="2"/>
    <x v="0"/>
    <s v="USD"/>
    <n v="1407080884"/>
    <n v="1404488884"/>
    <b v="1"/>
    <n v="39"/>
    <b v="0"/>
    <s v="photography/photobooks"/>
    <n v="0"/>
    <n v="58.62"/>
    <x v="2"/>
    <x v="3"/>
  </r>
  <r>
    <n v="800"/>
    <s v="LF4 WildFire"/>
    <s v="Scotland's premier classic rock and metal festival, 3 days, 3-4 stages, family friendly,  for people of all ages"/>
    <n v="1500"/>
    <n v="2282"/>
    <x v="0"/>
    <x v="1"/>
    <s v="GBP"/>
    <n v="1410431054"/>
    <n v="1407839054"/>
    <b v="0"/>
    <n v="56"/>
    <b v="1"/>
    <s v="music/rock"/>
    <n v="200"/>
    <n v="40.75"/>
    <x v="7"/>
    <x v="15"/>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00"/>
    <n v="36.770000000000003"/>
    <x v="0"/>
    <x v="4"/>
  </r>
  <r>
    <n v="63"/>
    <s v="The Attic"/>
    <s v="The Attic is my first short film.  Please help me with post production and distribution so that I can let it out into the world"/>
    <n v="2000"/>
    <n v="2270.37"/>
    <x v="0"/>
    <x v="0"/>
    <s v="USD"/>
    <n v="1388206740"/>
    <n v="1386194013"/>
    <b v="0"/>
    <n v="64"/>
    <b v="1"/>
    <s v="film &amp; video/shorts"/>
    <n v="100"/>
    <n v="35.47"/>
    <x v="5"/>
    <x v="27"/>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00"/>
    <n v="51.48"/>
    <x v="7"/>
    <x v="12"/>
  </r>
  <r>
    <n v="3478"/>
    <s v="Measure for Measure"/>
    <s v="Bare Theatre takes on Shakespeare's most notorious &quot;problem play,&quot; which asks how far we are willing to go to do what is right."/>
    <n v="2000"/>
    <n v="2257"/>
    <x v="0"/>
    <x v="0"/>
    <s v="USD"/>
    <n v="1426539600"/>
    <n v="1424296822"/>
    <b v="0"/>
    <n v="57"/>
    <b v="1"/>
    <s v="theater/plays"/>
    <n v="100"/>
    <n v="39.6"/>
    <x v="6"/>
    <x v="11"/>
  </r>
  <r>
    <n v="714"/>
    <s v="Prep Packs Survival Belt"/>
    <s v="The Prep Packs Survival Belt allows you to carry all of the essentials for outdoor survival inside your belt buckle"/>
    <n v="15000"/>
    <n v="2249"/>
    <x v="2"/>
    <x v="0"/>
    <s v="USD"/>
    <n v="1488308082"/>
    <n v="1483124082"/>
    <b v="0"/>
    <n v="28"/>
    <b v="0"/>
    <s v="technology/wearables"/>
    <n v="0"/>
    <n v="80.319999999999993"/>
    <x v="0"/>
    <x v="1"/>
  </r>
  <r>
    <n v="3170"/>
    <s v="Ain't She Brave FringeNYC 2014 Project"/>
    <s v="An emotionally-charged journey through the history of black women in America told in reverse."/>
    <n v="2000"/>
    <n v="2245"/>
    <x v="0"/>
    <x v="0"/>
    <s v="USD"/>
    <n v="1404273600"/>
    <n v="1401414944"/>
    <b v="1"/>
    <n v="71"/>
    <b v="1"/>
    <s v="theater/plays"/>
    <n v="100"/>
    <n v="31.62"/>
    <x v="6"/>
    <x v="1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00"/>
    <n v="69.72"/>
    <x v="5"/>
    <x v="27"/>
  </r>
  <r>
    <n v="801"/>
    <s v="SLUTEVER DO AMERICA TOUR"/>
    <s v="ALL WE WANT TO DO IS DRIVE AROUND AMERICA AND PLAY A BUNCH OF SHOWS, BUT WE DON'T HAVE ANY MONEY..."/>
    <n v="2000"/>
    <n v="2230.4299999999998"/>
    <x v="0"/>
    <x v="0"/>
    <s v="USD"/>
    <n v="1309547120"/>
    <n v="1306955120"/>
    <b v="0"/>
    <n v="51"/>
    <b v="1"/>
    <s v="music/rock"/>
    <n v="100"/>
    <n v="43.73"/>
    <x v="7"/>
    <x v="15"/>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
    <n v="185.83"/>
    <x v="5"/>
    <x v="1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00"/>
    <n v="63.49"/>
    <x v="7"/>
    <x v="15"/>
  </r>
  <r>
    <n v="2464"/>
    <s v="The Enemy Feathers NEW EP"/>
    <s v="The Enemy Feathers are passing the proverbial hat to see if we can raise enough money to complete Our NEW EP"/>
    <n v="2000"/>
    <n v="2222"/>
    <x v="0"/>
    <x v="11"/>
    <s v="CAD"/>
    <n v="1443641340"/>
    <n v="1441143397"/>
    <b v="0"/>
    <n v="43"/>
    <b v="1"/>
    <s v="music/indie rock"/>
    <n v="100"/>
    <n v="51.67"/>
    <x v="7"/>
    <x v="12"/>
  </r>
  <r>
    <n v="3657"/>
    <s v="Teaterforestilling: Shakespeare patchwork"/>
    <s v="Vi mindes 400-Ã¥ret for Shakespeares dÃ¸d ved at producere en forestilling, som indeholder alt det, som vi kender Shakespeare for."/>
    <n v="2000"/>
    <n v="2215"/>
    <x v="0"/>
    <x v="9"/>
    <s v="DKK"/>
    <n v="1464817320"/>
    <n v="1462806419"/>
    <b v="0"/>
    <n v="20"/>
    <b v="1"/>
    <s v="theater/plays"/>
    <n v="100"/>
    <n v="110.75"/>
    <x v="6"/>
    <x v="11"/>
  </r>
  <r>
    <n v="3355"/>
    <s v="Jelly Beans at Theatre503"/>
    <s v="Help get Jelly Beans to the Theatre503 stage. An important piece of new writing by Dan Pick, produced by Kuleshov Theatre"/>
    <n v="1750"/>
    <n v="2210"/>
    <x v="0"/>
    <x v="1"/>
    <s v="GBP"/>
    <n v="1462879020"/>
    <n v="1461941527"/>
    <b v="0"/>
    <n v="15"/>
    <b v="1"/>
    <s v="theater/plays"/>
    <n v="100"/>
    <n v="147.33000000000001"/>
    <x v="6"/>
    <x v="11"/>
  </r>
  <r>
    <n v="3556"/>
    <s v="Immortal"/>
    <s v="'Immortal', a play about five English Air Bombers in WW2, is an exciting first project for the brand new Production Company, GreanTea."/>
    <n v="2200"/>
    <n v="2210"/>
    <x v="0"/>
    <x v="1"/>
    <s v="GBP"/>
    <n v="1408289724"/>
    <n v="1403105724"/>
    <b v="0"/>
    <n v="20"/>
    <b v="1"/>
    <s v="theater/plays"/>
    <n v="100"/>
    <n v="110.5"/>
    <x v="6"/>
    <x v="11"/>
  </r>
  <r>
    <n v="1646"/>
    <s v="MADAM Album"/>
    <s v="Album 3 funds.We have 13 amazing songs ready to go . a fantastic engineer to mix them, James Aparicio(Depeche Mode/Liars.We need you xx"/>
    <n v="2000"/>
    <n v="2204"/>
    <x v="0"/>
    <x v="1"/>
    <s v="GBP"/>
    <n v="1408039860"/>
    <n v="1405248503"/>
    <b v="0"/>
    <n v="83"/>
    <b v="1"/>
    <s v="music/pop"/>
    <n v="100"/>
    <n v="26.55"/>
    <x v="7"/>
    <x v="22"/>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00"/>
    <n v="73.400000000000006"/>
    <x v="6"/>
    <x v="11"/>
  </r>
  <r>
    <n v="185"/>
    <s v="BLANK Short Movie"/>
    <s v="Love has no boundaries!"/>
    <n v="40000"/>
    <n v="2200"/>
    <x v="2"/>
    <x v="2"/>
    <s v="NOK"/>
    <n v="1471557139"/>
    <n v="1468965139"/>
    <b v="0"/>
    <n v="10"/>
    <b v="0"/>
    <s v="film &amp; video/drama"/>
    <n v="0"/>
    <n v="220"/>
    <x v="5"/>
    <x v="10"/>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00"/>
    <n v="30.96"/>
    <x v="1"/>
    <x v="2"/>
  </r>
  <r>
    <n v="1726"/>
    <s v="&quot;Every Day&quot; CD by Amanda Joy Hall"/>
    <s v="Amanda Joy Hall's sophomore album, &quot;Every Day&quot;. Release expected July 2014"/>
    <n v="6500"/>
    <n v="2196"/>
    <x v="2"/>
    <x v="0"/>
    <s v="USD"/>
    <n v="1403906664"/>
    <n v="1401401064"/>
    <b v="0"/>
    <n v="16"/>
    <b v="0"/>
    <s v="music/faith"/>
    <n v="0"/>
    <n v="137.25"/>
    <x v="7"/>
    <x v="14"/>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00"/>
    <n v="46.7"/>
    <x v="5"/>
    <x v="27"/>
  </r>
  <r>
    <n v="3432"/>
    <s v="Love Letters"/>
    <s v="Bare Theatre stages A.R. Gurney's Pulitzer Finalist script about a relationship spanning a lifetime and long distance."/>
    <n v="2000"/>
    <n v="2193"/>
    <x v="0"/>
    <x v="0"/>
    <s v="USD"/>
    <n v="1454709600"/>
    <n v="1452520614"/>
    <b v="0"/>
    <n v="42"/>
    <b v="1"/>
    <s v="theater/plays"/>
    <n v="100"/>
    <n v="52.21"/>
    <x v="6"/>
    <x v="11"/>
  </r>
  <r>
    <n v="2203"/>
    <s v="Andy's iLL - The Invisible City"/>
    <s v="The Invisible City is a project built &amp; powered by my fans. A full video and audio experience that I hope to merge into a live show."/>
    <n v="2000"/>
    <n v="2191"/>
    <x v="0"/>
    <x v="11"/>
    <s v="CAD"/>
    <n v="1443127082"/>
    <n v="1440535082"/>
    <b v="0"/>
    <n v="50"/>
    <b v="1"/>
    <s v="music/electronic music"/>
    <n v="100"/>
    <n v="43.82"/>
    <x v="7"/>
    <x v="13"/>
  </r>
  <r>
    <n v="3812"/>
    <s v="Save &quot;The Stage Door&quot;"/>
    <s v="We are raising funds for our local theatre group &quot;The Stage Door&quot;. Funding required for lighting, stage equipment and productions."/>
    <n v="2000"/>
    <n v="2191"/>
    <x v="0"/>
    <x v="11"/>
    <s v="CAD"/>
    <n v="1433131140"/>
    <n v="1429120908"/>
    <b v="0"/>
    <n v="11"/>
    <b v="1"/>
    <s v="theater/plays"/>
    <n v="100"/>
    <n v="199.18"/>
    <x v="6"/>
    <x v="11"/>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
    <n v="58.97"/>
    <x v="2"/>
    <x v="3"/>
  </r>
  <r>
    <n v="3176"/>
    <s v="Romeo and Juliet at Moody's Pub"/>
    <s v="Romeo and Juliet at Moody's Pub is an adapted, 90-minute version of Shakespeare's classic tragedy, performed for free in a restaurant"/>
    <n v="1900"/>
    <n v="2182"/>
    <x v="0"/>
    <x v="0"/>
    <s v="USD"/>
    <n v="1376838000"/>
    <n v="1374531631"/>
    <b v="1"/>
    <n v="55"/>
    <b v="1"/>
    <s v="theater/plays"/>
    <n v="100"/>
    <n v="39.67"/>
    <x v="6"/>
    <x v="11"/>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00"/>
    <n v="35.74"/>
    <x v="7"/>
    <x v="13"/>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0"/>
    <n v="63.97"/>
    <x v="2"/>
    <x v="3"/>
  </r>
  <r>
    <n v="3430"/>
    <s v="Being Patient"/>
    <s v="We need support for our play so we can promote awareness of kidney diseases and the effect it has on sufferers and their families."/>
    <n v="2000"/>
    <n v="2170.9899999999998"/>
    <x v="0"/>
    <x v="1"/>
    <s v="GBP"/>
    <n v="1406760101"/>
    <n v="1404168101"/>
    <b v="0"/>
    <n v="72"/>
    <b v="1"/>
    <s v="theater/plays"/>
    <n v="100"/>
    <n v="30.15"/>
    <x v="6"/>
    <x v="11"/>
  </r>
  <r>
    <n v="3296"/>
    <s v="Alix in Wundergarten"/>
    <s v="A dark theatrical comedy about four actors recording a warped radio version of Lewis Carroll's 'Alice's Adventures in Wonderland'."/>
    <n v="1500"/>
    <n v="2161"/>
    <x v="0"/>
    <x v="1"/>
    <s v="GBP"/>
    <n v="1448229600"/>
    <n v="1446401372"/>
    <b v="0"/>
    <n v="47"/>
    <b v="1"/>
    <s v="theater/plays"/>
    <n v="100"/>
    <n v="45.98"/>
    <x v="6"/>
    <x v="11"/>
  </r>
  <r>
    <n v="3697"/>
    <s v="Sid the tour 2016"/>
    <s v="With your support this one-man show will tour various theatres in the UK - it's a story of hero worship and love beyond the grave."/>
    <n v="2000"/>
    <n v="2160"/>
    <x v="0"/>
    <x v="1"/>
    <s v="GBP"/>
    <n v="1462878648"/>
    <n v="1461064248"/>
    <b v="0"/>
    <n v="30"/>
    <b v="1"/>
    <s v="theater/plays"/>
    <n v="100"/>
    <n v="72"/>
    <x v="6"/>
    <x v="11"/>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0"/>
    <n v="56.82"/>
    <x v="5"/>
    <x v="16"/>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
    <n v="55.28"/>
    <x v="2"/>
    <x v="3"/>
  </r>
  <r>
    <n v="2826"/>
    <s v="Mickey &amp; Worm: The Tour"/>
    <s v="Mickey &amp; Worm is a Noir stage experience, written by Santa Paula playwright John McKinley and back again on tour by popular demand!"/>
    <n v="2000"/>
    <n v="2155"/>
    <x v="0"/>
    <x v="0"/>
    <s v="USD"/>
    <n v="1436511600"/>
    <n v="1434415812"/>
    <b v="0"/>
    <n v="19"/>
    <b v="1"/>
    <s v="theater/plays"/>
    <n v="100"/>
    <n v="113.42"/>
    <x v="6"/>
    <x v="11"/>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0"/>
    <n v="37.15"/>
    <x v="7"/>
    <x v="12"/>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
    <n v="74.209999999999994"/>
    <x v="3"/>
    <x v="18"/>
  </r>
  <r>
    <n v="2792"/>
    <s v="That Still Small Voice Stage Play"/>
    <s v="Homeless and hopeless, this prequel tells the story of a Colorado youth who leans on her friends when family leaves her behind."/>
    <n v="2000"/>
    <n v="2152"/>
    <x v="0"/>
    <x v="0"/>
    <s v="USD"/>
    <n v="1439357559"/>
    <n v="1435469559"/>
    <b v="0"/>
    <n v="24"/>
    <b v="1"/>
    <s v="theater/plays"/>
    <n v="100"/>
    <n v="89.67"/>
    <x v="6"/>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00"/>
    <n v="39.82"/>
    <x v="7"/>
    <x v="1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0"/>
    <n v="61.34"/>
    <x v="7"/>
    <x v="25"/>
  </r>
  <r>
    <n v="2292"/>
    <s v="BE A PART OF HISTORY!"/>
    <s v="Aiding Contra in the telling of the &quot;Blue Planet Chronicles&quot;, a concept about the history of our beautiful home; Planet Earth!"/>
    <n v="2000"/>
    <n v="2145.0100000000002"/>
    <x v="0"/>
    <x v="0"/>
    <s v="USD"/>
    <n v="1334767476"/>
    <n v="1332175476"/>
    <b v="0"/>
    <n v="46"/>
    <b v="1"/>
    <s v="music/rock"/>
    <n v="100"/>
    <n v="46.63"/>
    <x v="7"/>
    <x v="15"/>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0"/>
    <n v="107.25"/>
    <x v="6"/>
    <x v="11"/>
  </r>
  <r>
    <n v="2468"/>
    <s v="New &quot;Jesse Denaro&quot; Album!"/>
    <s v="Please donate, support &amp; share this project so that I may be able to record my new EP this fall!"/>
    <n v="2000"/>
    <n v="2144.34"/>
    <x v="0"/>
    <x v="0"/>
    <s v="USD"/>
    <n v="1351400400"/>
    <n v="1348285321"/>
    <b v="0"/>
    <n v="58"/>
    <b v="1"/>
    <s v="music/indie rock"/>
    <n v="100"/>
    <n v="36.97"/>
    <x v="7"/>
    <x v="12"/>
  </r>
  <r>
    <n v="1655"/>
    <s v="Meg Porter Debut EP!"/>
    <s v="Berklee College of Music student, Meg Porter needs YOUR help to fund her very first EP!"/>
    <n v="1500"/>
    <n v="2143"/>
    <x v="0"/>
    <x v="0"/>
    <s v="USD"/>
    <n v="1333648820"/>
    <n v="1331060420"/>
    <b v="0"/>
    <n v="48"/>
    <b v="1"/>
    <s v="music/pop"/>
    <n v="100"/>
    <n v="44.65"/>
    <x v="7"/>
    <x v="22"/>
  </r>
  <r>
    <n v="3407"/>
    <s v="Chlorine Edinburgh 2014"/>
    <s v="Biddy is 24. Biddy is a hopeless romantic. Biddy always wanted to be a vegan. Find out what happens_x000a_when Biddy gets sectioned."/>
    <n v="2000"/>
    <n v="2142"/>
    <x v="0"/>
    <x v="1"/>
    <s v="GBP"/>
    <n v="1404641289"/>
    <n v="1402049289"/>
    <b v="0"/>
    <n v="67"/>
    <b v="1"/>
    <s v="theater/plays"/>
    <n v="100"/>
    <n v="31.97"/>
    <x v="6"/>
    <x v="11"/>
  </r>
  <r>
    <n v="647"/>
    <s v="Silver anti-radiation underwear. Keep body cool in summer"/>
    <s v="Wengash Silver underwear: 100% pure silver. Block cell phone, wifi and microwave radiation, protect your reproductive organs and sperm"/>
    <n v="2000"/>
    <n v="2141"/>
    <x v="0"/>
    <x v="11"/>
    <s v="CAD"/>
    <n v="1458235549"/>
    <n v="1455647149"/>
    <b v="0"/>
    <n v="17"/>
    <b v="1"/>
    <s v="technology/wearables"/>
    <n v="100"/>
    <n v="125.94"/>
    <x v="0"/>
    <x v="1"/>
  </r>
  <r>
    <n v="3480"/>
    <s v="Georgia - the full cast production"/>
    <s v="Georgia is a play that looks at the taboo topic of rape in a relationship.  It's a play about perspectives and various viewpoints."/>
    <n v="1500"/>
    <n v="2140"/>
    <x v="0"/>
    <x v="0"/>
    <s v="USD"/>
    <n v="1436562000"/>
    <n v="1434440227"/>
    <b v="0"/>
    <n v="13"/>
    <b v="1"/>
    <s v="theater/plays"/>
    <n v="100"/>
    <n v="164.62"/>
    <x v="6"/>
    <x v="11"/>
  </r>
  <r>
    <n v="3548"/>
    <s v="THE UNDERSTUDY @ WORKING STAGE"/>
    <s v="We're putting together a production of THE UNDERSTUDY by Theresa Rebeck and hope you'll help us share this story."/>
    <n v="2100"/>
    <n v="2140"/>
    <x v="0"/>
    <x v="0"/>
    <s v="USD"/>
    <n v="1457139600"/>
    <n v="1455230214"/>
    <b v="0"/>
    <n v="13"/>
    <b v="1"/>
    <s v="theater/plays"/>
    <n v="100"/>
    <n v="164.62"/>
    <x v="6"/>
    <x v="11"/>
  </r>
  <r>
    <n v="15"/>
    <s v="Cien&amp;Cia"/>
    <s v="Cien&amp;Cia es un proyecto transmedia para televisiÃ³n; la finalidad de la venta de camisetas es financiar el reality (Factual)."/>
    <n v="2000"/>
    <n v="2132"/>
    <x v="0"/>
    <x v="5"/>
    <s v="EUR"/>
    <n v="1443384840"/>
    <n v="1441790658"/>
    <b v="0"/>
    <n v="98"/>
    <b v="1"/>
    <s v="film &amp; video/television"/>
    <n v="100"/>
    <n v="21.76"/>
    <x v="5"/>
    <x v="16"/>
  </r>
  <r>
    <n v="1889"/>
    <s v="LittleBear"/>
    <s v="Sweeping epic melodies. I want to incorporate all my influences into one album I have been writing for 90 days now and ready to record!"/>
    <n v="2000"/>
    <n v="2132"/>
    <x v="0"/>
    <x v="0"/>
    <s v="USD"/>
    <n v="1363024946"/>
    <n v="1359140546"/>
    <b v="0"/>
    <n v="44"/>
    <b v="1"/>
    <s v="music/indie rock"/>
    <n v="100"/>
    <n v="48.45"/>
    <x v="7"/>
    <x v="12"/>
  </r>
  <r>
    <n v="207"/>
    <s v="M39 - Action film / Drama"/>
    <s v="To avoid bankruptcy, Vincent, a passionate young entrepreneur embarks  on an illicit affair in order to save his dream business."/>
    <n v="14000"/>
    <n v="2130"/>
    <x v="2"/>
    <x v="11"/>
    <s v="CAD"/>
    <n v="1420346638"/>
    <n v="1417754638"/>
    <b v="0"/>
    <n v="13"/>
    <b v="0"/>
    <s v="film &amp; video/drama"/>
    <n v="0"/>
    <n v="163.85"/>
    <x v="5"/>
    <x v="1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0"/>
    <n v="54.62"/>
    <x v="7"/>
    <x v="12"/>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
    <n v="49.51"/>
    <x v="6"/>
    <x v="11"/>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0"/>
    <n v="51.85"/>
    <x v="6"/>
    <x v="11"/>
  </r>
  <r>
    <n v="3813"/>
    <s v="SUCKIN INJUN"/>
    <s v="A comedic play about hillbilly vampires and the absurdity of judging by appearances. Wanna live forever? Better watch what you drink."/>
    <n v="2100"/>
    <n v="2119.9899999999998"/>
    <x v="0"/>
    <x v="0"/>
    <s v="USD"/>
    <n v="1465940580"/>
    <n v="1462603021"/>
    <b v="0"/>
    <n v="27"/>
    <b v="1"/>
    <s v="theater/plays"/>
    <n v="100"/>
    <n v="78.52"/>
    <x v="6"/>
    <x v="1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
    <n v="132.19"/>
    <x v="2"/>
    <x v="38"/>
  </r>
  <r>
    <n v="3849"/>
    <s v="Auf geht's beim Schichtl"/>
    <s v="Bayerische KomÃ¶die im Schaustellermillieu vor historischem Hintergrund des Oktoberfestes von Winfried Frey. UrauffÃ¼hrung September 2015"/>
    <n v="30000"/>
    <n v="2113"/>
    <x v="2"/>
    <x v="4"/>
    <s v="EUR"/>
    <n v="1434047084"/>
    <n v="1431455084"/>
    <b v="1"/>
    <n v="28"/>
    <b v="0"/>
    <s v="theater/plays"/>
    <n v="0"/>
    <n v="75.459999999999994"/>
    <x v="6"/>
    <x v="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0"/>
    <n v="21.34"/>
    <x v="3"/>
    <x v="18"/>
  </r>
  <r>
    <n v="1283"/>
    <s v="Sketching In Stereo 3rd Album!"/>
    <s v="Our 3rd album is halfway complete, but we need your help to record, mix and master the final product!"/>
    <n v="1000"/>
    <n v="2110.5"/>
    <x v="0"/>
    <x v="0"/>
    <s v="USD"/>
    <n v="1362974400"/>
    <n v="1360948389"/>
    <b v="1"/>
    <n v="22"/>
    <b v="1"/>
    <s v="music/rock"/>
    <n v="200"/>
    <n v="95.93"/>
    <x v="7"/>
    <x v="15"/>
  </r>
  <r>
    <n v="3499"/>
    <s v="Fefu and Her Friends"/>
    <s v="Figure 8 Troupe's debut performance! A stunning piece of theatre written by premier female playwright Maria Irene Fornes."/>
    <n v="2000"/>
    <n v="2110"/>
    <x v="0"/>
    <x v="0"/>
    <s v="USD"/>
    <n v="1435733940"/>
    <n v="1431046325"/>
    <b v="0"/>
    <n v="35"/>
    <b v="1"/>
    <s v="theater/plays"/>
    <n v="100"/>
    <n v="60.29"/>
    <x v="6"/>
    <x v="11"/>
  </r>
  <r>
    <n v="2972"/>
    <s v="A Bad Plan"/>
    <s v="A group of artists. A mythical art piece. A harrowing quest. And some margaritas."/>
    <n v="2000"/>
    <n v="2107"/>
    <x v="0"/>
    <x v="0"/>
    <s v="USD"/>
    <n v="1480899600"/>
    <n v="1479609520"/>
    <b v="0"/>
    <n v="17"/>
    <b v="1"/>
    <s v="theater/plays"/>
    <n v="100"/>
    <n v="123.94"/>
    <x v="6"/>
    <x v="11"/>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6"/>
    <x v="9"/>
  </r>
  <r>
    <n v="3161"/>
    <s v="Faustus"/>
    <s v="Iâ€™ll Be Right Back presents a story of murder and corruption. Faustus is a modern re-imagining of Christopher Marloweâ€™s classic tale."/>
    <n v="2000"/>
    <n v="2102"/>
    <x v="0"/>
    <x v="1"/>
    <s v="GBP"/>
    <n v="1413377522"/>
    <n v="1410785522"/>
    <b v="1"/>
    <n v="74"/>
    <b v="1"/>
    <s v="theater/plays"/>
    <n v="100"/>
    <n v="28.41"/>
    <x v="6"/>
    <x v="11"/>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00"/>
    <n v="61.82"/>
    <x v="6"/>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0"/>
    <n v="42.02"/>
    <x v="7"/>
    <x v="1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0"/>
    <n v="150"/>
    <x v="7"/>
    <x v="25"/>
  </r>
  <r>
    <n v="2645"/>
    <s v="Project ThunderStruck - Testing a New Spacecraft Concept"/>
    <s v="Phase one of a small winged reentry craft. This phase will be testing the supersonic stability of a small craft traveling at 1,800kph"/>
    <n v="20000"/>
    <n v="2100"/>
    <x v="1"/>
    <x v="8"/>
    <s v="AUD"/>
    <n v="1415481203"/>
    <n v="1412885603"/>
    <b v="1"/>
    <n v="23"/>
    <b v="0"/>
    <s v="technology/space exploration"/>
    <n v="0"/>
    <n v="91.3"/>
    <x v="0"/>
    <x v="4"/>
  </r>
  <r>
    <n v="3386"/>
    <s v="Going To Market"/>
    <s v="Stories from the Bronx make for an uncommon play. Help us finish funding this production, supported by the Kevin Spacey Foundation."/>
    <n v="2000"/>
    <n v="2100"/>
    <x v="0"/>
    <x v="0"/>
    <s v="USD"/>
    <n v="1417620506"/>
    <n v="1415028506"/>
    <b v="0"/>
    <n v="41"/>
    <b v="1"/>
    <s v="theater/plays"/>
    <n v="100"/>
    <n v="51.22"/>
    <x v="6"/>
    <x v="11"/>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6"/>
    <x v="11"/>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0"/>
    <n v="27.94"/>
    <x v="7"/>
    <x v="12"/>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0"/>
    <n v="55.13"/>
    <x v="6"/>
    <x v="11"/>
  </r>
  <r>
    <n v="1298"/>
    <s v="Dinosaur Dreams"/>
    <s v="A play that raises awareness for mental health and explores the psychological effects childhood abuse can have on an adult."/>
    <n v="2000"/>
    <n v="2093"/>
    <x v="0"/>
    <x v="1"/>
    <s v="GBP"/>
    <n v="1461860432"/>
    <n v="1459268432"/>
    <b v="0"/>
    <n v="33"/>
    <b v="1"/>
    <s v="theater/plays"/>
    <n v="100"/>
    <n v="63.42"/>
    <x v="6"/>
    <x v="11"/>
  </r>
  <r>
    <n v="3601"/>
    <s v="Pink Confetti at The Courtyard Theatre, Hoxton"/>
    <s v="New play 'Pink Confetti' by Paul Roberts at The Courtyard Theatre produced by Etch and directed by Oliver Dawe."/>
    <n v="2000"/>
    <n v="2087"/>
    <x v="0"/>
    <x v="1"/>
    <s v="GBP"/>
    <n v="1421452682"/>
    <n v="1418860682"/>
    <b v="0"/>
    <n v="53"/>
    <b v="1"/>
    <s v="theater/plays"/>
    <n v="100"/>
    <n v="39.380000000000003"/>
    <x v="6"/>
    <x v="11"/>
  </r>
  <r>
    <n v="3303"/>
    <s v="VisiÃ³n Latino Theatre Company"/>
    <s v="VisiÃ³n Latino Theatre Company was founded by three young latino professionals sharing the stories of everyday latinos."/>
    <n v="1800"/>
    <n v="2086"/>
    <x v="0"/>
    <x v="0"/>
    <s v="USD"/>
    <n v="1427553484"/>
    <n v="1424533084"/>
    <b v="0"/>
    <n v="35"/>
    <b v="1"/>
    <s v="theater/plays"/>
    <n v="100"/>
    <n v="59.6"/>
    <x v="6"/>
    <x v="11"/>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
    <n v="63.1"/>
    <x v="1"/>
    <x v="39"/>
  </r>
  <r>
    <n v="64"/>
    <s v="Millennial, The Movie"/>
    <s v="At the dawn of the New Millennium, a group of teenagers battle the Y2K bug to save humanity from boredom. The 2nd film by and/or."/>
    <n v="1200"/>
    <n v="2080"/>
    <x v="0"/>
    <x v="0"/>
    <s v="USD"/>
    <n v="1373243181"/>
    <n v="1370651181"/>
    <b v="0"/>
    <n v="24"/>
    <b v="1"/>
    <s v="film &amp; video/shorts"/>
    <n v="200"/>
    <n v="86.67"/>
    <x v="5"/>
    <x v="27"/>
  </r>
  <r>
    <n v="1244"/>
    <s v="Theatrum Mundi releasing debut album &quot;Eyes of the Realm.&quot;"/>
    <s v="THEATRUM MUNDI releases DEBUT ALBUM! Pre-order &quot;The Eyes of the Realm&quot; and help make it happen!"/>
    <n v="2000"/>
    <n v="2076"/>
    <x v="0"/>
    <x v="0"/>
    <s v="USD"/>
    <n v="1366664400"/>
    <n v="1363981723"/>
    <b v="1"/>
    <n v="45"/>
    <b v="1"/>
    <s v="music/rock"/>
    <n v="100"/>
    <n v="46.13"/>
    <x v="7"/>
    <x v="15"/>
  </r>
  <r>
    <n v="3477"/>
    <s v="PCSF's Biannual 24-Hour Play Festival"/>
    <s v="8 ten-minute plays, written, directed, rehearsed, and fully produced in only 24 hours! Are we crazy? You bet we are!"/>
    <n v="1800"/>
    <n v="2076"/>
    <x v="0"/>
    <x v="0"/>
    <s v="USD"/>
    <n v="1431831600"/>
    <n v="1430761243"/>
    <b v="0"/>
    <n v="39"/>
    <b v="1"/>
    <s v="theater/plays"/>
    <n v="100"/>
    <n v="53.23"/>
    <x v="6"/>
    <x v="1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0"/>
    <n v="42.35"/>
    <x v="1"/>
    <x v="17"/>
  </r>
  <r>
    <n v="3379"/>
    <s v="The Promise"/>
    <s v="A play by Alexei Arbuzov about the lives of three teenagers during the Nazi siege of Leningrad, 1942, in a new adaptation by Nick Dear."/>
    <n v="2000"/>
    <n v="2073"/>
    <x v="0"/>
    <x v="1"/>
    <s v="GBP"/>
    <n v="1440630000"/>
    <n v="1439122800"/>
    <b v="0"/>
    <n v="38"/>
    <b v="1"/>
    <s v="theater/plays"/>
    <n v="100"/>
    <n v="54.55"/>
    <x v="6"/>
    <x v="11"/>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
    <n v="82.82"/>
    <x v="4"/>
    <x v="29"/>
  </r>
  <r>
    <n v="144"/>
    <s v="The Great Fear - Post Production Funds (Canceled)"/>
    <s v="A film about a collapsing food industry, a lonely farmer and a lonely botanist needs your help to finish post-production!"/>
    <n v="7500"/>
    <n v="2070"/>
    <x v="1"/>
    <x v="11"/>
    <s v="CAD"/>
    <n v="1428945472"/>
    <n v="1423765072"/>
    <b v="0"/>
    <n v="37"/>
    <b v="0"/>
    <s v="film &amp; video/science fiction"/>
    <n v="0"/>
    <n v="55.95"/>
    <x v="5"/>
    <x v="21"/>
  </r>
  <r>
    <n v="3195"/>
    <s v="Emerson Sings!"/>
    <s v="Emerson Sings is the first cabaret to celebrate the work of up and coming musical theater composers who are alumni of Emerson College."/>
    <n v="3500"/>
    <n v="2070"/>
    <x v="2"/>
    <x v="0"/>
    <s v="USD"/>
    <n v="1423750542"/>
    <n v="1421158542"/>
    <b v="0"/>
    <n v="39"/>
    <b v="0"/>
    <s v="theater/musical"/>
    <n v="100"/>
    <n v="53.08"/>
    <x v="6"/>
    <x v="19"/>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0"/>
    <n v="43.02"/>
    <x v="5"/>
    <x v="8"/>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0"/>
    <n v="50.37"/>
    <x v="7"/>
    <x v="12"/>
  </r>
  <r>
    <n v="3535"/>
    <s v="Twelve Angry Women"/>
    <s v="On the 60th anniversary of Twelve Angry Men, 12 female writers create 12 short pieces about what makes them angry."/>
    <n v="2000"/>
    <n v="2063"/>
    <x v="0"/>
    <x v="1"/>
    <s v="GBP"/>
    <n v="1443808800"/>
    <n v="1441120910"/>
    <b v="0"/>
    <n v="46"/>
    <b v="1"/>
    <s v="theater/plays"/>
    <n v="100"/>
    <n v="44.85"/>
    <x v="6"/>
    <x v="1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0"/>
    <n v="68.67"/>
    <x v="6"/>
    <x v="11"/>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0"/>
    <n v="57.22"/>
    <x v="6"/>
    <x v="11"/>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100"/>
    <n v="44.76"/>
    <x v="6"/>
    <x v="19"/>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00"/>
    <n v="89.42"/>
    <x v="7"/>
    <x v="15"/>
  </r>
  <r>
    <n v="1301"/>
    <s v="the dreamer examines his pillow"/>
    <s v="The Attic Theater Company presents John Patrick Shanley's THE DREAMER EXAMINES HIS PILLOW, the first official revival since 1986"/>
    <n v="2000"/>
    <n v="2055"/>
    <x v="0"/>
    <x v="0"/>
    <s v="USD"/>
    <n v="1437447600"/>
    <n v="1436551178"/>
    <b v="0"/>
    <n v="29"/>
    <b v="1"/>
    <s v="theater/plays"/>
    <n v="100"/>
    <n v="70.86"/>
    <x v="6"/>
    <x v="11"/>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0"/>
    <n v="40.29"/>
    <x v="6"/>
    <x v="11"/>
  </r>
  <r>
    <n v="1839"/>
    <s v="Help The King of Mars Record Their First EP!"/>
    <s v="The King of Mars, a Chicago rock band, needs your help funding their first EP! Visit us at thekingofmars.com for more."/>
    <n v="1000"/>
    <n v="2053"/>
    <x v="0"/>
    <x v="0"/>
    <s v="USD"/>
    <n v="1475342382"/>
    <n v="1472750382"/>
    <b v="0"/>
    <n v="45"/>
    <b v="1"/>
    <s v="music/rock"/>
    <n v="200"/>
    <n v="45.62"/>
    <x v="7"/>
    <x v="15"/>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0"/>
    <n v="39.479999999999997"/>
    <x v="0"/>
    <x v="4"/>
  </r>
  <r>
    <n v="1921"/>
    <s v="The Fine Spirits are making an album!"/>
    <s v="The Fine Spirits are making an album, but we need your help!"/>
    <n v="1500"/>
    <n v="2052"/>
    <x v="0"/>
    <x v="0"/>
    <s v="USD"/>
    <n v="1342243143"/>
    <n v="1339651143"/>
    <b v="0"/>
    <n v="38"/>
    <b v="1"/>
    <s v="music/indie rock"/>
    <n v="100"/>
    <n v="54"/>
    <x v="7"/>
    <x v="12"/>
  </r>
  <r>
    <n v="535"/>
    <s v="Astronauts of Hartlepool: a Brexit sci-fi for VAULT 2017"/>
    <s v="Weâ€™re producing a Northern Brexit sci-fi play for VAULT festival 2017 and we need your help!"/>
    <n v="2000"/>
    <n v="2050"/>
    <x v="0"/>
    <x v="1"/>
    <s v="GBP"/>
    <n v="1483707905"/>
    <n v="1481115905"/>
    <b v="0"/>
    <n v="59"/>
    <b v="1"/>
    <s v="theater/plays"/>
    <n v="100"/>
    <n v="34.75"/>
    <x v="6"/>
    <x v="11"/>
  </r>
  <r>
    <n v="2788"/>
    <s v="ACT Underground Theatre, TLDC"/>
    <s v="MOVING FORWARD! WE HAVE REACHED GOAL BUT HAVE MORE TIME!! PLEASE CONSIDER PLEDGING."/>
    <n v="2000"/>
    <n v="2050"/>
    <x v="0"/>
    <x v="0"/>
    <s v="USD"/>
    <n v="1469811043"/>
    <n v="1467219043"/>
    <b v="0"/>
    <n v="20"/>
    <b v="1"/>
    <s v="theater/plays"/>
    <n v="100"/>
    <n v="102.5"/>
    <x v="6"/>
    <x v="11"/>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0"/>
    <n v="73.209999999999994"/>
    <x v="6"/>
    <x v="11"/>
  </r>
  <r>
    <n v="3678"/>
    <s v="Some big Some bang"/>
    <s v="The Ugly Collective takes Some big Some bang to the Underbelly Venues at the Edinburgh Fringe!"/>
    <n v="2000"/>
    <n v="2050"/>
    <x v="0"/>
    <x v="1"/>
    <s v="GBP"/>
    <n v="1433076298"/>
    <n v="1430052298"/>
    <b v="0"/>
    <n v="31"/>
    <b v="1"/>
    <s v="theater/plays"/>
    <n v="100"/>
    <n v="66.13"/>
    <x v="6"/>
    <x v="11"/>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0"/>
    <n v="52.49"/>
    <x v="6"/>
    <x v="11"/>
  </r>
  <r>
    <n v="3837"/>
    <s v="Farcical Elements Presents Boeing-Boeing"/>
    <s v="A high-flying French farce with the thrust of a well-tuned jet engine"/>
    <n v="2000"/>
    <n v="2042"/>
    <x v="0"/>
    <x v="1"/>
    <s v="GBP"/>
    <n v="1435947758"/>
    <n v="1432837358"/>
    <b v="0"/>
    <n v="17"/>
    <b v="1"/>
    <s v="theater/plays"/>
    <n v="100"/>
    <n v="120.12"/>
    <x v="6"/>
    <x v="1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0"/>
    <n v="88.74"/>
    <x v="6"/>
    <x v="11"/>
  </r>
  <r>
    <n v="788"/>
    <s v="HELP UNRB GO ON TOUR!"/>
    <s v="With all of our money going towards our new full-length album and merch, we need your help so we don't end up stranded on tour."/>
    <n v="1000"/>
    <n v="2035.05"/>
    <x v="0"/>
    <x v="0"/>
    <s v="USD"/>
    <n v="1341633540"/>
    <n v="1338336588"/>
    <b v="0"/>
    <n v="34"/>
    <b v="1"/>
    <s v="music/rock"/>
    <n v="200"/>
    <n v="59.85"/>
    <x v="7"/>
    <x v="15"/>
  </r>
  <r>
    <n v="1841"/>
    <s v="Hydra Effect Debut EP"/>
    <s v="Hard Rock with a Positive Message. Help us fund, release and promote our debut EP!"/>
    <n v="2000"/>
    <n v="2035"/>
    <x v="0"/>
    <x v="0"/>
    <s v="USD"/>
    <n v="1400561940"/>
    <n v="1397679445"/>
    <b v="0"/>
    <n v="40"/>
    <b v="1"/>
    <s v="music/rock"/>
    <n v="100"/>
    <n v="50.88"/>
    <x v="7"/>
    <x v="1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0"/>
    <n v="75.37"/>
    <x v="6"/>
    <x v="19"/>
  </r>
  <r>
    <n v="1285"/>
    <s v="We just keep going"/>
    <s v="The world premiere of hysterically funny and heartbreaking story about family, unconditional love and facing the unfaceable"/>
    <n v="2000"/>
    <n v="2033"/>
    <x v="0"/>
    <x v="1"/>
    <s v="GBP"/>
    <n v="1434808775"/>
    <n v="1433512775"/>
    <b v="0"/>
    <n v="63"/>
    <b v="1"/>
    <s v="theater/plays"/>
    <n v="100"/>
    <n v="32.270000000000003"/>
    <x v="6"/>
    <x v="11"/>
  </r>
  <r>
    <n v="407"/>
    <s v="Haymarket Documentary"/>
    <s v="The story of the 1886 Haymarket Riot explored through the history of the Haymarket Police Memorial Statue."/>
    <n v="2000"/>
    <n v="2031"/>
    <x v="0"/>
    <x v="0"/>
    <s v="USD"/>
    <n v="1321739650"/>
    <n v="1316552050"/>
    <b v="0"/>
    <n v="22"/>
    <b v="1"/>
    <s v="film &amp; video/documentary"/>
    <n v="100"/>
    <n v="92.32"/>
    <x v="5"/>
    <x v="8"/>
  </r>
  <r>
    <n v="2912"/>
    <s v="Fair Play"/>
    <s v="Set in Iceland, Fair Play is a a dark comedy- a play within a play. An extravaganza, fueled by Absinthe, and touched by the Surreal."/>
    <n v="14440"/>
    <n v="2030"/>
    <x v="2"/>
    <x v="0"/>
    <s v="USD"/>
    <n v="1452827374"/>
    <n v="1450235374"/>
    <b v="0"/>
    <n v="26"/>
    <b v="0"/>
    <s v="theater/plays"/>
    <n v="0"/>
    <n v="78.08"/>
    <x v="6"/>
    <x v="11"/>
  </r>
  <r>
    <n v="3713"/>
    <s v="Bring Matt Fotis's Nights on the Couch to NYC!"/>
    <s v="Matt Fotis's play, Nights on the Couch, was accepted to the 28th Annual Strawberry One Act Festival! Show your support!"/>
    <n v="2000"/>
    <n v="2030"/>
    <x v="0"/>
    <x v="0"/>
    <s v="USD"/>
    <n v="1465062166"/>
    <n v="1463334166"/>
    <b v="0"/>
    <n v="19"/>
    <b v="1"/>
    <s v="theater/plays"/>
    <n v="100"/>
    <n v="106.84"/>
    <x v="6"/>
    <x v="11"/>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0"/>
    <n v="184.36"/>
    <x v="0"/>
    <x v="1"/>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0"/>
    <n v="126.69"/>
    <x v="5"/>
    <x v="16"/>
  </r>
  <r>
    <n v="3519"/>
    <s v="Bookstory"/>
    <s v="Bookstory is a tiny puppet musical with some very big ideas that tells the story of the story in the digital age"/>
    <n v="2000"/>
    <n v="2027"/>
    <x v="0"/>
    <x v="1"/>
    <s v="GBP"/>
    <n v="1425478950"/>
    <n v="1422886950"/>
    <b v="0"/>
    <n v="28"/>
    <b v="1"/>
    <s v="theater/plays"/>
    <n v="100"/>
    <n v="72.39"/>
    <x v="6"/>
    <x v="11"/>
  </r>
  <r>
    <n v="1261"/>
    <s v="The Puget EP's Vinyl Release"/>
    <s v="We just recorded a stellar EP and we're trying to put it out on vinyl.  Can you help these punx out?"/>
    <n v="2000"/>
    <n v="2025"/>
    <x v="0"/>
    <x v="0"/>
    <s v="USD"/>
    <n v="1390983227"/>
    <n v="1388391227"/>
    <b v="1"/>
    <n v="52"/>
    <b v="1"/>
    <s v="music/rock"/>
    <n v="100"/>
    <n v="38.94"/>
    <x v="7"/>
    <x v="15"/>
  </r>
  <r>
    <n v="1856"/>
    <s v="Lazy Sunday"/>
    <s v="We are an independent band who needs your help for the production of our new album, so we can share our music with you lovely people :)"/>
    <n v="2000"/>
    <n v="2025"/>
    <x v="0"/>
    <x v="0"/>
    <s v="USD"/>
    <n v="1405715472"/>
    <n v="1403901072"/>
    <b v="0"/>
    <n v="38"/>
    <b v="1"/>
    <s v="music/rock"/>
    <n v="100"/>
    <n v="53.29"/>
    <x v="7"/>
    <x v="15"/>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0"/>
    <n v="53.29"/>
    <x v="6"/>
    <x v="11"/>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0"/>
    <n v="63.28"/>
    <x v="6"/>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0"/>
    <n v="65.16"/>
    <x v="6"/>
    <x v="11"/>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0"/>
    <n v="673.33"/>
    <x v="1"/>
    <x v="31"/>
  </r>
  <r>
    <n v="1826"/>
    <s v="BEAR GHOST! Professional Recording! Yay!"/>
    <s v="Hear your favorite Bear Ghost in eargasmic quality!"/>
    <n v="2000"/>
    <n v="2020"/>
    <x v="0"/>
    <x v="0"/>
    <s v="USD"/>
    <n v="1392675017"/>
    <n v="1390083017"/>
    <b v="0"/>
    <n v="38"/>
    <b v="1"/>
    <s v="music/rock"/>
    <n v="100"/>
    <n v="53.16"/>
    <x v="7"/>
    <x v="15"/>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0"/>
    <n v="96.19"/>
    <x v="6"/>
    <x v="11"/>
  </r>
  <r>
    <n v="3474"/>
    <s v="Be Prepared"/>
    <s v="Help us get actor-writer Ian Bonar's debut play - a hilarious, heartbreaking story of grief and loss - to the 2016 Edinburgh Fringe."/>
    <n v="2000"/>
    <n v="2020"/>
    <x v="0"/>
    <x v="1"/>
    <s v="GBP"/>
    <n v="1469016131"/>
    <n v="1466424131"/>
    <b v="0"/>
    <n v="39"/>
    <b v="1"/>
    <s v="theater/plays"/>
    <n v="100"/>
    <n v="51.79"/>
    <x v="6"/>
    <x v="11"/>
  </r>
  <r>
    <n v="3618"/>
    <s v="Checkpoint 22"/>
    <s v="The play yet to be described as &quot;A surefire Edinburgh Fringe Festival Cult Hit&quot;. Coming to the Underbelly, Edinburgh, 5th-30th August."/>
    <n v="2000"/>
    <n v="2020"/>
    <x v="0"/>
    <x v="1"/>
    <s v="GBP"/>
    <n v="1433343850"/>
    <n v="1430751850"/>
    <b v="0"/>
    <n v="56"/>
    <b v="1"/>
    <s v="theater/plays"/>
    <n v="100"/>
    <n v="36.07"/>
    <x v="6"/>
    <x v="1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
    <n v="100.75"/>
    <x v="7"/>
    <x v="22"/>
  </r>
  <r>
    <n v="2119"/>
    <s v="Big Long Now's Debut Album"/>
    <s v="big long now is recording our debut album and we are looking for help mastering and pressing it to vinyl"/>
    <n v="2000"/>
    <n v="2015"/>
    <x v="0"/>
    <x v="0"/>
    <s v="USD"/>
    <n v="1345086445"/>
    <n v="1342494445"/>
    <b v="0"/>
    <n v="22"/>
    <b v="1"/>
    <s v="music/indie rock"/>
    <n v="100"/>
    <n v="91.59"/>
    <x v="7"/>
    <x v="12"/>
  </r>
  <r>
    <n v="3520"/>
    <s v="Protocols"/>
    <s v="Help us to bring &quot;Protocols&quot; at the 2015 Camden Fringe. The most controversial play of the year."/>
    <n v="2000"/>
    <n v="2015"/>
    <x v="0"/>
    <x v="1"/>
    <s v="GBP"/>
    <n v="1441547220"/>
    <n v="1439322412"/>
    <b v="0"/>
    <n v="21"/>
    <b v="1"/>
    <s v="theater/plays"/>
    <n v="100"/>
    <n v="95.95"/>
    <x v="6"/>
    <x v="11"/>
  </r>
  <r>
    <n v="3594"/>
    <s v="HEDDA"/>
    <s v="An adaptation that realizes the internal struggle of Ibsenâ€™s most renowned protagonist as she traverses a claustrophobic social world"/>
    <n v="1600"/>
    <n v="2015"/>
    <x v="0"/>
    <x v="0"/>
    <s v="USD"/>
    <n v="1472952982"/>
    <n v="1470792982"/>
    <b v="0"/>
    <n v="36"/>
    <b v="1"/>
    <s v="theater/plays"/>
    <n v="100"/>
    <n v="55.97"/>
    <x v="6"/>
    <x v="11"/>
  </r>
  <r>
    <n v="3727"/>
    <s v="Star-Spangled Sitcoms: Huzzah &amp; John Adams"/>
    <s v="It's exactly what you think it is: a historical parody of your favorite sitcom about a bar and its psychiatrist spinoff!"/>
    <n v="2000"/>
    <n v="2015"/>
    <x v="0"/>
    <x v="0"/>
    <s v="USD"/>
    <n v="1476939300"/>
    <n v="1474273294"/>
    <b v="0"/>
    <n v="33"/>
    <b v="1"/>
    <s v="theater/plays"/>
    <n v="100"/>
    <n v="61.06"/>
    <x v="6"/>
    <x v="11"/>
  </r>
  <r>
    <n v="1671"/>
    <s v="Luke O'Brien's Kickstarter"/>
    <s v="I am seeking funding in order to help take my music from a hobby to a career."/>
    <n v="2000"/>
    <n v="2013.47"/>
    <x v="0"/>
    <x v="0"/>
    <s v="USD"/>
    <n v="1470056614"/>
    <n v="1467464614"/>
    <b v="0"/>
    <n v="77"/>
    <b v="1"/>
    <s v="music/pop"/>
    <n v="100"/>
    <n v="26.15"/>
    <x v="7"/>
    <x v="22"/>
  </r>
  <r>
    <n v="1634"/>
    <s v="RUBEDO: Debut Full Length Album"/>
    <s v="Recording Debut  Album w/ Producer Ikey Owens from Free Moral Agents/ The Mars Volta"/>
    <n v="2000"/>
    <n v="2010"/>
    <x v="0"/>
    <x v="0"/>
    <s v="USD"/>
    <n v="1306994340"/>
    <n v="1303706001"/>
    <b v="0"/>
    <n v="32"/>
    <b v="1"/>
    <s v="music/rock"/>
    <n v="100"/>
    <n v="62.81"/>
    <x v="7"/>
    <x v="15"/>
  </r>
  <r>
    <n v="3653"/>
    <s v="ALLIE"/>
    <s v="ALLIE is a new dark comedy play which will premiere at the Edinburgh Festival Fringe 2015. Written and produced by Ruaraidh Murray."/>
    <n v="2000"/>
    <n v="2010"/>
    <x v="0"/>
    <x v="1"/>
    <s v="GBP"/>
    <n v="1438764207"/>
    <n v="1436172207"/>
    <b v="0"/>
    <n v="33"/>
    <b v="1"/>
    <s v="theater/plays"/>
    <n v="100"/>
    <n v="60.91"/>
    <x v="6"/>
    <x v="11"/>
  </r>
  <r>
    <n v="2110"/>
    <s v="&quot;Vision&quot; - New Album - Brent Brown"/>
    <s v="Brent Brown's breakout new album! Requires help from the record label... You!"/>
    <n v="2000"/>
    <n v="2007"/>
    <x v="0"/>
    <x v="0"/>
    <s v="USD"/>
    <n v="1401253140"/>
    <n v="1398873969"/>
    <b v="0"/>
    <n v="38"/>
    <b v="1"/>
    <s v="music/indie rock"/>
    <n v="100"/>
    <n v="52.82"/>
    <x v="7"/>
    <x v="12"/>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1"/>
    <x v="17"/>
  </r>
  <r>
    <n v="2429"/>
    <s v="MEATloko, ekte BBQ fra spesialbygd vedfyrt rÃ¸ykovn i foodbus"/>
    <s v="Den tÃ¸ffeste foodtrucken i gata, bbq, ribs, briskets, pulled pork, frites, pickle, alt laget i en spesialbygd rÃ¸ykovn i bussen, av meg."/>
    <n v="140000"/>
    <n v="2005"/>
    <x v="2"/>
    <x v="2"/>
    <s v="NOK"/>
    <n v="1486313040"/>
    <n v="1483131966"/>
    <b v="0"/>
    <n v="4"/>
    <b v="0"/>
    <s v="food/food trucks"/>
    <n v="0"/>
    <n v="501.25"/>
    <x v="4"/>
    <x v="29"/>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6"/>
    <x v="11"/>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6"/>
    <x v="19"/>
  </r>
  <r>
    <n v="20"/>
    <s v="Finding Kylie Hard Read Fund"/>
    <s v="Help us reach our goal &amp; pay the drama dept that is performing the hard read, which is set for October 2015."/>
    <n v="2000"/>
    <n v="2004"/>
    <x v="0"/>
    <x v="0"/>
    <s v="USD"/>
    <n v="1442167912"/>
    <n v="1436983912"/>
    <b v="0"/>
    <n v="25"/>
    <b v="1"/>
    <s v="film &amp; video/television"/>
    <n v="100"/>
    <n v="80.16"/>
    <x v="5"/>
    <x v="16"/>
  </r>
  <r>
    <n v="533"/>
    <s v="Foresight"/>
    <s v="New writing â€¢ Twisty-turny magical realist retro sci-fi â€¢ Human lives â€¢ Storytelling â€¢ The slope our society slips down..."/>
    <n v="2000"/>
    <n v="2004"/>
    <x v="0"/>
    <x v="1"/>
    <s v="GBP"/>
    <n v="1463394365"/>
    <n v="1461320765"/>
    <b v="0"/>
    <n v="17"/>
    <b v="1"/>
    <s v="theater/plays"/>
    <n v="100"/>
    <n v="117.88"/>
    <x v="6"/>
    <x v="11"/>
  </r>
  <r>
    <n v="3159"/>
    <s v="Waxwing: A New Play"/>
    <s v="WAXWING is an exciting new world premiere of mythic (perhaps even apocalyptic!) proportions."/>
    <n v="1500"/>
    <n v="2002.22"/>
    <x v="0"/>
    <x v="0"/>
    <s v="USD"/>
    <n v="1326927600"/>
    <n v="1323221761"/>
    <b v="1"/>
    <n v="52"/>
    <b v="1"/>
    <s v="theater/plays"/>
    <n v="100"/>
    <n v="38.5"/>
    <x v="6"/>
    <x v="11"/>
  </r>
  <r>
    <n v="883"/>
    <s v="Dana Lawrence Music NEW EP"/>
    <s v="Seeking supporters to help me break the 15 year streak since my last record.  Dana Lawrence Music is ready to go back into the studio!"/>
    <n v="5000"/>
    <n v="2001"/>
    <x v="2"/>
    <x v="0"/>
    <s v="USD"/>
    <n v="1456957635"/>
    <n v="1451773635"/>
    <b v="0"/>
    <n v="24"/>
    <b v="0"/>
    <s v="music/indie rock"/>
    <n v="0"/>
    <n v="83.38"/>
    <x v="7"/>
    <x v="12"/>
  </r>
  <r>
    <n v="3216"/>
    <s v="BRUTE"/>
    <s v="Brute (winner of the 2015 IdeasTap Underbelly Award) is new writing based on the true story of a rather twisted, horrible schoolgirl."/>
    <n v="2000"/>
    <n v="2001"/>
    <x v="0"/>
    <x v="1"/>
    <s v="GBP"/>
    <n v="1436625000"/>
    <n v="1433934371"/>
    <b v="1"/>
    <n v="35"/>
    <b v="1"/>
    <s v="theater/plays"/>
    <n v="100"/>
    <n v="57.17"/>
    <x v="6"/>
    <x v="11"/>
  </r>
  <r>
    <n v="1603"/>
    <s v="Max's First Solo Album!"/>
    <s v="An exercise in the wild and dangerous world of solo musicianship by Maxwell D Feinstein."/>
    <n v="2000"/>
    <n v="2000.66"/>
    <x v="0"/>
    <x v="0"/>
    <s v="USD"/>
    <n v="1327723459"/>
    <n v="1322539459"/>
    <b v="0"/>
    <n v="30"/>
    <b v="1"/>
    <s v="music/rock"/>
    <n v="100"/>
    <n v="66.69"/>
    <x v="7"/>
    <x v="15"/>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5"/>
    <x v="16"/>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5"/>
    <x v="1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00"/>
    <n v="86.96"/>
    <x v="7"/>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7"/>
    <x v="1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7"/>
    <x v="12"/>
  </r>
  <r>
    <n v="2480"/>
    <s v="Either, Either EP"/>
    <s v="We are a band from Long Beach, Ca looking to record our first EP. Any little bit counts and your support would mean the world to us!"/>
    <n v="2000"/>
    <n v="2000"/>
    <x v="0"/>
    <x v="0"/>
    <s v="USD"/>
    <n v="1444516084"/>
    <n v="1439332084"/>
    <b v="0"/>
    <n v="8"/>
    <b v="1"/>
    <s v="music/indie rock"/>
    <n v="100"/>
    <n v="250"/>
    <x v="7"/>
    <x v="12"/>
  </r>
  <r>
    <n v="2937"/>
    <s v="UCAS"/>
    <s v="UCAS is a new British musical premiering at the Edinburgh Fringe Festival 2014."/>
    <n v="1500"/>
    <n v="2000"/>
    <x v="0"/>
    <x v="1"/>
    <s v="GBP"/>
    <n v="1405249113"/>
    <n v="1402657113"/>
    <b v="0"/>
    <n v="55"/>
    <b v="1"/>
    <s v="theater/musical"/>
    <n v="100"/>
    <n v="36.36"/>
    <x v="6"/>
    <x v="19"/>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6"/>
    <x v="11"/>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6"/>
    <x v="1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6"/>
    <x v="11"/>
  </r>
  <r>
    <n v="3445"/>
    <s v="Axon Theatre - First Project (Phase 1)"/>
    <s v="Rehearsal &amp; development of our first project as Axon Theatre: &quot;The Star-Spangled Girl&quot; in South Wales."/>
    <n v="2000"/>
    <n v="2000"/>
    <x v="0"/>
    <x v="1"/>
    <s v="GBP"/>
    <n v="1445604236"/>
    <n v="1443185036"/>
    <b v="0"/>
    <n v="31"/>
    <b v="1"/>
    <s v="theater/plays"/>
    <n v="100"/>
    <n v="64.52"/>
    <x v="6"/>
    <x v="11"/>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6"/>
    <x v="11"/>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6"/>
    <x v="19"/>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00"/>
    <n v="27.3"/>
    <x v="7"/>
    <x v="1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
    <n v="60.24"/>
    <x v="2"/>
    <x v="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0"/>
    <n v="82.58"/>
    <x v="7"/>
    <x v="33"/>
  </r>
  <r>
    <n v="2622"/>
    <s v="U-PHOS: Upgraded Pulsating Heatpipe Only for Space"/>
    <s v="University team from Pisa in collaboration with ESA, creating an innovative heat transfer device that will be tested into space."/>
    <n v="1500"/>
    <n v="1967.76"/>
    <x v="0"/>
    <x v="6"/>
    <s v="EUR"/>
    <n v="1483120216"/>
    <n v="1479232216"/>
    <b v="0"/>
    <n v="74"/>
    <b v="1"/>
    <s v="technology/space exploration"/>
    <n v="100"/>
    <n v="26.59"/>
    <x v="0"/>
    <x v="4"/>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0"/>
    <n v="115.71"/>
    <x v="7"/>
    <x v="14"/>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00"/>
    <n v="65.17"/>
    <x v="6"/>
    <x v="11"/>
  </r>
  <r>
    <n v="3271"/>
    <s v="Saxon Court at Southwark Playhouse"/>
    <s v="A razor sharp satire to darken your Christmas."/>
    <n v="1500"/>
    <n v="1950"/>
    <x v="0"/>
    <x v="1"/>
    <s v="GBP"/>
    <n v="1414927775"/>
    <n v="1412332175"/>
    <b v="1"/>
    <n v="51"/>
    <b v="1"/>
    <s v="theater/plays"/>
    <n v="100"/>
    <n v="38.24"/>
    <x v="6"/>
    <x v="11"/>
  </r>
  <r>
    <n v="830"/>
    <s v="Dark Disco Club's new album"/>
    <s v="We're making a high energy, fist pumpin', pelvis-thrusting new Rock n Roll album and we'd love for you to be a part of it."/>
    <n v="1800"/>
    <n v="1941"/>
    <x v="0"/>
    <x v="0"/>
    <s v="USD"/>
    <n v="1363952225"/>
    <n v="1361363825"/>
    <b v="0"/>
    <n v="32"/>
    <b v="1"/>
    <s v="music/rock"/>
    <n v="100"/>
    <n v="60.66"/>
    <x v="7"/>
    <x v="15"/>
  </r>
  <r>
    <n v="26"/>
    <s v="You, Me &amp; Sicily:  Part I Editing"/>
    <s v="Highlighting Sicily's points of light: its extraordinary people. Editing phase is now underway!!!"/>
    <n v="1250"/>
    <n v="1940"/>
    <x v="0"/>
    <x v="0"/>
    <s v="USD"/>
    <n v="1408278144"/>
    <n v="1404822144"/>
    <b v="0"/>
    <n v="19"/>
    <b v="1"/>
    <s v="film &amp; video/television"/>
    <n v="200"/>
    <n v="102.11"/>
    <x v="5"/>
    <x v="16"/>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0"/>
    <n v="48.43"/>
    <x v="7"/>
    <x v="37"/>
  </r>
  <r>
    <n v="1672"/>
    <s v="High Altotude Debut Album"/>
    <s v="Sweet, sweet harmonies from Portland Oregon's premiere high school women's a cappella group."/>
    <n v="1700"/>
    <n v="1920"/>
    <x v="0"/>
    <x v="0"/>
    <s v="USD"/>
    <n v="1338824730"/>
    <n v="1336232730"/>
    <b v="0"/>
    <n v="49"/>
    <b v="1"/>
    <s v="music/pop"/>
    <n v="100"/>
    <n v="39.18"/>
    <x v="7"/>
    <x v="22"/>
  </r>
  <r>
    <n v="3042"/>
    <s v="HOPE MILL THEATRE - CHAIR FUND"/>
    <s v="Hope Mill Theatre is a brand new Fringe Theatre in the heart of Manchester city - bringing a diverse programme of entertainment!"/>
    <n v="1500"/>
    <n v="1920"/>
    <x v="0"/>
    <x v="1"/>
    <s v="GBP"/>
    <n v="1444149047"/>
    <n v="1441557047"/>
    <b v="0"/>
    <n v="37"/>
    <b v="1"/>
    <s v="theater/spaces"/>
    <n v="100"/>
    <n v="51.89"/>
    <x v="6"/>
    <x v="9"/>
  </r>
  <r>
    <n v="3479"/>
    <s v="Civil Rogues"/>
    <s v="A new comedy about what happened to a band of foolhardy actors when the Puritans closed the theatres in the 1640s."/>
    <n v="1500"/>
    <n v="1918"/>
    <x v="0"/>
    <x v="1"/>
    <s v="GBP"/>
    <n v="1403382680"/>
    <n v="1400790680"/>
    <b v="0"/>
    <n v="56"/>
    <b v="1"/>
    <s v="theater/plays"/>
    <n v="100"/>
    <n v="34.25"/>
    <x v="6"/>
    <x v="1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00"/>
    <n v="45.55"/>
    <x v="7"/>
    <x v="12"/>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0"/>
    <n v="73.459999999999994"/>
    <x v="5"/>
    <x v="23"/>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
    <n v="381.6"/>
    <x v="6"/>
    <x v="11"/>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0"/>
    <n v="65.41"/>
    <x v="0"/>
    <x v="24"/>
  </r>
  <r>
    <n v="985"/>
    <s v="Cardiglow : Fitness Tracker and Biofeedback Device"/>
    <s v="Make your heart shine and watch it work! Cardiglow tracks improvements, times intervals and translates heart rate into color."/>
    <n v="30000"/>
    <n v="1888"/>
    <x v="2"/>
    <x v="4"/>
    <s v="EUR"/>
    <n v="1451602800"/>
    <n v="1449011610"/>
    <b v="0"/>
    <n v="23"/>
    <b v="0"/>
    <s v="technology/wearables"/>
    <n v="0"/>
    <n v="82.09"/>
    <x v="0"/>
    <x v="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200"/>
    <n v="35.549999999999997"/>
    <x v="0"/>
    <x v="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200"/>
    <n v="37.67"/>
    <x v="7"/>
    <x v="12"/>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00"/>
    <n v="23.17"/>
    <x v="1"/>
    <x v="2"/>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0"/>
    <n v="98.79"/>
    <x v="2"/>
    <x v="3"/>
  </r>
  <r>
    <n v="438"/>
    <s v="In Game: The Animated Series"/>
    <s v="As Smyton pushes himself to become respected, he unlocks secrets about himself and the world around him."/>
    <n v="20000"/>
    <n v="1876"/>
    <x v="2"/>
    <x v="0"/>
    <s v="USD"/>
    <n v="1447830958"/>
    <n v="1445235358"/>
    <b v="0"/>
    <n v="11"/>
    <b v="0"/>
    <s v="film &amp; video/animation"/>
    <n v="0"/>
    <n v="170.55"/>
    <x v="5"/>
    <x v="23"/>
  </r>
  <r>
    <n v="1289"/>
    <s v="No Brains for Dinner"/>
    <s v="A chilling original Edwardian Comedy of errors and foolishness made for the Patrick Henry College stage."/>
    <n v="1500"/>
    <n v="1876"/>
    <x v="0"/>
    <x v="0"/>
    <s v="USD"/>
    <n v="1483499645"/>
    <n v="1480907645"/>
    <b v="0"/>
    <n v="52"/>
    <b v="1"/>
    <s v="theater/plays"/>
    <n v="100"/>
    <n v="36.08"/>
    <x v="6"/>
    <x v="1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200"/>
    <n v="37.46"/>
    <x v="0"/>
    <x v="4"/>
  </r>
  <r>
    <n v="2835"/>
    <s v="Land of the Three Towers"/>
    <s v="A celebratory community theatre project about the Focus E15 Occupation of empty council homes on Carpenters Estate."/>
    <n v="1000"/>
    <n v="1870.99"/>
    <x v="0"/>
    <x v="1"/>
    <s v="GBP"/>
    <n v="1449273600"/>
    <n v="1446742417"/>
    <b v="0"/>
    <n v="93"/>
    <b v="1"/>
    <s v="theater/plays"/>
    <n v="200"/>
    <n v="20.12"/>
    <x v="6"/>
    <x v="11"/>
  </r>
  <r>
    <n v="1292"/>
    <s v="Season Scandinavia"/>
    <s v="Empty Deck presents the most exciting unknown contemporary Scandinavian plays in co-production with The Other Room Theatre, Cardiff."/>
    <n v="1700"/>
    <n v="1870"/>
    <x v="0"/>
    <x v="1"/>
    <s v="GBP"/>
    <n v="1444172340"/>
    <n v="1441822828"/>
    <b v="0"/>
    <n v="52"/>
    <b v="1"/>
    <s v="theater/plays"/>
    <n v="100"/>
    <n v="35.96"/>
    <x v="6"/>
    <x v="11"/>
  </r>
  <r>
    <n v="128"/>
    <s v="Ralphi3 (Canceled)"/>
    <s v="A Science Fiction film filled with entertainment and Excitement"/>
    <n v="100000"/>
    <n v="1867"/>
    <x v="1"/>
    <x v="0"/>
    <s v="USD"/>
    <n v="1476941293"/>
    <n v="1473917293"/>
    <b v="0"/>
    <n v="6"/>
    <b v="0"/>
    <s v="film &amp; video/science fiction"/>
    <n v="0"/>
    <n v="311.17"/>
    <x v="5"/>
    <x v="21"/>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0"/>
    <n v="45.54"/>
    <x v="6"/>
    <x v="9"/>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
    <n v="155.33000000000001"/>
    <x v="0"/>
    <x v="1"/>
  </r>
  <r>
    <n v="3728"/>
    <s v="Bare Bones Shakespeare 2015-16 Season"/>
    <s v="Bare Bones Shakespeare's first season will start with a DFW school touring show: Romeo and Juliet."/>
    <n v="20000"/>
    <n v="1862"/>
    <x v="2"/>
    <x v="0"/>
    <s v="USD"/>
    <n v="1439957176"/>
    <n v="1437365176"/>
    <b v="0"/>
    <n v="31"/>
    <b v="0"/>
    <s v="theater/plays"/>
    <n v="0"/>
    <n v="60.06"/>
    <x v="6"/>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0"/>
    <n v="132.86000000000001"/>
    <x v="7"/>
    <x v="15"/>
  </r>
  <r>
    <n v="3707"/>
    <s v="A KC Fringe World Premiere: DESPERATE ACTS"/>
    <s v="Support this collection of new plays by Kansas City writers and the artists who are bringing it to life!"/>
    <n v="1000"/>
    <n v="1860"/>
    <x v="0"/>
    <x v="0"/>
    <s v="USD"/>
    <n v="1469165160"/>
    <n v="1467335378"/>
    <b v="0"/>
    <n v="23"/>
    <b v="1"/>
    <s v="theater/plays"/>
    <n v="200"/>
    <n v="80.87"/>
    <x v="6"/>
    <x v="11"/>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200"/>
    <n v="41.22"/>
    <x v="6"/>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0"/>
    <n v="61.37"/>
    <x v="7"/>
    <x v="15"/>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00"/>
    <n v="44.85"/>
    <x v="0"/>
    <x v="0"/>
  </r>
  <r>
    <n v="3710"/>
    <s v="&quot;Loving Alanis&quot; Rocky Mountain Regional Premier"/>
    <s v="A comedy about, life, death, men, women, and the power of a good Kegel."/>
    <n v="1300"/>
    <n v="1835"/>
    <x v="0"/>
    <x v="0"/>
    <s v="USD"/>
    <n v="1428068988"/>
    <n v="1425908988"/>
    <b v="0"/>
    <n v="27"/>
    <b v="1"/>
    <s v="theater/plays"/>
    <n v="100"/>
    <n v="67.959999999999994"/>
    <x v="6"/>
    <x v="11"/>
  </r>
  <r>
    <n v="3571"/>
    <s v="Cans at Theatre503"/>
    <s v="Support Kuleshovâ€™s first full length production; help to build the set and bring a fierce and important new play to life"/>
    <n v="1500"/>
    <n v="1831"/>
    <x v="0"/>
    <x v="1"/>
    <s v="GBP"/>
    <n v="1414701413"/>
    <n v="1412109413"/>
    <b v="0"/>
    <n v="25"/>
    <b v="1"/>
    <s v="theater/plays"/>
    <n v="100"/>
    <n v="73.239999999999995"/>
    <x v="6"/>
    <x v="11"/>
  </r>
  <r>
    <n v="481"/>
    <s v="ERA"/>
    <s v="The year is 2043. Test subject David Beck has been augmented with psychokinetic abilities. He uses his newfound gifts to thwart evil."/>
    <n v="30000"/>
    <n v="1830"/>
    <x v="2"/>
    <x v="0"/>
    <s v="USD"/>
    <n v="1349885289"/>
    <n v="1347293289"/>
    <b v="0"/>
    <n v="21"/>
    <b v="0"/>
    <s v="film &amp; video/animation"/>
    <n v="0"/>
    <n v="87.14"/>
    <x v="5"/>
    <x v="23"/>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0"/>
    <n v="61"/>
    <x v="6"/>
    <x v="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
    <n v="140.54"/>
    <x v="6"/>
    <x v="9"/>
  </r>
  <r>
    <n v="3810"/>
    <s v="Romeo &amp; Juliet"/>
    <s v="Theater students of UMass present a large-scale theater collaboration that will revolutionize the way you see Shakespeare."/>
    <n v="1500"/>
    <n v="1826"/>
    <x v="0"/>
    <x v="0"/>
    <s v="USD"/>
    <n v="1426965758"/>
    <n v="1424377358"/>
    <b v="0"/>
    <n v="26"/>
    <b v="1"/>
    <s v="theater/plays"/>
    <n v="100"/>
    <n v="70.23"/>
    <x v="6"/>
    <x v="11"/>
  </r>
  <r>
    <n v="2595"/>
    <s v="Food Truck for Little Fox Bakery"/>
    <s v="Looking to put the best baked goods in Bowling Green on wheels"/>
    <n v="15000"/>
    <n v="1825"/>
    <x v="2"/>
    <x v="0"/>
    <s v="USD"/>
    <n v="1487915500"/>
    <n v="1485323500"/>
    <b v="0"/>
    <n v="19"/>
    <b v="0"/>
    <s v="food/food trucks"/>
    <n v="0"/>
    <n v="96.05"/>
    <x v="4"/>
    <x v="29"/>
  </r>
  <r>
    <n v="1080"/>
    <s v="Skullforge: The Hunt"/>
    <s v="A fantasy action RPG which follows an elven ex-slave on a journey of magic, revenge, intrigue, and deceit."/>
    <n v="20000"/>
    <n v="1821"/>
    <x v="2"/>
    <x v="0"/>
    <s v="USD"/>
    <n v="1399778333"/>
    <n v="1397186333"/>
    <b v="0"/>
    <n v="98"/>
    <b v="0"/>
    <s v="games/video games"/>
    <n v="0"/>
    <n v="18.579999999999998"/>
    <x v="3"/>
    <x v="18"/>
  </r>
  <r>
    <n v="3706"/>
    <s v="The Drama Factory presents : The Magic Flute"/>
    <s v="Our original dramatic adaption of this Mozart opera is staged to create visually stunning fun with live music."/>
    <n v="1500"/>
    <n v="1820"/>
    <x v="0"/>
    <x v="0"/>
    <s v="USD"/>
    <n v="1410558949"/>
    <n v="1409262949"/>
    <b v="0"/>
    <n v="13"/>
    <b v="1"/>
    <s v="theater/plays"/>
    <n v="100"/>
    <n v="140"/>
    <x v="6"/>
    <x v="11"/>
  </r>
  <r>
    <n v="1473"/>
    <s v="ONE LOVES ONLY FORM"/>
    <s v="Public Radio Project"/>
    <n v="1500"/>
    <n v="1807.74"/>
    <x v="0"/>
    <x v="0"/>
    <s v="USD"/>
    <n v="1330644639"/>
    <n v="1328052639"/>
    <b v="1"/>
    <n v="47"/>
    <b v="1"/>
    <s v="publishing/radio &amp; podcasts"/>
    <n v="100"/>
    <n v="38.46"/>
    <x v="1"/>
    <x v="2"/>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6"/>
    <x v="11"/>
  </r>
  <r>
    <n v="1098"/>
    <s v="Kick, Punch... Fireball"/>
    <s v="Kick, Punch... Fireball is an FPS type arena game set inside the fantasy world."/>
    <n v="25000"/>
    <n v="1803"/>
    <x v="2"/>
    <x v="0"/>
    <s v="USD"/>
    <n v="1397413095"/>
    <n v="1394821095"/>
    <b v="0"/>
    <n v="22"/>
    <b v="0"/>
    <s v="games/video games"/>
    <n v="0"/>
    <n v="81.95"/>
    <x v="3"/>
    <x v="18"/>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7"/>
    <x v="15"/>
  </r>
  <r>
    <n v="3196"/>
    <s v="Our Modern Lives"/>
    <s v="Help five college students as they journey to bring their groundbreaking new musical &quot;Our Modern Lives&quot; to Broadway!"/>
    <n v="3000000"/>
    <n v="1800"/>
    <x v="2"/>
    <x v="0"/>
    <s v="USD"/>
    <n v="1438437600"/>
    <n v="1433254875"/>
    <b v="0"/>
    <n v="6"/>
    <b v="0"/>
    <s v="theater/musical"/>
    <n v="0"/>
    <n v="300"/>
    <x v="6"/>
    <x v="19"/>
  </r>
  <r>
    <n v="3690"/>
    <s v="We Rise"/>
    <s v="A play honoring the lives and legacies of the activists and those remembered at the 1992 ACT UP Ashes Action at The White House"/>
    <n v="1500"/>
    <n v="1800"/>
    <x v="0"/>
    <x v="0"/>
    <s v="USD"/>
    <n v="1417101683"/>
    <n v="1414506083"/>
    <b v="0"/>
    <n v="31"/>
    <b v="1"/>
    <s v="theater/plays"/>
    <n v="100"/>
    <n v="58.06"/>
    <x v="6"/>
    <x v="1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00"/>
    <n v="48.34"/>
    <x v="6"/>
    <x v="11"/>
  </r>
  <r>
    <n v="3854"/>
    <s v="The Case Of Soghomon Tehlirian"/>
    <s v="A play dedicated to the 100th anniversary of the Armenian Genocide."/>
    <n v="11000"/>
    <n v="1788"/>
    <x v="2"/>
    <x v="0"/>
    <s v="USD"/>
    <n v="1431206058"/>
    <n v="1428614058"/>
    <b v="0"/>
    <n v="20"/>
    <b v="0"/>
    <s v="theater/plays"/>
    <n v="0"/>
    <n v="89.4"/>
    <x v="6"/>
    <x v="11"/>
  </r>
  <r>
    <n v="156"/>
    <s v="Mosaics (Canceled)"/>
    <s v="A short science-fiction film about an underground network of human-animal hybrids &amp; their struggle with oppression &amp; marginalization."/>
    <n v="35000"/>
    <n v="1785"/>
    <x v="1"/>
    <x v="11"/>
    <s v="CAD"/>
    <n v="1407034796"/>
    <n v="1401850796"/>
    <b v="0"/>
    <n v="15"/>
    <b v="0"/>
    <s v="film &amp; video/science fiction"/>
    <n v="0"/>
    <n v="119"/>
    <x v="5"/>
    <x v="21"/>
  </r>
  <r>
    <n v="1263"/>
    <s v="New Tropic Bombs EP ~ &quot;Return to Bomber Bay&quot;"/>
    <s v="A fresh batch of chaos from Toledo, Ohio's reggae-rockers, Tropic Bombs!"/>
    <n v="1500"/>
    <n v="1785"/>
    <x v="0"/>
    <x v="0"/>
    <s v="USD"/>
    <n v="1396054800"/>
    <n v="1393034470"/>
    <b v="1"/>
    <n v="41"/>
    <b v="1"/>
    <s v="music/rock"/>
    <n v="100"/>
    <n v="43.54"/>
    <x v="7"/>
    <x v="15"/>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
    <n v="137.08000000000001"/>
    <x v="6"/>
    <x v="11"/>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
    <n v="59.2"/>
    <x v="0"/>
    <x v="1"/>
  </r>
  <r>
    <n v="1678"/>
    <s v="Cassandra Violet &quot;Beyond the Fray&quot; Music Video"/>
    <s v="Help me make an amazing music video so that I can take my music to the next level and get a manager!"/>
    <n v="1500"/>
    <n v="1776"/>
    <x v="0"/>
    <x v="0"/>
    <s v="USD"/>
    <n v="1391718671"/>
    <n v="1390509071"/>
    <b v="0"/>
    <n v="49"/>
    <b v="1"/>
    <s v="music/pop"/>
    <n v="100"/>
    <n v="36.24"/>
    <x v="7"/>
    <x v="22"/>
  </r>
  <r>
    <n v="2603"/>
    <s v="Manned Mock Mars Mission"/>
    <s v="I will be building a mock space station and simulate living on Mars for two weeks."/>
    <n v="1750"/>
    <n v="1776"/>
    <x v="0"/>
    <x v="0"/>
    <s v="USD"/>
    <n v="1387835654"/>
    <n v="1386626054"/>
    <b v="1"/>
    <n v="50"/>
    <b v="1"/>
    <s v="technology/space exploration"/>
    <n v="100"/>
    <n v="35.520000000000003"/>
    <x v="0"/>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00"/>
    <n v="443.75"/>
    <x v="7"/>
    <x v="1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00"/>
    <n v="50.66"/>
    <x v="7"/>
    <x v="12"/>
  </r>
  <r>
    <n v="1688"/>
    <s v="Christofer Scott: Dive In EP"/>
    <s v="Professionally recording a worship and contemporary Christian music album that connects to people and connects their heart to God."/>
    <n v="4000"/>
    <n v="1772"/>
    <x v="3"/>
    <x v="0"/>
    <s v="USD"/>
    <n v="1491738594"/>
    <n v="1489150194"/>
    <b v="0"/>
    <n v="7"/>
    <b v="0"/>
    <s v="music/faith"/>
    <n v="0"/>
    <n v="253.14"/>
    <x v="7"/>
    <x v="14"/>
  </r>
  <r>
    <n v="2517"/>
    <s v="The Canteen"/>
    <s v="KICK START US! Chef-driven dining experience offering a multi-course tasteful and playful menu that hems in familiar seasonal comfort."/>
    <n v="18000"/>
    <n v="1767"/>
    <x v="2"/>
    <x v="11"/>
    <s v="CAD"/>
    <n v="1426788930"/>
    <n v="1424200530"/>
    <b v="0"/>
    <n v="33"/>
    <b v="0"/>
    <s v="food/restaurants"/>
    <n v="0"/>
    <n v="53.55"/>
    <x v="4"/>
    <x v="40"/>
  </r>
  <r>
    <n v="3370"/>
    <s v="&quot;I'm Alright&quot;...an Enso Theatre Education production."/>
    <s v="I'm Alright. A story of young women, told by young women, for the world."/>
    <n v="1500"/>
    <n v="1766"/>
    <x v="0"/>
    <x v="0"/>
    <s v="USD"/>
    <n v="1481961600"/>
    <n v="1479283285"/>
    <b v="0"/>
    <n v="26"/>
    <b v="1"/>
    <s v="theater/plays"/>
    <n v="100"/>
    <n v="67.92"/>
    <x v="6"/>
    <x v="11"/>
  </r>
  <r>
    <n v="3633"/>
    <s v="SMOKEY AND THE BANDIT: THE MUSICAL"/>
    <s v="SMOKEY AND THE BANDIT: THE MUSICAL_x000a_The classic film, characters and music you love, on stage, LIVE!"/>
    <n v="5000"/>
    <n v="1762"/>
    <x v="2"/>
    <x v="0"/>
    <s v="USD"/>
    <n v="1479517200"/>
    <n v="1475765867"/>
    <b v="0"/>
    <n v="31"/>
    <b v="0"/>
    <s v="theater/musical"/>
    <n v="0"/>
    <n v="56.84"/>
    <x v="6"/>
    <x v="19"/>
  </r>
  <r>
    <n v="3098"/>
    <s v="The Enchanted Cottage"/>
    <s v="A magical space, full of fairytale favorites, designed to make each individual have a unique experience; children's dreams made real."/>
    <n v="48725"/>
    <n v="1758"/>
    <x v="2"/>
    <x v="0"/>
    <s v="USD"/>
    <n v="1454890620"/>
    <n v="1450724449"/>
    <b v="0"/>
    <n v="27"/>
    <b v="0"/>
    <s v="theater/spaces"/>
    <n v="0"/>
    <n v="65.11"/>
    <x v="6"/>
    <x v="9"/>
  </r>
  <r>
    <n v="2214"/>
    <s v="Spiff is ready to join the digital age!"/>
    <s v="Join this Kickstarter project today to assist Spiff in converting his analog recordings from the 80's to digital!"/>
    <n v="600"/>
    <n v="1755.01"/>
    <x v="0"/>
    <x v="0"/>
    <s v="USD"/>
    <n v="1391713248"/>
    <n v="1389121248"/>
    <b v="0"/>
    <n v="24"/>
    <b v="1"/>
    <s v="music/electronic music"/>
    <n v="300"/>
    <n v="73.13"/>
    <x v="7"/>
    <x v="13"/>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
    <n v="35.729999999999997"/>
    <x v="1"/>
    <x v="39"/>
  </r>
  <r>
    <n v="2175"/>
    <s v="Repulsur's First Record"/>
    <s v="Trying to get the last bit of money together to finish recording the first full length Repulsur album, &quot;The After School Special&quot;."/>
    <n v="700"/>
    <n v="1750"/>
    <x v="0"/>
    <x v="0"/>
    <s v="USD"/>
    <n v="1469059986"/>
    <n v="1468455186"/>
    <b v="0"/>
    <n v="26"/>
    <b v="1"/>
    <s v="music/rock"/>
    <n v="300"/>
    <n v="67.31"/>
    <x v="7"/>
    <x v="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0"/>
    <n v="116.53"/>
    <x v="0"/>
    <x v="1"/>
  </r>
  <r>
    <n v="4010"/>
    <s v="The Connection Play 2014"/>
    <s v="JUNTO Productions is proud to present our first production, the premiere of The Connection, a play by Jeffrey Paul."/>
    <n v="7200"/>
    <n v="1742"/>
    <x v="2"/>
    <x v="0"/>
    <s v="USD"/>
    <n v="1414348166"/>
    <n v="1412879366"/>
    <b v="0"/>
    <n v="38"/>
    <b v="0"/>
    <s v="theater/plays"/>
    <n v="0"/>
    <n v="45.84"/>
    <x v="6"/>
    <x v="11"/>
  </r>
  <r>
    <n v="2705"/>
    <s v="Fischer Theatre Marquee"/>
    <s v="Help light the lights at the historic Fischer Theatre in Danville, IL."/>
    <n v="16500"/>
    <n v="1739"/>
    <x v="3"/>
    <x v="0"/>
    <s v="USD"/>
    <n v="1490389158"/>
    <n v="1486504758"/>
    <b v="0"/>
    <n v="8"/>
    <b v="0"/>
    <s v="theater/spaces"/>
    <n v="0"/>
    <n v="217.38"/>
    <x v="6"/>
    <x v="9"/>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00"/>
    <n v="22.74"/>
    <x v="7"/>
    <x v="20"/>
  </r>
  <r>
    <n v="96"/>
    <s v="Ice Hockey"/>
    <s v="Danny is a defenseman for his high school hockey team. This is a day in his life: school, hockey, girls and his next-door neighbor, Ken Daneyko."/>
    <n v="1500"/>
    <n v="1720"/>
    <x v="0"/>
    <x v="0"/>
    <s v="USD"/>
    <n v="1280631600"/>
    <n v="1274889241"/>
    <b v="0"/>
    <n v="34"/>
    <b v="1"/>
    <s v="film &amp; video/shorts"/>
    <n v="100"/>
    <n v="50.59"/>
    <x v="5"/>
    <x v="27"/>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
    <n v="40.83"/>
    <x v="6"/>
    <x v="9"/>
  </r>
  <r>
    <n v="526"/>
    <s v="Victory by Madicken Malm"/>
    <s v="We have a brand new play. We urgently need your help to fund our production, which opens at Theatre503 on August 18th."/>
    <n v="1500"/>
    <n v="1710"/>
    <x v="0"/>
    <x v="1"/>
    <s v="GBP"/>
    <n v="1438966800"/>
    <n v="1436278344"/>
    <b v="0"/>
    <n v="23"/>
    <b v="1"/>
    <s v="theater/plays"/>
    <n v="100"/>
    <n v="74.349999999999994"/>
    <x v="6"/>
    <x v="11"/>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0"/>
    <n v="213.38"/>
    <x v="2"/>
    <x v="3"/>
  </r>
  <r>
    <n v="2668"/>
    <s v="UOttawa Makermobile"/>
    <s v="Creativity on the go! |_x000a_CrÃ©ativitÃ© en mouvement !"/>
    <n v="1000"/>
    <n v="1707"/>
    <x v="0"/>
    <x v="11"/>
    <s v="CAD"/>
    <n v="1447079520"/>
    <n v="1443449265"/>
    <b v="0"/>
    <n v="28"/>
    <b v="1"/>
    <s v="technology/makerspaces"/>
    <n v="200"/>
    <n v="60.96"/>
    <x v="0"/>
    <x v="24"/>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0"/>
    <n v="41.59"/>
    <x v="0"/>
    <x v="1"/>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6"/>
    <x v="11"/>
  </r>
  <r>
    <n v="110"/>
    <s v="Earlids"/>
    <s v="Lee, an awkward teenager with sound-blocking earlids, must confront his self-isolation after a girl moves in next door."/>
    <n v="1300"/>
    <n v="1700"/>
    <x v="0"/>
    <x v="0"/>
    <s v="USD"/>
    <n v="1384408740"/>
    <n v="1381445253"/>
    <b v="0"/>
    <n v="26"/>
    <b v="1"/>
    <s v="film &amp; video/shorts"/>
    <n v="100"/>
    <n v="65.38"/>
    <x v="5"/>
    <x v="27"/>
  </r>
  <r>
    <n v="2682"/>
    <s v="Toastie's Gourmet Toast"/>
    <s v="Gourmet Toast is the culinary combination, neigh, perfection of America's most under-utilized snack: Toast."/>
    <n v="6000"/>
    <n v="1698"/>
    <x v="2"/>
    <x v="0"/>
    <s v="USD"/>
    <n v="1416635940"/>
    <n v="1413838540"/>
    <b v="0"/>
    <n v="20"/>
    <b v="0"/>
    <s v="food/food trucks"/>
    <n v="0"/>
    <n v="84.9"/>
    <x v="4"/>
    <x v="29"/>
  </r>
  <r>
    <n v="1802"/>
    <s v="Out Of The Dark"/>
    <s v="Inner Darkness turned into a photobook. Personal work i shot during my recovery...in Berlin."/>
    <n v="3500"/>
    <n v="1697"/>
    <x v="2"/>
    <x v="4"/>
    <s v="EUR"/>
    <n v="1435442340"/>
    <n v="1433416830"/>
    <b v="1"/>
    <n v="18"/>
    <b v="0"/>
    <s v="photography/photobooks"/>
    <n v="0"/>
    <n v="94.28"/>
    <x v="2"/>
    <x v="3"/>
  </r>
  <r>
    <n v="3847"/>
    <s v="Madame X"/>
    <s v="The production of the original play &quot;Madame X&quot; by Amanda Davison. Inspired by the painting by John Singer Sargent."/>
    <n v="10500"/>
    <n v="1697"/>
    <x v="2"/>
    <x v="0"/>
    <s v="USD"/>
    <n v="1437283391"/>
    <n v="1433395391"/>
    <b v="1"/>
    <n v="9"/>
    <b v="0"/>
    <s v="theater/plays"/>
    <n v="0"/>
    <n v="188.56"/>
    <x v="6"/>
    <x v="1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
    <n v="44.5"/>
    <x v="7"/>
    <x v="37"/>
  </r>
  <r>
    <n v="3498"/>
    <s v="Mamahood: turn and face the strange"/>
    <s v="This solo show has the power to profoundly impact new mothers and those that love them and to educate &amp; change how we support them."/>
    <n v="1650"/>
    <n v="1690"/>
    <x v="0"/>
    <x v="11"/>
    <s v="CAD"/>
    <n v="1464471840"/>
    <n v="1459309704"/>
    <b v="0"/>
    <n v="42"/>
    <b v="1"/>
    <s v="theater/plays"/>
    <n v="100"/>
    <n v="40.24"/>
    <x v="6"/>
    <x v="11"/>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00"/>
    <n v="35.130000000000003"/>
    <x v="0"/>
    <x v="1"/>
  </r>
  <r>
    <n v="3314"/>
    <s v="The White Bike"/>
    <s v="I want to add a new perspective to the cycling safety debate by taking my play THE WHITE BIKE to the Edinburgh Festival of Cycling"/>
    <n v="800"/>
    <n v="1686"/>
    <x v="0"/>
    <x v="1"/>
    <s v="GBP"/>
    <n v="1431115500"/>
    <n v="1428733511"/>
    <b v="0"/>
    <n v="58"/>
    <b v="1"/>
    <s v="theater/plays"/>
    <n v="200"/>
    <n v="29.07"/>
    <x v="6"/>
    <x v="11"/>
  </r>
  <r>
    <n v="3497"/>
    <s v="Send SACKERSON to SD Fringe"/>
    <s v="We've been invited to the San Diego International Fringe Festival. Can you help us get there? Special performances in SLC and OREM."/>
    <n v="1551"/>
    <n v="1686"/>
    <x v="0"/>
    <x v="0"/>
    <s v="USD"/>
    <n v="1464904800"/>
    <n v="1463852904"/>
    <b v="0"/>
    <n v="49"/>
    <b v="1"/>
    <s v="theater/plays"/>
    <n v="100"/>
    <n v="34.409999999999997"/>
    <x v="6"/>
    <x v="11"/>
  </r>
  <r>
    <n v="989"/>
    <s v="Power Rope"/>
    <s v="The most useful phone charger you will ever buy"/>
    <n v="10000"/>
    <n v="1677"/>
    <x v="2"/>
    <x v="0"/>
    <s v="USD"/>
    <n v="1475101495"/>
    <n v="1472509495"/>
    <b v="0"/>
    <n v="32"/>
    <b v="0"/>
    <s v="technology/wearables"/>
    <n v="0"/>
    <n v="52.41"/>
    <x v="0"/>
    <x v="1"/>
  </r>
  <r>
    <n v="1506"/>
    <s v="Holden Lane High School photobook"/>
    <s v="A photographic book consisting of 36 colour photographs that explore Holden Lane High School in its final state."/>
    <n v="1500"/>
    <n v="1671"/>
    <x v="0"/>
    <x v="1"/>
    <s v="GBP"/>
    <n v="1406227904"/>
    <n v="1403635904"/>
    <b v="1"/>
    <n v="43"/>
    <b v="1"/>
    <s v="photography/photobooks"/>
    <n v="100"/>
    <n v="38.86"/>
    <x v="2"/>
    <x v="3"/>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0"/>
    <n v="45.11"/>
    <x v="6"/>
    <x v="11"/>
  </r>
  <r>
    <n v="3722"/>
    <s v="PSYCHOC une comÃ©die libertine de Bernard Granger"/>
    <s v="Un psychiatre reÃ§oit une patiente souffrant d'amnÃ©sie, de mythomanie et de nymphomanie. S'en suit une cascade d'Ã©vÃ©nements drolatiques."/>
    <n v="1500"/>
    <n v="1668"/>
    <x v="0"/>
    <x v="11"/>
    <s v="CAD"/>
    <n v="1455231540"/>
    <n v="1452614847"/>
    <b v="0"/>
    <n v="35"/>
    <b v="1"/>
    <s v="theater/plays"/>
    <n v="100"/>
    <n v="47.66"/>
    <x v="6"/>
    <x v="11"/>
  </r>
  <r>
    <n v="35"/>
    <s v="Why Adam? A TV show about the science behind everyday life!"/>
    <s v="Why Adam? is an independent TV show that explores concepts of basic science in everyday life."/>
    <n v="1000"/>
    <n v="1665"/>
    <x v="0"/>
    <x v="0"/>
    <s v="USD"/>
    <n v="1430179200"/>
    <n v="1428130814"/>
    <b v="0"/>
    <n v="28"/>
    <b v="1"/>
    <s v="film &amp; video/television"/>
    <n v="200"/>
    <n v="59.46"/>
    <x v="5"/>
    <x v="16"/>
  </r>
  <r>
    <n v="2082"/>
    <s v="Nights On First's First CD!"/>
    <s v="Local bay area band looking to share our vision with people, looking to create something we are proud of, no more bedroom recordings!"/>
    <n v="1500"/>
    <n v="1661"/>
    <x v="0"/>
    <x v="0"/>
    <s v="USD"/>
    <n v="1322106796"/>
    <n v="1316919196"/>
    <b v="0"/>
    <n v="38"/>
    <b v="1"/>
    <s v="music/indie rock"/>
    <n v="100"/>
    <n v="43.71"/>
    <x v="7"/>
    <x v="12"/>
  </r>
  <r>
    <n v="3251"/>
    <s v="The Metronome Society"/>
    <s v="Self-Titled: A Live (Theatrical) Mixtape. An evening of short plays and music inspired by the works of Jimi, Aretha, Sting and Rufus!"/>
    <n v="1500"/>
    <n v="1661"/>
    <x v="0"/>
    <x v="0"/>
    <s v="USD"/>
    <n v="1434907966"/>
    <n v="1432315966"/>
    <b v="1"/>
    <n v="20"/>
    <b v="1"/>
    <s v="theater/plays"/>
    <n v="100"/>
    <n v="83.05"/>
    <x v="6"/>
    <x v="11"/>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00"/>
    <n v="92.22"/>
    <x v="0"/>
    <x v="24"/>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
    <n v="55.33"/>
    <x v="6"/>
    <x v="11"/>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
    <n v="31.85"/>
    <x v="1"/>
    <x v="35"/>
  </r>
  <r>
    <n v="1925"/>
    <s v="The Freakniks Debut Album: Infinite Love"/>
    <s v="The Freakniks are making their psychedelic freak-folk debut studio album and they need your help."/>
    <n v="1500"/>
    <n v="1655"/>
    <x v="0"/>
    <x v="0"/>
    <s v="USD"/>
    <n v="1381449600"/>
    <n v="1379540288"/>
    <b v="0"/>
    <n v="52"/>
    <b v="1"/>
    <s v="music/indie rock"/>
    <n v="100"/>
    <n v="31.83"/>
    <x v="7"/>
    <x v="12"/>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0"/>
    <n v="45.97"/>
    <x v="1"/>
    <x v="39"/>
  </r>
  <r>
    <n v="79"/>
    <s v="Japanese/International Short Film &quot;Mtn.&quot;"/>
    <s v="A short film about life, achieving your dreams, and overcoming hardship. We all have our mountain to climb."/>
    <n v="1300"/>
    <n v="1651"/>
    <x v="0"/>
    <x v="1"/>
    <s v="GBP"/>
    <n v="1398451093"/>
    <n v="1395859093"/>
    <b v="0"/>
    <n v="41"/>
    <b v="1"/>
    <s v="film &amp; video/shorts"/>
    <n v="100"/>
    <n v="40.270000000000003"/>
    <x v="5"/>
    <x v="27"/>
  </r>
  <r>
    <n v="3518"/>
    <s v="BEASTS OF BAVERLY GROVE"/>
    <s v="One play.  Two theaters.  See the story from both sides and then decide for yourself - who are the BEASTS OF BAVERLY GROVE?"/>
    <n v="1500"/>
    <n v="1650.69"/>
    <x v="0"/>
    <x v="0"/>
    <s v="USD"/>
    <n v="1412259660"/>
    <n v="1410461299"/>
    <b v="0"/>
    <n v="33"/>
    <b v="1"/>
    <s v="theater/plays"/>
    <n v="100"/>
    <n v="50.02"/>
    <x v="6"/>
    <x v="11"/>
  </r>
  <r>
    <n v="3346"/>
    <s v="Shakespearean Youth Theatre (SYT) - The Tempest"/>
    <s v="Tempest opens Feb. 25. Please support Shakespeare, the arts and community youth theater! Be a part of something special!"/>
    <n v="1500"/>
    <n v="1650"/>
    <x v="0"/>
    <x v="0"/>
    <s v="USD"/>
    <n v="1424910910"/>
    <n v="1424306110"/>
    <b v="0"/>
    <n v="18"/>
    <b v="1"/>
    <s v="theater/plays"/>
    <n v="100"/>
    <n v="91.67"/>
    <x v="6"/>
    <x v="11"/>
  </r>
  <r>
    <n v="3244"/>
    <s v="'Time Please'"/>
    <s v="'Time Please' is a black comedy set in a failing public house in a run-down part of town, where things are about to get messy."/>
    <n v="1600"/>
    <n v="1647"/>
    <x v="0"/>
    <x v="1"/>
    <s v="GBP"/>
    <n v="1480613982"/>
    <n v="1478018382"/>
    <b v="0"/>
    <n v="69"/>
    <b v="1"/>
    <s v="theater/plays"/>
    <n v="100"/>
    <n v="23.87"/>
    <x v="6"/>
    <x v="11"/>
  </r>
  <r>
    <n v="1790"/>
    <s v="Return to Relevance: The Scott Hyde Archive"/>
    <s v="70 years of incredible photography sits patiently in old film sheet boxes, waiting for a return to relevance."/>
    <n v="33000"/>
    <n v="1636"/>
    <x v="2"/>
    <x v="0"/>
    <s v="USD"/>
    <n v="1423152678"/>
    <n v="1420560678"/>
    <b v="1"/>
    <n v="15"/>
    <b v="0"/>
    <s v="photography/photobooks"/>
    <n v="0"/>
    <n v="109.07"/>
    <x v="2"/>
    <x v="3"/>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0"/>
    <n v="41.92"/>
    <x v="6"/>
    <x v="11"/>
  </r>
  <r>
    <n v="2139"/>
    <s v="Manorkept"/>
    <s v="An adventuring RPG with ghosts, mysteries, and flexible gameplay paths, Manorkept is a game that promises an unforgettable experience."/>
    <n v="30000"/>
    <n v="1626"/>
    <x v="2"/>
    <x v="0"/>
    <s v="USD"/>
    <n v="1478196008"/>
    <n v="1475604008"/>
    <b v="0"/>
    <n v="56"/>
    <b v="0"/>
    <s v="games/video games"/>
    <n v="0"/>
    <n v="29.04"/>
    <x v="3"/>
    <x v="18"/>
  </r>
  <r>
    <n v="1286"/>
    <s v="The Diary of a Nobody"/>
    <s v="A touring production of FRED's modern adaptation of the classic Victorian comic novel, reaching out to new audiences."/>
    <n v="1500"/>
    <n v="1625"/>
    <x v="0"/>
    <x v="1"/>
    <s v="GBP"/>
    <n v="1424181600"/>
    <n v="1423041227"/>
    <b v="0"/>
    <n v="20"/>
    <b v="1"/>
    <s v="theater/plays"/>
    <n v="100"/>
    <n v="81.25"/>
    <x v="6"/>
    <x v="11"/>
  </r>
  <r>
    <n v="2969"/>
    <s v="Dog Sees God - Calgary Production"/>
    <s v="A poignant &amp; hilarious tale of Charlie Brown &amp; friends navigating high school. A fresh take on the off Broadway hit by YYC artists."/>
    <n v="1000"/>
    <n v="1625"/>
    <x v="0"/>
    <x v="11"/>
    <s v="CAD"/>
    <n v="1430693460"/>
    <n v="1428087153"/>
    <b v="0"/>
    <n v="17"/>
    <b v="1"/>
    <s v="theater/plays"/>
    <n v="200"/>
    <n v="95.59"/>
    <x v="6"/>
    <x v="11"/>
  </r>
  <r>
    <n v="3610"/>
    <s v="The Florence Company presents 'America'"/>
    <s v="The Florence Company premieres its first stage play at the Chelsea Theatre in London with an original piece of writing"/>
    <n v="1000"/>
    <n v="1623"/>
    <x v="0"/>
    <x v="1"/>
    <s v="GBP"/>
    <n v="1439806936"/>
    <n v="1437214936"/>
    <b v="0"/>
    <n v="31"/>
    <b v="1"/>
    <s v="theater/plays"/>
    <n v="200"/>
    <n v="52.35"/>
    <x v="6"/>
    <x v="11"/>
  </r>
  <r>
    <n v="3439"/>
    <s v="Cirque Inspired Alice's Adventures in Wonderland"/>
    <s v="Help a small theater produce an original adaptation of Lewis Carroll's classic story."/>
    <n v="1200"/>
    <n v="1616.14"/>
    <x v="0"/>
    <x v="0"/>
    <s v="USD"/>
    <n v="1453179540"/>
    <n v="1452030730"/>
    <b v="0"/>
    <n v="18"/>
    <b v="1"/>
    <s v="theater/plays"/>
    <n v="100"/>
    <n v="89.79"/>
    <x v="6"/>
    <x v="11"/>
  </r>
  <r>
    <n v="2814"/>
    <s v="Stitching by Anthony Neilson"/>
    <s v="Stitching is a play exploring how a couple cope with the loss of their child. It will run for a month at The Drayton Arms Theatre."/>
    <n v="1500"/>
    <n v="1616"/>
    <x v="0"/>
    <x v="1"/>
    <s v="GBP"/>
    <n v="1431164115"/>
    <n v="1428572115"/>
    <b v="0"/>
    <n v="64"/>
    <b v="1"/>
    <s v="theater/plays"/>
    <n v="100"/>
    <n v="25.25"/>
    <x v="6"/>
    <x v="11"/>
  </r>
  <r>
    <n v="2179"/>
    <s v="Woodhouse EP"/>
    <s v="Woodhouse is making an EP!  If you are a fan of whiskey and loud guitars, contribute to the cause!"/>
    <n v="1000"/>
    <n v="1614"/>
    <x v="0"/>
    <x v="0"/>
    <s v="USD"/>
    <n v="1428725192"/>
    <n v="1426133192"/>
    <b v="0"/>
    <n v="21"/>
    <b v="1"/>
    <s v="music/rock"/>
    <n v="200"/>
    <n v="76.86"/>
    <x v="7"/>
    <x v="15"/>
  </r>
  <r>
    <n v="2549"/>
    <s v="The Miller's Wife, a new opera"/>
    <s v="A new opera in English by Mike Christie to be premiÃ¨red at the Arcola Theatre, London UK from 14th-17th August 2013."/>
    <n v="1570"/>
    <n v="1614"/>
    <x v="0"/>
    <x v="1"/>
    <s v="GBP"/>
    <n v="1370019600"/>
    <n v="1366999870"/>
    <b v="0"/>
    <n v="37"/>
    <b v="1"/>
    <s v="music/classical music"/>
    <n v="100"/>
    <n v="43.62"/>
    <x v="7"/>
    <x v="25"/>
  </r>
  <r>
    <n v="2289"/>
    <s v="Blind Man Deaf Boy Tour!"/>
    <s v="Blind Man Deaf Boy is a Folk Punk band from Denver, we need money to get ourselves a van and take it on tour around the west coast."/>
    <n v="1500"/>
    <n v="1611"/>
    <x v="0"/>
    <x v="0"/>
    <s v="USD"/>
    <n v="1386372120"/>
    <n v="1382659060"/>
    <b v="0"/>
    <n v="25"/>
    <b v="1"/>
    <s v="music/rock"/>
    <n v="100"/>
    <n v="64.44"/>
    <x v="7"/>
    <x v="15"/>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200"/>
    <n v="57.5"/>
    <x v="6"/>
    <x v="11"/>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0"/>
    <n v="200.63"/>
    <x v="6"/>
    <x v="9"/>
  </r>
  <r>
    <n v="2999"/>
    <s v="RAT Fund-Riser"/>
    <s v="Restless Artists' Theatre is building risers and installing better lighting for our patrons.  We need to purchase raw materials."/>
    <n v="1350"/>
    <n v="1605"/>
    <x v="0"/>
    <x v="0"/>
    <s v="USD"/>
    <n v="1488333600"/>
    <n v="1487094360"/>
    <b v="0"/>
    <n v="20"/>
    <b v="1"/>
    <s v="theater/spaces"/>
    <n v="100"/>
    <n v="80.25"/>
    <x v="6"/>
    <x v="9"/>
  </r>
  <r>
    <n v="738"/>
    <s v="Under the Sour Sun: Hunger through the Eyes of a Child"/>
    <s v="The true story of a child's struggle with hunger, poverty, and war in El Salvador."/>
    <n v="1500"/>
    <n v="1601"/>
    <x v="0"/>
    <x v="0"/>
    <s v="USD"/>
    <n v="1417409940"/>
    <n v="1414765794"/>
    <b v="0"/>
    <n v="41"/>
    <b v="1"/>
    <s v="publishing/nonfiction"/>
    <n v="100"/>
    <n v="39.049999999999997"/>
    <x v="1"/>
    <x v="17"/>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0"/>
    <n v="23.1"/>
    <x v="6"/>
    <x v="11"/>
  </r>
  <r>
    <n v="99"/>
    <s v="BEAT: An Original Short Film"/>
    <s v="A feminist tale of two girls finally giving a &quot;Nice Guy&quot; what he truly deserves. Also, dancing!"/>
    <n v="1500"/>
    <n v="1590.29"/>
    <x v="0"/>
    <x v="0"/>
    <s v="USD"/>
    <n v="1390426799"/>
    <n v="1387834799"/>
    <b v="0"/>
    <n v="39"/>
    <b v="1"/>
    <s v="film &amp; video/shorts"/>
    <n v="100"/>
    <n v="40.78"/>
    <x v="5"/>
    <x v="27"/>
  </r>
  <r>
    <n v="3393"/>
    <s v="The Maltese Bodkin"/>
    <s v="hiSTORYstage presents a film noir-style comedy mystery with a Shakespearean twist performed as a 1944 radio drama."/>
    <n v="1500"/>
    <n v="1587"/>
    <x v="0"/>
    <x v="0"/>
    <s v="USD"/>
    <n v="1415234760"/>
    <n v="1413065230"/>
    <b v="0"/>
    <n v="44"/>
    <b v="1"/>
    <s v="theater/plays"/>
    <n v="100"/>
    <n v="36.07"/>
    <x v="6"/>
    <x v="11"/>
  </r>
  <r>
    <n v="1585"/>
    <s v="Live 4 The Rush: Palooza Pics"/>
    <s v="We've explored some of the most amazing places in New Zealand and can't think of a better way to share our experiences than a photo :)"/>
    <n v="2000"/>
    <n v="1580"/>
    <x v="2"/>
    <x v="11"/>
    <s v="CAD"/>
    <n v="1482663600"/>
    <n v="1480800568"/>
    <b v="0"/>
    <n v="12"/>
    <b v="0"/>
    <s v="photography/places"/>
    <n v="100"/>
    <n v="131.66999999999999"/>
    <x v="2"/>
    <x v="34"/>
  </r>
  <r>
    <n v="3949"/>
    <s v="Various Unfortunate Deaths of Tâ€™Abbott and Rue Doch Juniors"/>
    <s v="A brilliant project making a huge difference : a play about Climate Change and a series of panels on environmental and community issues"/>
    <n v="10000"/>
    <n v="1577"/>
    <x v="2"/>
    <x v="8"/>
    <s v="AUD"/>
    <n v="1423623221"/>
    <n v="1421031221"/>
    <b v="0"/>
    <n v="32"/>
    <b v="0"/>
    <s v="theater/plays"/>
    <n v="0"/>
    <n v="49.28"/>
    <x v="6"/>
    <x v="11"/>
  </r>
  <r>
    <n v="1618"/>
    <s v="Janus Word Album"/>
    <s v="Janus Word combines hard rock with melodic acoustic music for a unique and awesome sound."/>
    <n v="1500"/>
    <n v="1576"/>
    <x v="0"/>
    <x v="0"/>
    <s v="USD"/>
    <n v="1362757335"/>
    <n v="1359301335"/>
    <b v="0"/>
    <n v="27"/>
    <b v="1"/>
    <s v="music/rock"/>
    <n v="100"/>
    <n v="58.37"/>
    <x v="7"/>
    <x v="15"/>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0"/>
    <n v="58.33"/>
    <x v="7"/>
    <x v="15"/>
  </r>
  <r>
    <n v="928"/>
    <s v="In a Jazzy Motown"/>
    <s v="A real Motown Backup singer on 22 gold and platinum albums headlines her own Jazz CD of Motown songs."/>
    <n v="14500"/>
    <n v="1575"/>
    <x v="2"/>
    <x v="0"/>
    <s v="USD"/>
    <n v="1353196800"/>
    <n v="1348864913"/>
    <b v="0"/>
    <n v="28"/>
    <b v="0"/>
    <s v="music/jazz"/>
    <n v="0"/>
    <n v="56.25"/>
    <x v="7"/>
    <x v="3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
    <n v="225"/>
    <x v="1"/>
    <x v="31"/>
  </r>
  <r>
    <n v="3353"/>
    <s v="Nude: A play by Paul Hewitt"/>
    <s v="A new spoken word play, written by Paul Hewitt, in 3 parts about love and fate, inspired by the Ruba'iyat of Omar Khayyam."/>
    <n v="500"/>
    <n v="1575"/>
    <x v="0"/>
    <x v="1"/>
    <s v="GBP"/>
    <n v="1462230000"/>
    <n v="1461061350"/>
    <b v="0"/>
    <n v="44"/>
    <b v="1"/>
    <s v="theater/plays"/>
    <n v="300"/>
    <n v="35.799999999999997"/>
    <x v="6"/>
    <x v="11"/>
  </r>
  <r>
    <n v="200"/>
    <s v="The Crossing Shore"/>
    <s v="A film dedicated to an AAF Pilot's struggle to survive behind enemy lines during WWII."/>
    <n v="6000"/>
    <n v="1571.55"/>
    <x v="2"/>
    <x v="0"/>
    <s v="USD"/>
    <n v="1410746403"/>
    <n v="1408154403"/>
    <b v="0"/>
    <n v="18"/>
    <b v="0"/>
    <s v="film &amp; video/drama"/>
    <n v="0"/>
    <n v="87.31"/>
    <x v="5"/>
    <x v="10"/>
  </r>
  <r>
    <n v="2381"/>
    <s v="Cannabis Connection (Canceled)"/>
    <s v="Social Media Platform for the Marijuana Industry to create professionalism and a stable lasting market."/>
    <n v="86350"/>
    <n v="1571"/>
    <x v="1"/>
    <x v="0"/>
    <s v="USD"/>
    <n v="1428704848"/>
    <n v="1426112848"/>
    <b v="0"/>
    <n v="7"/>
    <b v="0"/>
    <s v="technology/web"/>
    <n v="0"/>
    <n v="224.43"/>
    <x v="0"/>
    <x v="26"/>
  </r>
  <r>
    <n v="77"/>
    <s v="Jonah and the Crab"/>
    <s v="A short film about a boy searching for companionship in a hermit crab he finds on the beach."/>
    <n v="400"/>
    <n v="1570"/>
    <x v="0"/>
    <x v="0"/>
    <s v="USD"/>
    <n v="1337569140"/>
    <n v="1332991717"/>
    <b v="0"/>
    <n v="26"/>
    <b v="1"/>
    <s v="film &amp; video/shorts"/>
    <n v="400"/>
    <n v="60.38"/>
    <x v="5"/>
    <x v="27"/>
  </r>
  <r>
    <n v="2701"/>
    <s v="Support Circus Factory's new training space in Cork"/>
    <s v="We have been working extra hard to get our new training space ready and with a little extra help we hope to dream big for the future!"/>
    <n v="3400"/>
    <n v="1570"/>
    <x v="3"/>
    <x v="12"/>
    <s v="EUR"/>
    <n v="1491586534"/>
    <n v="1488911734"/>
    <b v="0"/>
    <n v="46"/>
    <b v="0"/>
    <s v="theater/spaces"/>
    <n v="0"/>
    <n v="34.130000000000003"/>
    <x v="6"/>
    <x v="9"/>
  </r>
  <r>
    <n v="3543"/>
    <s v="&quot;CIRQUE CAPRICIEUX, the greatest one woman show on earth&quot;"/>
    <s v="A circus theater show. An escaped carousel horse and a beautiful wire dancer let the fantasies run wild."/>
    <n v="1500"/>
    <n v="1570"/>
    <x v="0"/>
    <x v="4"/>
    <s v="EUR"/>
    <n v="1435255659"/>
    <n v="1432663659"/>
    <b v="0"/>
    <n v="29"/>
    <b v="1"/>
    <s v="theater/plays"/>
    <n v="100"/>
    <n v="54.14"/>
    <x v="6"/>
    <x v="11"/>
  </r>
  <r>
    <n v="529"/>
    <s v="Snowglobe Theatre presents: &quot;Much Ado about Nothing&quot;"/>
    <s v="Snowglobe Theatre, a new Montreal company, will be presenting Shakespeare's &quot;Much Ado about Nothing&quot; at Mainline Theatre in January"/>
    <n v="1200"/>
    <n v="1565"/>
    <x v="0"/>
    <x v="11"/>
    <s v="CAD"/>
    <n v="1484110800"/>
    <n v="1482281094"/>
    <b v="0"/>
    <n v="18"/>
    <b v="1"/>
    <s v="theater/plays"/>
    <n v="100"/>
    <n v="86.94"/>
    <x v="6"/>
    <x v="11"/>
  </r>
  <r>
    <n v="3396"/>
    <s v="Rainbowtown"/>
    <s v="&quot;Rainbowtown&quot; is a new play for kids. Help us bring it to the Main Line during the 2014 Philadelphia Fringe Festival!"/>
    <n v="1500"/>
    <n v="1565"/>
    <x v="0"/>
    <x v="0"/>
    <s v="USD"/>
    <n v="1401595140"/>
    <n v="1399286589"/>
    <b v="0"/>
    <n v="28"/>
    <b v="1"/>
    <s v="theater/plays"/>
    <n v="100"/>
    <n v="55.89"/>
    <x v="6"/>
    <x v="11"/>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00"/>
    <n v="24.42"/>
    <x v="1"/>
    <x v="17"/>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0"/>
    <n v="53.83"/>
    <x v="7"/>
    <x v="15"/>
  </r>
  <r>
    <n v="2003"/>
    <s v="velosynth"/>
    <s v="velosynth is an open-source bicycle interaction synthesizer. it interprets the speed and acceleration of a bicycle into expressive audio feedback."/>
    <n v="500"/>
    <n v="1560"/>
    <x v="0"/>
    <x v="0"/>
    <s v="USD"/>
    <n v="1278111600"/>
    <n v="1276830052"/>
    <b v="1"/>
    <n v="17"/>
    <b v="1"/>
    <s v="technology/hardware"/>
    <n v="300"/>
    <n v="91.76"/>
    <x v="0"/>
    <x v="0"/>
  </r>
  <r>
    <n v="3388"/>
    <s v="ICONS"/>
    <s v="ICONS is a unique new play about the Amazon warrior women from Greek myth and re-imagines them from a contemporary female perspective."/>
    <n v="1500"/>
    <n v="1557"/>
    <x v="0"/>
    <x v="1"/>
    <s v="GBP"/>
    <n v="1434625441"/>
    <n v="1432033441"/>
    <b v="0"/>
    <n v="45"/>
    <b v="1"/>
    <s v="theater/plays"/>
    <n v="100"/>
    <n v="34.6"/>
    <x v="6"/>
    <x v="11"/>
  </r>
  <r>
    <n v="1370"/>
    <s v="Food On You presents Baby's First Parental Advisory"/>
    <s v="Songs about the first year of parenthood, often inappropriate for children"/>
    <n v="1500"/>
    <n v="1555"/>
    <x v="0"/>
    <x v="0"/>
    <s v="USD"/>
    <n v="1381881890"/>
    <n v="1380585890"/>
    <b v="0"/>
    <n v="20"/>
    <b v="1"/>
    <s v="music/rock"/>
    <n v="100"/>
    <n v="77.75"/>
    <x v="7"/>
    <x v="15"/>
  </r>
  <r>
    <n v="2324"/>
    <s v="Pies not Lies"/>
    <s v="A city centre shop selling great locally made food with room to chat and learn about eachother."/>
    <n v="7500"/>
    <n v="1555"/>
    <x v="3"/>
    <x v="1"/>
    <s v="GBP"/>
    <n v="1490559285"/>
    <n v="1487970885"/>
    <b v="0"/>
    <n v="61"/>
    <b v="0"/>
    <s v="food/small batch"/>
    <n v="0"/>
    <n v="25.49"/>
    <x v="4"/>
    <x v="7"/>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0"/>
    <n v="62.12"/>
    <x v="7"/>
    <x v="12"/>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00"/>
    <n v="67.39"/>
    <x v="1"/>
    <x v="17"/>
  </r>
  <r>
    <n v="3118"/>
    <s v="Garden Eden, theatre, meeting, culture, music, art"/>
    <s v="a magical place for all kind of people, like a fairytaile in all colours"/>
    <n v="500000"/>
    <n v="1550"/>
    <x v="2"/>
    <x v="10"/>
    <s v="SEK"/>
    <n v="1467473723"/>
    <n v="1465832123"/>
    <b v="0"/>
    <n v="2"/>
    <b v="0"/>
    <s v="theater/spaces"/>
    <n v="0"/>
    <n v="775"/>
    <x v="6"/>
    <x v="9"/>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00"/>
    <n v="64.459999999999994"/>
    <x v="6"/>
    <x v="19"/>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
    <n v="110.29"/>
    <x v="0"/>
    <x v="1"/>
  </r>
  <r>
    <n v="2279"/>
    <s v="Zombie Apocalypse Geocaching"/>
    <s v="The Zombie Apocalypse has begun! Fortunately, YOU have your priorities straight. What could be more important than Geocaching?"/>
    <n v="1000"/>
    <n v="1538"/>
    <x v="0"/>
    <x v="0"/>
    <s v="USD"/>
    <n v="1423022400"/>
    <n v="1421436099"/>
    <b v="0"/>
    <n v="32"/>
    <b v="1"/>
    <s v="games/tabletop games"/>
    <n v="200"/>
    <n v="48.06"/>
    <x v="3"/>
    <x v="5"/>
  </r>
  <r>
    <n v="2093"/>
    <s v="Lift The Decade Debut Full-Length Record"/>
    <s v="Help Lift The Decade record their debut full length album with with Ace Enders! (The Early November, I Can Make A Mess)"/>
    <n v="1500"/>
    <n v="1537"/>
    <x v="0"/>
    <x v="0"/>
    <s v="USD"/>
    <n v="1356211832"/>
    <n v="1351024232"/>
    <b v="0"/>
    <n v="23"/>
    <b v="1"/>
    <s v="music/indie rock"/>
    <n v="100"/>
    <n v="66.83"/>
    <x v="7"/>
    <x v="1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0"/>
    <n v="69.819999999999993"/>
    <x v="6"/>
    <x v="11"/>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300"/>
    <n v="69.77"/>
    <x v="5"/>
    <x v="8"/>
  </r>
  <r>
    <n v="3758"/>
    <s v="Luigi's Ladies"/>
    <s v="LUIGI'S LADIES: an original one-woman musical comedy"/>
    <n v="1500"/>
    <n v="1535"/>
    <x v="0"/>
    <x v="0"/>
    <s v="USD"/>
    <n v="1400475600"/>
    <n v="1397819938"/>
    <b v="0"/>
    <n v="26"/>
    <b v="1"/>
    <s v="theater/musical"/>
    <n v="100"/>
    <n v="59.04"/>
    <x v="6"/>
    <x v="19"/>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200"/>
    <n v="109.57"/>
    <x v="6"/>
    <x v="11"/>
  </r>
  <r>
    <n v="1787"/>
    <s v="Alpamayo to Yerupaja"/>
    <s v="Raising awareness to the effects of global warming through photographs of the high mountains of Peru."/>
    <n v="10000"/>
    <n v="1533"/>
    <x v="2"/>
    <x v="0"/>
    <s v="USD"/>
    <n v="1428158637"/>
    <n v="1425570237"/>
    <b v="1"/>
    <n v="24"/>
    <b v="0"/>
    <s v="photography/photobooks"/>
    <n v="0"/>
    <n v="63.88"/>
    <x v="2"/>
    <x v="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200"/>
    <n v="41.41"/>
    <x v="6"/>
    <x v="11"/>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0"/>
    <n v="84.94"/>
    <x v="0"/>
    <x v="1"/>
  </r>
  <r>
    <n v="3551"/>
    <s v="2014 UASPA Theatre Showcase"/>
    <s v="UASPA is a performing arts high school producing its 2014 Theatre Showcase featuring our strongest performances and original work."/>
    <n v="1500"/>
    <n v="1527.5"/>
    <x v="0"/>
    <x v="0"/>
    <s v="USD"/>
    <n v="1400796420"/>
    <n v="1398342170"/>
    <b v="0"/>
    <n v="25"/>
    <b v="1"/>
    <s v="theater/plays"/>
    <n v="100"/>
    <n v="61.1"/>
    <x v="6"/>
    <x v="11"/>
  </r>
  <r>
    <n v="1424"/>
    <s v="Subway Mantras"/>
    <s v="A short book of practical mantras that can be used every day of the week. Mantras are cogwheels of universal engines."/>
    <n v="7500"/>
    <n v="1527"/>
    <x v="2"/>
    <x v="0"/>
    <s v="USD"/>
    <n v="1479233602"/>
    <n v="1478106802"/>
    <b v="0"/>
    <n v="14"/>
    <b v="0"/>
    <s v="publishing/translations"/>
    <n v="0"/>
    <n v="109.07"/>
    <x v="1"/>
    <x v="31"/>
  </r>
  <r>
    <n v="3324"/>
    <s v="At Swim, Two Boys"/>
    <s v="The play tells the story of Jim and Doyler and their friendship on the brink of Irish independence."/>
    <n v="1500"/>
    <n v="1525"/>
    <x v="0"/>
    <x v="12"/>
    <s v="EUR"/>
    <n v="1465135190"/>
    <n v="1463925590"/>
    <b v="0"/>
    <n v="10"/>
    <b v="1"/>
    <s v="theater/plays"/>
    <n v="100"/>
    <n v="152.5"/>
    <x v="6"/>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0"/>
    <n v="76.05"/>
    <x v="7"/>
    <x v="15"/>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0"/>
    <n v="56.33"/>
    <x v="6"/>
    <x v="11"/>
  </r>
  <r>
    <n v="934"/>
    <s v="Kyle Krysa debut EP Ground Effect"/>
    <s v="Ground Effect is my first solo EP project intended to help promote Fusion and creative music music in Saskatchewan and Canada."/>
    <n v="5000"/>
    <n v="1520"/>
    <x v="2"/>
    <x v="11"/>
    <s v="CAD"/>
    <n v="1399183200"/>
    <n v="1396633284"/>
    <b v="0"/>
    <n v="30"/>
    <b v="0"/>
    <s v="music/jazz"/>
    <n v="0"/>
    <n v="50.67"/>
    <x v="7"/>
    <x v="33"/>
  </r>
  <r>
    <n v="3511"/>
    <s v="Silent Planet"/>
    <s v="The world premiere of the first full-length play by Eve Leigh, at the intimate Finborough Theatre in London."/>
    <n v="1500"/>
    <n v="1518"/>
    <x v="0"/>
    <x v="1"/>
    <s v="GBP"/>
    <n v="1415385000"/>
    <n v="1413406695"/>
    <b v="0"/>
    <n v="19"/>
    <b v="1"/>
    <s v="theater/plays"/>
    <n v="100"/>
    <n v="79.89"/>
    <x v="6"/>
    <x v="11"/>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0"/>
    <n v="38.85"/>
    <x v="7"/>
    <x v="12"/>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
    <n v="215.86"/>
    <x v="5"/>
    <x v="8"/>
  </r>
  <r>
    <n v="17"/>
    <s v="Humble Pie"/>
    <s v="Uplifting English sitcom, a love letter to youthful exuberance that proves once and for all that none of us are ready for real life."/>
    <n v="1500"/>
    <n v="1510"/>
    <x v="0"/>
    <x v="1"/>
    <s v="GBP"/>
    <n v="1415126022"/>
    <n v="1412530422"/>
    <b v="0"/>
    <n v="36"/>
    <b v="1"/>
    <s v="film &amp; video/television"/>
    <n v="100"/>
    <n v="41.94"/>
    <x v="5"/>
    <x v="16"/>
  </r>
  <r>
    <n v="1377"/>
    <s v="Official Debut EP for Stereo Jo"/>
    <s v="Stereo Jo is set to release a 5 song EP. Your donation will directly help w/ recording, design, production, &amp; duplication. Thank You :)"/>
    <n v="1300"/>
    <n v="1510"/>
    <x v="0"/>
    <x v="0"/>
    <s v="USD"/>
    <n v="1486095060"/>
    <n v="1484198170"/>
    <b v="0"/>
    <n v="31"/>
    <b v="1"/>
    <s v="music/rock"/>
    <n v="100"/>
    <n v="48.71"/>
    <x v="7"/>
    <x v="15"/>
  </r>
  <r>
    <n v="3501"/>
    <s v="Pig by Alex Oates (London Run)"/>
    <s v="'Pig' by Alex Oates is an urgent and dark comedy with live music that discusses the vital issue of the state of our police force."/>
    <n v="1500"/>
    <n v="1510"/>
    <x v="0"/>
    <x v="1"/>
    <s v="GBP"/>
    <n v="1441995595"/>
    <n v="1439835595"/>
    <b v="0"/>
    <n v="42"/>
    <b v="1"/>
    <s v="theater/plays"/>
    <n v="100"/>
    <n v="35.950000000000003"/>
    <x v="6"/>
    <x v="11"/>
  </r>
  <r>
    <n v="3658"/>
    <s v="Mr. Marmalade"/>
    <s v="Life is hard when your own imaginary friend can't make time for you."/>
    <n v="1500"/>
    <n v="1510"/>
    <x v="0"/>
    <x v="0"/>
    <s v="USD"/>
    <n v="1404273540"/>
    <n v="1400272580"/>
    <b v="0"/>
    <n v="20"/>
    <b v="1"/>
    <s v="theater/plays"/>
    <n v="100"/>
    <n v="75.5"/>
    <x v="6"/>
    <x v="11"/>
  </r>
  <r>
    <n v="85"/>
    <s v="In Her Voice: short film"/>
    <s v="A short film by Melissa Woodrow &amp; Mark Janiak about seeking forgiveness, embracing the past and memories with a loved one."/>
    <n v="1200"/>
    <n v="1506"/>
    <x v="0"/>
    <x v="0"/>
    <s v="USD"/>
    <n v="1316746837"/>
    <n v="1314154837"/>
    <b v="0"/>
    <n v="21"/>
    <b v="1"/>
    <s v="film &amp; video/shorts"/>
    <n v="100"/>
    <n v="71.709999999999994"/>
    <x v="5"/>
    <x v="27"/>
  </r>
  <r>
    <n v="3076"/>
    <s v="10,000 Hours"/>
    <s v="Helping female comedians get in their 10,000 Hours of practice!"/>
    <n v="10000"/>
    <n v="1506"/>
    <x v="2"/>
    <x v="0"/>
    <s v="USD"/>
    <n v="1444405123"/>
    <n v="1439221123"/>
    <b v="0"/>
    <n v="50"/>
    <b v="0"/>
    <s v="theater/spaces"/>
    <n v="0"/>
    <n v="30.12"/>
    <x v="6"/>
    <x v="9"/>
  </r>
  <r>
    <n v="3701"/>
    <s v="Dog Show"/>
    <s v="Part-silent film, part-thriller, Dog Show sees four actors play a community of dogs and their owners. One autumn, a killer strikes."/>
    <n v="1500"/>
    <n v="1505"/>
    <x v="0"/>
    <x v="1"/>
    <s v="GBP"/>
    <n v="1433422793"/>
    <n v="1430830793"/>
    <b v="0"/>
    <n v="39"/>
    <b v="1"/>
    <s v="theater/plays"/>
    <n v="100"/>
    <n v="38.590000000000003"/>
    <x v="6"/>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00"/>
    <n v="44.21"/>
    <x v="7"/>
    <x v="15"/>
  </r>
  <r>
    <n v="1602"/>
    <s v="The Material - Let You Down music video"/>
    <s v="We need the help of fans of both music and film alike to help us create our collective vision for this song."/>
    <n v="1500"/>
    <n v="1502.5"/>
    <x v="0"/>
    <x v="0"/>
    <s v="USD"/>
    <n v="1318633200"/>
    <n v="1314947317"/>
    <b v="0"/>
    <n v="32"/>
    <b v="1"/>
    <s v="music/rock"/>
    <n v="100"/>
    <n v="46.95"/>
    <x v="7"/>
    <x v="15"/>
  </r>
  <r>
    <n v="2286"/>
    <s v="Arson In The Suburbs"/>
    <s v="Arson In The Suburbs is ready to release its FIRST three song E.P. and looking to raise funds to get back in the studio! RnFnR!"/>
    <n v="1500"/>
    <n v="1501"/>
    <x v="0"/>
    <x v="0"/>
    <s v="USD"/>
    <n v="1378439940"/>
    <n v="1376003254"/>
    <b v="0"/>
    <n v="14"/>
    <b v="1"/>
    <s v="music/rock"/>
    <n v="100"/>
    <n v="107.21"/>
    <x v="7"/>
    <x v="15"/>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7"/>
    <x v="12"/>
  </r>
  <r>
    <n v="3578"/>
    <s v="Home"/>
    <s v="An unsparing, slightly surreal look at the effects of the private rented sector on two young women. Based on real events."/>
    <n v="1500"/>
    <n v="1500.2"/>
    <x v="0"/>
    <x v="1"/>
    <s v="GBP"/>
    <n v="1462037777"/>
    <n v="1459445777"/>
    <b v="0"/>
    <n v="37"/>
    <b v="1"/>
    <s v="theater/plays"/>
    <n v="100"/>
    <n v="40.549999999999997"/>
    <x v="6"/>
    <x v="11"/>
  </r>
  <r>
    <n v="855"/>
    <s v="AtteroTerra's Sophomore Album - Pray for Apocalypse"/>
    <s v="AtteroTerra's &quot;Pray for Apocalypse&quot; is fully completed, and only being held up by funding."/>
    <n v="1450"/>
    <n v="1500"/>
    <x v="0"/>
    <x v="0"/>
    <s v="USD"/>
    <n v="1469329217"/>
    <n v="1466737217"/>
    <b v="0"/>
    <n v="47"/>
    <b v="1"/>
    <s v="music/metal"/>
    <n v="100"/>
    <n v="31.91"/>
    <x v="7"/>
    <x v="20"/>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6"/>
    <x v="9"/>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00"/>
    <n v="50"/>
    <x v="6"/>
    <x v="11"/>
  </r>
  <r>
    <n v="3427"/>
    <s v="We Were Kings"/>
    <s v="A new play developed in collaboration with graduating theatre makers, premiering at the Edinburgh Fringe Festival 2014."/>
    <n v="1500"/>
    <n v="1500"/>
    <x v="0"/>
    <x v="1"/>
    <s v="GBP"/>
    <n v="1404314952"/>
    <n v="1401722952"/>
    <b v="0"/>
    <n v="29"/>
    <b v="1"/>
    <s v="theater/plays"/>
    <n v="100"/>
    <n v="51.72"/>
    <x v="6"/>
    <x v="11"/>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6"/>
    <x v="11"/>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6"/>
    <x v="11"/>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6"/>
    <x v="19"/>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
    <n v="150"/>
    <x v="6"/>
    <x v="19"/>
  </r>
  <r>
    <n v="2156"/>
    <s v="Beyond Black Space"/>
    <s v="Captain and manage your ship along with your crew in this deep space adventure! (PC/Linux/Mac)"/>
    <n v="56000"/>
    <n v="1493"/>
    <x v="2"/>
    <x v="0"/>
    <s v="USD"/>
    <n v="1379363406"/>
    <n v="1375475406"/>
    <b v="0"/>
    <n v="83"/>
    <b v="0"/>
    <s v="games/video games"/>
    <n v="0"/>
    <n v="17.989999999999998"/>
    <x v="3"/>
    <x v="1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
    <n v="47.94"/>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200"/>
    <n v="53.04"/>
    <x v="5"/>
    <x v="27"/>
  </r>
  <r>
    <n v="676"/>
    <s v="NapTime: the first baby monitor that takes care of parents"/>
    <s v="Having a baby or looking for the perfect gift for a baby shower?_x000a_Discover NapTime, a silent baby monitor that improves your sleep."/>
    <n v="100000"/>
    <n v="1471"/>
    <x v="2"/>
    <x v="11"/>
    <s v="CAD"/>
    <n v="1423333581"/>
    <n v="1420741581"/>
    <b v="0"/>
    <n v="24"/>
    <b v="0"/>
    <s v="technology/wearables"/>
    <n v="0"/>
    <n v="61.29"/>
    <x v="0"/>
    <x v="1"/>
  </r>
  <r>
    <n v="2632"/>
    <s v="University Rocket Science"/>
    <s v="Students from 3 universities are designing a dual stage rocket to test experimental rocket technology."/>
    <n v="1070"/>
    <n v="1466"/>
    <x v="0"/>
    <x v="0"/>
    <s v="USD"/>
    <n v="1464485339"/>
    <n v="1462325339"/>
    <b v="0"/>
    <n v="42"/>
    <b v="1"/>
    <s v="technology/space exploration"/>
    <n v="100"/>
    <n v="34.9"/>
    <x v="0"/>
    <x v="4"/>
  </r>
  <r>
    <n v="196"/>
    <s v="Thunder Under Control"/>
    <s v="A moving short film about a retired female boxer who develops a relationship with a young journalist who idolises her"/>
    <n v="3500"/>
    <n v="1465"/>
    <x v="2"/>
    <x v="1"/>
    <s v="GBP"/>
    <n v="1444510800"/>
    <n v="1442062898"/>
    <b v="0"/>
    <n v="19"/>
    <b v="0"/>
    <s v="film &amp; video/drama"/>
    <n v="0"/>
    <n v="77.11"/>
    <x v="5"/>
    <x v="1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
    <n v="61.04"/>
    <x v="7"/>
    <x v="37"/>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
    <n v="47.26"/>
    <x v="6"/>
    <x v="11"/>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
    <n v="292.2"/>
    <x v="0"/>
    <x v="26"/>
  </r>
  <r>
    <n v="3771"/>
    <s v="COME OUT SWINGIN'!"/>
    <s v="I would like to make a demo recording of six songs from COME OUT SWINGIN'!"/>
    <n v="1000"/>
    <n v="1460"/>
    <x v="0"/>
    <x v="0"/>
    <s v="USD"/>
    <n v="1463529600"/>
    <n v="1462307652"/>
    <b v="0"/>
    <n v="38"/>
    <b v="1"/>
    <s v="theater/musical"/>
    <n v="100"/>
    <n v="38.42"/>
    <x v="6"/>
    <x v="19"/>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00"/>
    <n v="40.42"/>
    <x v="5"/>
    <x v="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0"/>
    <n v="90.94"/>
    <x v="3"/>
    <x v="28"/>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00"/>
    <n v="68.81"/>
    <x v="7"/>
    <x v="12"/>
  </r>
  <r>
    <n v="1132"/>
    <s v="One"/>
    <s v="One is a simple mobile game about exploring the connections between all living things. Featuring hand-painted art."/>
    <n v="10000"/>
    <n v="1438"/>
    <x v="2"/>
    <x v="11"/>
    <s v="CAD"/>
    <n v="1483238771"/>
    <n v="1480646771"/>
    <b v="0"/>
    <n v="13"/>
    <b v="0"/>
    <s v="games/mobile games"/>
    <n v="0"/>
    <n v="110.62"/>
    <x v="3"/>
    <x v="28"/>
  </r>
  <r>
    <n v="3180"/>
    <s v="Glass Mountain: An Original Fairytale"/>
    <s v="A new tale of witches, fairies, cat-hunters and and bone-boilers from London theatre company Broken Glass."/>
    <n v="1200"/>
    <n v="1437"/>
    <x v="0"/>
    <x v="1"/>
    <s v="GBP"/>
    <n v="1403258049"/>
    <n v="1400666049"/>
    <b v="1"/>
    <n v="45"/>
    <b v="1"/>
    <s v="theater/plays"/>
    <n v="100"/>
    <n v="31.93"/>
    <x v="6"/>
    <x v="11"/>
  </r>
  <r>
    <n v="823"/>
    <s v="Debut Album"/>
    <s v="Eyes For Fire is finally ready to release their Debut Album but we need YOU to help us put the final touches on it."/>
    <n v="800"/>
    <n v="1436"/>
    <x v="0"/>
    <x v="0"/>
    <s v="USD"/>
    <n v="1427062852"/>
    <n v="1424474452"/>
    <b v="0"/>
    <n v="33"/>
    <b v="1"/>
    <s v="music/rock"/>
    <n v="200"/>
    <n v="43.52"/>
    <x v="7"/>
    <x v="15"/>
  </r>
  <r>
    <n v="2625"/>
    <s v="Caelum - Photos from stratosphere"/>
    <s v="We are two upper sixth-form students specialized in physics who wanna take some majestic pictures from stratosphere - about 35km high"/>
    <n v="150"/>
    <n v="1434"/>
    <x v="0"/>
    <x v="4"/>
    <s v="EUR"/>
    <n v="1478723208"/>
    <n v="1476559608"/>
    <b v="0"/>
    <n v="52"/>
    <b v="1"/>
    <s v="technology/space exploration"/>
    <n v="1000"/>
    <n v="27.58"/>
    <x v="0"/>
    <x v="4"/>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3"/>
    <x v="18"/>
  </r>
  <r>
    <n v="415"/>
    <s v="Ben &amp; Bill Down Under: 2 Canadians Tour America"/>
    <s v="Two Canadians document their comic misadventures South of the border seeking the American Dream, trivial pursuits and giant breakfasts!"/>
    <n v="1400"/>
    <n v="1430.06"/>
    <x v="0"/>
    <x v="11"/>
    <s v="CAD"/>
    <n v="1413547200"/>
    <n v="1411417602"/>
    <b v="0"/>
    <n v="21"/>
    <b v="1"/>
    <s v="film &amp; video/documentary"/>
    <n v="100"/>
    <n v="68.099999999999994"/>
    <x v="5"/>
    <x v="8"/>
  </r>
  <r>
    <n v="1983"/>
    <s v="Vegans of Hawai'i - 140'000 Strong?"/>
    <s v="A vegan photographer bringing Hawaii to the tipping point of plant pure wisdom, featuring the most influential early adopters."/>
    <n v="33000"/>
    <n v="1419"/>
    <x v="2"/>
    <x v="0"/>
    <s v="USD"/>
    <n v="1472799600"/>
    <n v="1470874618"/>
    <b v="0"/>
    <n v="16"/>
    <b v="0"/>
    <s v="photography/people"/>
    <n v="0"/>
    <n v="88.69"/>
    <x v="2"/>
    <x v="36"/>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
    <n v="59.04"/>
    <x v="2"/>
    <x v="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
    <n v="64.36"/>
    <x v="0"/>
    <x v="26"/>
  </r>
  <r>
    <n v="2523"/>
    <s v="Pater Noster Project"/>
    <s v="PATER NOSTER (2003) by Thomas Oboe Lee, scored for baritone solo and string quartet.  Hauntingly beautiful, yet never performed."/>
    <n v="900"/>
    <n v="1408"/>
    <x v="0"/>
    <x v="0"/>
    <s v="USD"/>
    <n v="1416270292"/>
    <n v="1413674692"/>
    <b v="0"/>
    <n v="26"/>
    <b v="1"/>
    <s v="music/classical music"/>
    <n v="200"/>
    <n v="54.15"/>
    <x v="7"/>
    <x v="2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
    <n v="61.09"/>
    <x v="7"/>
    <x v="1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
    <n v="93.67"/>
    <x v="1"/>
    <x v="39"/>
  </r>
  <r>
    <n v="950"/>
    <s v="EZC Smartlight"/>
    <s v="Rider worn tail light brake light. Adheres to virtually any coat, jacket or vest. Stays on even when you get off."/>
    <n v="5000"/>
    <n v="1402"/>
    <x v="2"/>
    <x v="11"/>
    <s v="CAD"/>
    <n v="1453053661"/>
    <n v="1450461661"/>
    <b v="0"/>
    <n v="24"/>
    <b v="0"/>
    <s v="technology/wearables"/>
    <n v="0"/>
    <n v="58.42"/>
    <x v="0"/>
    <x v="1"/>
  </r>
  <r>
    <n v="3833"/>
    <s v="Shakespeare is Boffo! Teachers' Edition"/>
    <s v="Get more kids to love Shakespeare by developing the fun &amp; effective Shakespeare is Boffo! course as an replicable program for teachers."/>
    <n v="1200"/>
    <n v="1400"/>
    <x v="0"/>
    <x v="11"/>
    <s v="CAD"/>
    <n v="1417460940"/>
    <n v="1416516972"/>
    <b v="0"/>
    <n v="20"/>
    <b v="1"/>
    <s v="theater/plays"/>
    <n v="100"/>
    <n v="70"/>
    <x v="6"/>
    <x v="11"/>
  </r>
  <r>
    <n v="1903"/>
    <s v="MiPointer"/>
    <s v="A cool smart laser pointer for presenting professionals. Unique by design, widest functional coverage for both IOS and Android."/>
    <n v="3000"/>
    <n v="1398"/>
    <x v="2"/>
    <x v="0"/>
    <s v="USD"/>
    <n v="1485541791"/>
    <n v="1480357791"/>
    <b v="0"/>
    <n v="41"/>
    <b v="0"/>
    <s v="technology/gadgets"/>
    <n v="0"/>
    <n v="34.1"/>
    <x v="0"/>
    <x v="6"/>
  </r>
  <r>
    <n v="1717"/>
    <s v="Shift Records A New EP!"/>
    <s v="Our first record created to reach, inspire, and ultimately express the love of Jesus to our generation."/>
    <n v="3265"/>
    <n v="1395"/>
    <x v="2"/>
    <x v="0"/>
    <s v="USD"/>
    <n v="1461211200"/>
    <n v="1459467238"/>
    <b v="0"/>
    <n v="41"/>
    <b v="0"/>
    <s v="music/faith"/>
    <n v="0"/>
    <n v="34.020000000000003"/>
    <x v="7"/>
    <x v="14"/>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6"/>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0"/>
    <n v="36.61"/>
    <x v="7"/>
    <x v="15"/>
  </r>
  <r>
    <n v="2282"/>
    <s v="Sage King's Debut Album"/>
    <s v="Sage King is recording his debut album and wants YOU to be a part of the creation process"/>
    <n v="750"/>
    <n v="1390"/>
    <x v="0"/>
    <x v="0"/>
    <s v="USD"/>
    <n v="1452744686"/>
    <n v="1447560686"/>
    <b v="0"/>
    <n v="12"/>
    <b v="1"/>
    <s v="music/rock"/>
    <n v="200"/>
    <n v="115.83"/>
    <x v="7"/>
    <x v="15"/>
  </r>
  <r>
    <n v="715"/>
    <s v="Mouse^3"/>
    <s v="Mouse^3 is the next generation of input devices. With cursor control and customized gesture recognition, its applications are endless!"/>
    <n v="27500"/>
    <n v="1389"/>
    <x v="2"/>
    <x v="0"/>
    <s v="USD"/>
    <n v="1446693040"/>
    <n v="1443233440"/>
    <b v="0"/>
    <n v="12"/>
    <b v="0"/>
    <s v="technology/wearables"/>
    <n v="0"/>
    <n v="115.75"/>
    <x v="0"/>
    <x v="1"/>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0"/>
    <n v="106.69"/>
    <x v="5"/>
    <x v="21"/>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
    <n v="81.41"/>
    <x v="6"/>
    <x v="11"/>
  </r>
  <r>
    <n v="3669"/>
    <s v="Prowl Theatre Company"/>
    <s v="Prowl Theatre Company is brand new. We are putting on our first play 'Sexual perversity in Chicago', from the 10th to the 16th August"/>
    <n v="1000"/>
    <n v="1382"/>
    <x v="0"/>
    <x v="1"/>
    <s v="GBP"/>
    <n v="1434039137"/>
    <n v="1431447137"/>
    <b v="0"/>
    <n v="17"/>
    <b v="1"/>
    <s v="theater/plays"/>
    <n v="100"/>
    <n v="81.290000000000006"/>
    <x v="6"/>
    <x v="11"/>
  </r>
  <r>
    <n v="932"/>
    <s v="Mandy Harvey Christmas Album"/>
    <s v="Help me to create my 3rd album, a Christmas CD with 16 Holiday/Original favorites!"/>
    <n v="9500"/>
    <n v="1381"/>
    <x v="2"/>
    <x v="0"/>
    <s v="USD"/>
    <n v="1363990545"/>
    <n v="1360106145"/>
    <b v="0"/>
    <n v="30"/>
    <b v="0"/>
    <s v="music/jazz"/>
    <n v="0"/>
    <n v="46.03"/>
    <x v="7"/>
    <x v="33"/>
  </r>
  <r>
    <n v="1675"/>
    <s v="The Great Party's Debut Album!"/>
    <s v="The Great Party is releasing their debut album. Here's your chance to be a part of it!"/>
    <n v="1000"/>
    <n v="1374.16"/>
    <x v="0"/>
    <x v="0"/>
    <s v="USD"/>
    <n v="1318802580"/>
    <n v="1316194540"/>
    <b v="0"/>
    <n v="34"/>
    <b v="1"/>
    <s v="music/pop"/>
    <n v="100"/>
    <n v="40.42"/>
    <x v="7"/>
    <x v="22"/>
  </r>
  <r>
    <n v="2994"/>
    <s v="St. Michael Boat Parties - Halloween and Beyond!"/>
    <s v="Help the hosts of the infamous St. Michael sustain and create epic boat parties through Halloween and into 2015"/>
    <n v="300"/>
    <n v="1373.24"/>
    <x v="0"/>
    <x v="1"/>
    <s v="GBP"/>
    <n v="1412335772"/>
    <n v="1409743772"/>
    <b v="0"/>
    <n v="59"/>
    <b v="1"/>
    <s v="theater/spaces"/>
    <n v="500"/>
    <n v="23.28"/>
    <x v="6"/>
    <x v="9"/>
  </r>
  <r>
    <n v="787"/>
    <s v="Mahayla CD Pressing"/>
    <s v="We've made our goal with your help. Thanks so much! This is a great time to pre-purchase the album and get some extra perks."/>
    <n v="1200"/>
    <n v="1370"/>
    <x v="0"/>
    <x v="0"/>
    <s v="USD"/>
    <n v="1383318226"/>
    <n v="1380726226"/>
    <b v="0"/>
    <n v="17"/>
    <b v="1"/>
    <s v="music/rock"/>
    <n v="100"/>
    <n v="80.59"/>
    <x v="7"/>
    <x v="15"/>
  </r>
  <r>
    <n v="103"/>
    <s v="I'M TWENTY SOMETHING"/>
    <s v="Three friends in their twenties are trying to do the impossible - have fun on a casual Friday night."/>
    <n v="1300"/>
    <n v="1367"/>
    <x v="0"/>
    <x v="1"/>
    <s v="GBP"/>
    <n v="1394220030"/>
    <n v="1392232830"/>
    <b v="0"/>
    <n v="49"/>
    <b v="1"/>
    <s v="film &amp; video/shorts"/>
    <n v="100"/>
    <n v="27.9"/>
    <x v="5"/>
    <x v="27"/>
  </r>
  <r>
    <n v="557"/>
    <s v="Interactive Global Domestic Violence Platform"/>
    <s v="The world's first interactive global domestic violence platform which connects victims, NGO's, policy-makers and researchers."/>
    <n v="150000"/>
    <n v="1366"/>
    <x v="2"/>
    <x v="4"/>
    <s v="EUR"/>
    <n v="1480721803"/>
    <n v="1478126203"/>
    <b v="0"/>
    <n v="20"/>
    <b v="0"/>
    <s v="technology/web"/>
    <n v="0"/>
    <n v="68.3"/>
    <x v="0"/>
    <x v="26"/>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0"/>
    <n v="50.59"/>
    <x v="7"/>
    <x v="13"/>
  </r>
  <r>
    <n v="3449"/>
    <s v="Love Letters To My Children, directed by Charles J. Ouda"/>
    <s v="Help us produce this original play! The play will be presented at the LSTFI July 12-14. Follow us on Facebook."/>
    <n v="800"/>
    <n v="1365"/>
    <x v="0"/>
    <x v="0"/>
    <s v="USD"/>
    <n v="1468036800"/>
    <n v="1465607738"/>
    <b v="0"/>
    <n v="20"/>
    <b v="1"/>
    <s v="theater/plays"/>
    <n v="200"/>
    <n v="68.25"/>
    <x v="6"/>
    <x v="11"/>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00"/>
    <n v="29.02"/>
    <x v="7"/>
    <x v="12"/>
  </r>
  <r>
    <n v="2918"/>
    <s v="When Johnny Comes Marching Home"/>
    <s v="A meta-theatrical retelling of Chekhov's Three Sisters, framed with Civil War Hymns, Dance, and wild theatricality."/>
    <n v="5000"/>
    <n v="1362"/>
    <x v="2"/>
    <x v="0"/>
    <s v="USD"/>
    <n v="1446131207"/>
    <n v="1443712007"/>
    <b v="0"/>
    <n v="20"/>
    <b v="0"/>
    <s v="theater/plays"/>
    <n v="0"/>
    <n v="68.099999999999994"/>
    <x v="6"/>
    <x v="11"/>
  </r>
  <r>
    <n v="2558"/>
    <s v="Hopkins Sinfonia 2015 Season"/>
    <s v="The Hopkins Sinfonia is looking for your support to run our 2015 Season made up of five concerts."/>
    <n v="1250"/>
    <n v="1361"/>
    <x v="0"/>
    <x v="8"/>
    <s v="AUD"/>
    <n v="1430488740"/>
    <n v="1427747906"/>
    <b v="0"/>
    <n v="18"/>
    <b v="1"/>
    <s v="music/classical music"/>
    <n v="100"/>
    <n v="75.61"/>
    <x v="7"/>
    <x v="25"/>
  </r>
  <r>
    <n v="2102"/>
    <s v="The Guru releases &quot;Native Sun&quot;"/>
    <s v="The Guru is basement parties, lake swimming, a smile shared between reunited friends, and the doe-eyed innocence of youth."/>
    <n v="1000"/>
    <n v="1360"/>
    <x v="0"/>
    <x v="0"/>
    <s v="USD"/>
    <n v="1304628648"/>
    <n v="1302036648"/>
    <b v="0"/>
    <n v="38"/>
    <b v="1"/>
    <s v="music/indie rock"/>
    <n v="100"/>
    <n v="35.79"/>
    <x v="7"/>
    <x v="12"/>
  </r>
  <r>
    <n v="2834"/>
    <s v="Thank You For Smoking"/>
    <s v="Thank You For Smoking. A play about love, 5 trillion cigarettes and how the Flintstones earned the tobacco industry millions."/>
    <n v="800"/>
    <n v="1360"/>
    <x v="0"/>
    <x v="1"/>
    <s v="GBP"/>
    <n v="1422658930"/>
    <n v="1421362930"/>
    <b v="0"/>
    <n v="21"/>
    <b v="1"/>
    <s v="theater/plays"/>
    <n v="200"/>
    <n v="64.760000000000005"/>
    <x v="6"/>
    <x v="11"/>
  </r>
  <r>
    <n v="78"/>
    <s v="Daemon's scale up - Brieuc Le Meur _ Berlin"/>
    <s v="We reached our limits. Next steps are : 3 more shooting days + postproduction + cut + sound._x000a__x000a_We want to go to Cannes !_x000a__x000a_With you !"/>
    <n v="50"/>
    <n v="1351"/>
    <x v="0"/>
    <x v="16"/>
    <s v="EUR"/>
    <n v="1472751121"/>
    <n v="1471887121"/>
    <b v="0"/>
    <n v="35"/>
    <b v="1"/>
    <s v="film &amp; video/shorts"/>
    <n v="2700"/>
    <n v="38.6"/>
    <x v="5"/>
    <x v="27"/>
  </r>
  <r>
    <n v="877"/>
    <s v="A Saxidentals Music Video!!!"/>
    <s v="The Saxidentals are a Laie, HI based saxophone quartet. We have been playing gigs all around Laie and would love to make a music video!"/>
    <n v="2000"/>
    <n v="1351"/>
    <x v="2"/>
    <x v="0"/>
    <s v="USD"/>
    <n v="1387479360"/>
    <n v="1384887360"/>
    <b v="0"/>
    <n v="29"/>
    <b v="0"/>
    <s v="music/jazz"/>
    <n v="100"/>
    <n v="46.59"/>
    <x v="7"/>
    <x v="33"/>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00"/>
    <n v="51.96"/>
    <x v="7"/>
    <x v="12"/>
  </r>
  <r>
    <n v="2118"/>
    <s v="PORCHES. vs. THE U.S.A."/>
    <s v="PORCHES.  and Documentarians tour from New York to San Francisco and back."/>
    <n v="1000"/>
    <n v="1346.11"/>
    <x v="0"/>
    <x v="0"/>
    <s v="USD"/>
    <n v="1311538136"/>
    <n v="1308946136"/>
    <b v="0"/>
    <n v="17"/>
    <b v="1"/>
    <s v="music/indie rock"/>
    <n v="100"/>
    <n v="79.180000000000007"/>
    <x v="7"/>
    <x v="12"/>
  </r>
  <r>
    <n v="2406"/>
    <s v="Arnold's Happy Days Food Truck"/>
    <s v="Be a part of something BIG, support us in opening the best burger truck in Tacoma! ~ &quot;So I donâ€™t have to dream alone!&quot;"/>
    <n v="3250"/>
    <n v="1345"/>
    <x v="2"/>
    <x v="0"/>
    <s v="USD"/>
    <n v="1421635190"/>
    <n v="1418179190"/>
    <b v="0"/>
    <n v="16"/>
    <b v="0"/>
    <s v="food/food trucks"/>
    <n v="0"/>
    <n v="84.06"/>
    <x v="4"/>
    <x v="29"/>
  </r>
  <r>
    <n v="846"/>
    <s v="CURVE: The debut album from Miroist needs awesome merch"/>
    <s v="Pre-order and help me fund new merchandise so we can make the album release something amazing."/>
    <n v="1100"/>
    <n v="1342.01"/>
    <x v="0"/>
    <x v="1"/>
    <s v="GBP"/>
    <n v="1394460000"/>
    <n v="1393233855"/>
    <b v="0"/>
    <n v="47"/>
    <b v="1"/>
    <s v="music/metal"/>
    <n v="100"/>
    <n v="28.55"/>
    <x v="7"/>
    <x v="2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00"/>
    <n v="31.81"/>
    <x v="1"/>
    <x v="17"/>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0"/>
    <n v="222.5"/>
    <x v="6"/>
    <x v="11"/>
  </r>
  <r>
    <n v="2659"/>
    <s v="test (Canceled)"/>
    <s v="test"/>
    <n v="49000"/>
    <n v="1333"/>
    <x v="1"/>
    <x v="0"/>
    <s v="USD"/>
    <n v="1429321210"/>
    <n v="1426729210"/>
    <b v="0"/>
    <n v="10"/>
    <b v="0"/>
    <s v="technology/space exploration"/>
    <n v="0"/>
    <n v="133.30000000000001"/>
    <x v="0"/>
    <x v="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0"/>
    <n v="30.27"/>
    <x v="0"/>
    <x v="1"/>
  </r>
  <r>
    <n v="528"/>
    <s v="Devastated No Matter What"/>
    <s v="A Festival Backed Production of a Full-Length Play."/>
    <n v="1150"/>
    <n v="1330"/>
    <x v="0"/>
    <x v="0"/>
    <s v="USD"/>
    <n v="1434921600"/>
    <n v="1433109907"/>
    <b v="0"/>
    <n v="30"/>
    <b v="1"/>
    <s v="theater/plays"/>
    <n v="100"/>
    <n v="44.33"/>
    <x v="6"/>
    <x v="11"/>
  </r>
  <r>
    <n v="1741"/>
    <s v="Caught off Guard"/>
    <s v="A photo journal documenting my experiences and travels across New Zealand"/>
    <n v="1200"/>
    <n v="1330"/>
    <x v="0"/>
    <x v="1"/>
    <s v="GBP"/>
    <n v="1433948671"/>
    <n v="1430060671"/>
    <b v="0"/>
    <n v="52"/>
    <b v="1"/>
    <s v="photography/photobooks"/>
    <n v="100"/>
    <n v="25.58"/>
    <x v="2"/>
    <x v="3"/>
  </r>
  <r>
    <n v="2800"/>
    <s v="EUTCo presents 'One Flew Over the Cuckoo's Nest'"/>
    <s v="Exeter University Theatre Company is bringing the award winning play by Dale Wasserman to Exeter's Northcott Theatre"/>
    <n v="1000"/>
    <n v="1330"/>
    <x v="0"/>
    <x v="1"/>
    <s v="GBP"/>
    <n v="1420377366"/>
    <n v="1415193366"/>
    <b v="0"/>
    <n v="31"/>
    <b v="1"/>
    <s v="theater/plays"/>
    <n v="100"/>
    <n v="42.9"/>
    <x v="6"/>
    <x v="11"/>
  </r>
  <r>
    <n v="3762"/>
    <s v="iolite the musical"/>
    <s v="We are trying to raise money to perform a musical we have written, called &quot;Iolite&quot;, at the Edinburgh Fringe in 2015."/>
    <n v="1250"/>
    <n v="1328"/>
    <x v="0"/>
    <x v="1"/>
    <s v="GBP"/>
    <n v="1438543889"/>
    <n v="1436383889"/>
    <b v="0"/>
    <n v="28"/>
    <b v="1"/>
    <s v="theater/musical"/>
    <n v="100"/>
    <n v="47.43"/>
    <x v="6"/>
    <x v="19"/>
  </r>
  <r>
    <n v="3751"/>
    <s v="GGC Productions 2016"/>
    <s v="I will be performing in TWO productions to kick off the 2016 season. NEED HELP TO FUND THESE GREAT SHOWS!"/>
    <n v="1000"/>
    <n v="1326"/>
    <x v="0"/>
    <x v="0"/>
    <s v="USD"/>
    <n v="1459641073"/>
    <n v="1454460673"/>
    <b v="0"/>
    <n v="11"/>
    <b v="1"/>
    <s v="theater/musical"/>
    <n v="100"/>
    <n v="120.55"/>
    <x v="6"/>
    <x v="1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
    <n v="66.099999999999994"/>
    <x v="6"/>
    <x v="9"/>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00"/>
    <n v="38.79"/>
    <x v="7"/>
    <x v="22"/>
  </r>
  <r>
    <n v="2781"/>
    <s v="University of Utah presents V-Day 2015-The Vagina Monologues"/>
    <s v="STRIKE, DANCE AND RISE with us at the University of Utah to end violence against women and girls!"/>
    <n v="1250"/>
    <n v="1316"/>
    <x v="0"/>
    <x v="0"/>
    <s v="USD"/>
    <n v="1423724400"/>
    <n v="1421274954"/>
    <b v="0"/>
    <n v="28"/>
    <b v="1"/>
    <s v="theater/plays"/>
    <n v="100"/>
    <n v="47"/>
    <x v="6"/>
    <x v="11"/>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
    <n v="57.17"/>
    <x v="6"/>
    <x v="11"/>
  </r>
  <r>
    <n v="3232"/>
    <s v="Honorable Men - Poor Yorick's Players 2016 Season"/>
    <s v="Honorable Men - Yorick's 10th season of free, outdoor Shakespeare.  Featuring Henry IV, part 1 and Julius Caesar."/>
    <n v="1000"/>
    <n v="1312"/>
    <x v="0"/>
    <x v="0"/>
    <s v="USD"/>
    <n v="1462334340"/>
    <n v="1459711917"/>
    <b v="1"/>
    <n v="26"/>
    <b v="1"/>
    <s v="theater/plays"/>
    <n v="100"/>
    <n v="50.46"/>
    <x v="6"/>
    <x v="11"/>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0"/>
    <n v="6.5"/>
    <x v="0"/>
    <x v="1"/>
  </r>
  <r>
    <n v="3977"/>
    <s v="Tales of a Dragon KNIGHT"/>
    <s v="Created for the greatest stages of the world, will captivate the hearts of its audience with a Powerful Story Line &amp; Magical creatures!"/>
    <n v="90000"/>
    <n v="1305"/>
    <x v="2"/>
    <x v="0"/>
    <s v="USD"/>
    <n v="1469213732"/>
    <n v="1466621732"/>
    <b v="0"/>
    <n v="6"/>
    <b v="0"/>
    <s v="theater/plays"/>
    <n v="0"/>
    <n v="217.5"/>
    <x v="6"/>
    <x v="11"/>
  </r>
  <r>
    <n v="1704"/>
    <s v="Jericho Down Worship Album"/>
    <s v="We want to record an album of popular praise &amp; worship songs with our own influence and style."/>
    <n v="2000"/>
    <n v="1302"/>
    <x v="2"/>
    <x v="0"/>
    <s v="USD"/>
    <n v="1424056873"/>
    <n v="1421464873"/>
    <b v="0"/>
    <n v="11"/>
    <b v="0"/>
    <s v="music/faith"/>
    <n v="100"/>
    <n v="118.36"/>
    <x v="7"/>
    <x v="1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7"/>
    <x v="15"/>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
    <n v="76.47"/>
    <x v="5"/>
    <x v="10"/>
  </r>
  <r>
    <n v="3149"/>
    <s v="Kafka on the Shore"/>
    <s v="A student led production at Northwestern U. of an adaptation by Frank Galati of the classic book Kafka on the Shore by Haruki Murakmi."/>
    <n v="1250"/>
    <n v="1300"/>
    <x v="0"/>
    <x v="0"/>
    <s v="USD"/>
    <n v="1354845600"/>
    <n v="1352766300"/>
    <b v="1"/>
    <n v="25"/>
    <b v="1"/>
    <s v="theater/plays"/>
    <n v="100"/>
    <n v="52"/>
    <x v="6"/>
    <x v="11"/>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0"/>
    <n v="49.88"/>
    <x v="5"/>
    <x v="10"/>
  </r>
  <r>
    <n v="3075"/>
    <s v="The Little MAGIC Theatre"/>
    <s v="Magic Morgan &amp; Liliana are raising funds to expand their famed traveling magic show to a theater of magic."/>
    <n v="15000"/>
    <n v="1296"/>
    <x v="2"/>
    <x v="0"/>
    <s v="USD"/>
    <n v="1471573640"/>
    <n v="1467253640"/>
    <b v="0"/>
    <n v="20"/>
    <b v="0"/>
    <s v="theater/spaces"/>
    <n v="0"/>
    <n v="64.8"/>
    <x v="6"/>
    <x v="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00"/>
    <n v="43.2"/>
    <x v="6"/>
    <x v="11"/>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
    <n v="46.18"/>
    <x v="5"/>
    <x v="21"/>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00"/>
    <n v="51.6"/>
    <x v="6"/>
    <x v="9"/>
  </r>
  <r>
    <n v="876"/>
    <s v="Sound Of Dobells"/>
    <s v="What was the greatest record shop ever?  DOBELLS!"/>
    <n v="3152"/>
    <n v="1286"/>
    <x v="2"/>
    <x v="1"/>
    <s v="GBP"/>
    <n v="1359978927"/>
    <n v="1357127727"/>
    <b v="0"/>
    <n v="45"/>
    <b v="0"/>
    <s v="music/jazz"/>
    <n v="0"/>
    <n v="28.58"/>
    <x v="7"/>
    <x v="33"/>
  </r>
  <r>
    <n v="2477"/>
    <s v="Debut Album"/>
    <s v="Releasing my first album in August, and I need your help in order to get it done!"/>
    <n v="750"/>
    <n v="1285"/>
    <x v="0"/>
    <x v="0"/>
    <s v="USD"/>
    <n v="1344789345"/>
    <n v="1340901345"/>
    <b v="0"/>
    <n v="41"/>
    <b v="1"/>
    <s v="music/indie rock"/>
    <n v="200"/>
    <n v="31.34"/>
    <x v="7"/>
    <x v="12"/>
  </r>
  <r>
    <n v="410"/>
    <s v="January's Story - A One Of A Kind Transgender Woman"/>
    <s v="January was a mentor, advocate, and friend.  Her life tragically came to an end in September 2012.  This film is her story."/>
    <n v="1000"/>
    <n v="1283"/>
    <x v="0"/>
    <x v="11"/>
    <s v="CAD"/>
    <n v="1434670397"/>
    <n v="1429486397"/>
    <b v="0"/>
    <n v="7"/>
    <b v="1"/>
    <s v="film &amp; video/documentary"/>
    <n v="100"/>
    <n v="183.29"/>
    <x v="5"/>
    <x v="8"/>
  </r>
  <r>
    <n v="2936"/>
    <s v="Put Music in our Musical: Rosetown Playhouse"/>
    <s v="We need your help to complete our musical! Help us add two more original songs to our winter show, Babes in Toyland."/>
    <n v="1000"/>
    <n v="1280"/>
    <x v="0"/>
    <x v="0"/>
    <s v="USD"/>
    <n v="1413176340"/>
    <n v="1412091423"/>
    <b v="0"/>
    <n v="34"/>
    <b v="1"/>
    <s v="theater/musical"/>
    <n v="100"/>
    <n v="37.65"/>
    <x v="6"/>
    <x v="19"/>
  </r>
  <r>
    <n v="3531"/>
    <s v="The Reinvention of Lily Johnson"/>
    <s v="A political comedy for a crazy election year"/>
    <n v="1000"/>
    <n v="1280"/>
    <x v="0"/>
    <x v="0"/>
    <s v="USD"/>
    <n v="1467301334"/>
    <n v="1464709334"/>
    <b v="0"/>
    <n v="26"/>
    <b v="1"/>
    <s v="theater/plays"/>
    <n v="100"/>
    <n v="49.23"/>
    <x v="6"/>
    <x v="11"/>
  </r>
  <r>
    <n v="3635"/>
    <s v="Mary's Son"/>
    <s v="Mary's Son is a pop opera about Jesus and the hope he brings to all people."/>
    <n v="3500"/>
    <n v="1276"/>
    <x v="2"/>
    <x v="0"/>
    <s v="USD"/>
    <n v="1461186676"/>
    <n v="1458594676"/>
    <b v="0"/>
    <n v="10"/>
    <b v="0"/>
    <s v="theater/musical"/>
    <n v="0"/>
    <n v="127.6"/>
    <x v="6"/>
    <x v="19"/>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00"/>
    <n v="47.22"/>
    <x v="6"/>
    <x v="11"/>
  </r>
  <r>
    <n v="814"/>
    <s v="Help Pat The Human Get A Tour Van!"/>
    <s v="We have been a band since 2007, but we've never hit the road. That's messed up... So this summer, we're trying to and need your help!"/>
    <n v="1000"/>
    <n v="1273"/>
    <x v="0"/>
    <x v="0"/>
    <s v="USD"/>
    <n v="1306865040"/>
    <n v="1305568201"/>
    <b v="0"/>
    <n v="28"/>
    <b v="1"/>
    <s v="music/rock"/>
    <n v="100"/>
    <n v="45.46"/>
    <x v="7"/>
    <x v="15"/>
  </r>
  <r>
    <n v="2333"/>
    <s v="Two Hundred Chocolate Truffles"/>
    <s v="Homemade truffles for NYC chocolate fanatics. Truffle recipes for chocolate addicts from all over the world. Chocolate lovers unite."/>
    <n v="600"/>
    <n v="1273"/>
    <x v="0"/>
    <x v="0"/>
    <s v="USD"/>
    <n v="1401385800"/>
    <n v="1399563390"/>
    <b v="1"/>
    <n v="94"/>
    <b v="1"/>
    <s v="food/small batch"/>
    <n v="200"/>
    <n v="13.54"/>
    <x v="4"/>
    <x v="7"/>
  </r>
  <r>
    <n v="3032"/>
    <s v="Silent Valley : A Haunting"/>
    <s v="One night only, not-for-profit, neighborhood haunted attraction that will scare your mask off! Coming this Halloween."/>
    <n v="1000"/>
    <n v="1272"/>
    <x v="0"/>
    <x v="0"/>
    <s v="USD"/>
    <n v="1441933459"/>
    <n v="1439341459"/>
    <b v="0"/>
    <n v="25"/>
    <b v="1"/>
    <s v="theater/spaces"/>
    <n v="100"/>
    <n v="50.88"/>
    <x v="6"/>
    <x v="9"/>
  </r>
  <r>
    <n v="1930"/>
    <s v="Magnetic Flowers Presents: Old, Cold. Losing It."/>
    <s v="We're nearly done recording, but we're out of money! Help us release the record!!!"/>
    <n v="1000"/>
    <n v="1270"/>
    <x v="0"/>
    <x v="0"/>
    <s v="USD"/>
    <n v="1373203482"/>
    <n v="1368019482"/>
    <b v="0"/>
    <n v="26"/>
    <b v="1"/>
    <s v="music/indie rock"/>
    <n v="100"/>
    <n v="48.85"/>
    <x v="7"/>
    <x v="12"/>
  </r>
  <r>
    <n v="2465"/>
    <s v="The Lion Oh My - Our first full length release"/>
    <s v="An indie band from Spokane, WA looking to master and package their first full length album."/>
    <n v="700"/>
    <n v="1261"/>
    <x v="0"/>
    <x v="0"/>
    <s v="USD"/>
    <n v="1348420548"/>
    <n v="1345828548"/>
    <b v="0"/>
    <n v="48"/>
    <b v="1"/>
    <s v="music/indie rock"/>
    <n v="200"/>
    <n v="26.27"/>
    <x v="7"/>
    <x v="12"/>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0"/>
    <n v="39.380000000000003"/>
    <x v="6"/>
    <x v="11"/>
  </r>
  <r>
    <n v="3692"/>
    <s v="An Evening With Durang"/>
    <s v="Help us independently produce two great comedies by Christopher Durang."/>
    <n v="1000"/>
    <n v="1260"/>
    <x v="0"/>
    <x v="0"/>
    <s v="USD"/>
    <n v="1411084800"/>
    <n v="1410304179"/>
    <b v="0"/>
    <n v="17"/>
    <b v="1"/>
    <s v="theater/plays"/>
    <n v="100"/>
    <n v="74.12"/>
    <x v="6"/>
    <x v="11"/>
  </r>
  <r>
    <n v="3323"/>
    <s v="Migrants' Theatre"/>
    <s v="Young adult theatre makers from London are raising money to cover costs for touring with their current production MigrantsÂ´ Rhapsody."/>
    <n v="1000"/>
    <n v="1259"/>
    <x v="0"/>
    <x v="1"/>
    <s v="GBP"/>
    <n v="1474793208"/>
    <n v="1472201208"/>
    <b v="0"/>
    <n v="49"/>
    <b v="1"/>
    <s v="theater/plays"/>
    <n v="100"/>
    <n v="25.69"/>
    <x v="6"/>
    <x v="1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0"/>
    <n v="139.56"/>
    <x v="6"/>
    <x v="11"/>
  </r>
  <r>
    <n v="2483"/>
    <s v="Intangible Animal's &quot;Oh The Humanity&quot; Tour"/>
    <s v="Send Intangible Animal on our first West Coast Tour!!! The fate of the world rests in your hands."/>
    <n v="1100"/>
    <n v="1251"/>
    <x v="0"/>
    <x v="0"/>
    <s v="USD"/>
    <n v="1335891603"/>
    <n v="1330711203"/>
    <b v="0"/>
    <n v="19"/>
    <b v="1"/>
    <s v="music/indie rock"/>
    <n v="100"/>
    <n v="65.84"/>
    <x v="7"/>
    <x v="12"/>
  </r>
  <r>
    <n v="463"/>
    <s v="Tuskegee Redtails"/>
    <s v="Depicts the contribution the Tuskegee airmen made in certain historical events that helped turn the tide in World War II."/>
    <n v="55000"/>
    <n v="1250"/>
    <x v="2"/>
    <x v="0"/>
    <s v="USD"/>
    <n v="1316883753"/>
    <n v="1311699753"/>
    <b v="0"/>
    <n v="11"/>
    <b v="0"/>
    <s v="film &amp; video/animation"/>
    <n v="0"/>
    <n v="113.64"/>
    <x v="5"/>
    <x v="23"/>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0"/>
    <n v="59.52"/>
    <x v="6"/>
    <x v="11"/>
  </r>
  <r>
    <n v="3613"/>
    <s v="HIS NAME IS ARTHUR HOLMBERG"/>
    <s v="a woman walks into a bar except she looks like a man and no one's serving drinks. one night only"/>
    <n v="1250"/>
    <n v="1250"/>
    <x v="0"/>
    <x v="0"/>
    <s v="USD"/>
    <n v="1403964574"/>
    <n v="1401372574"/>
    <b v="0"/>
    <n v="20"/>
    <b v="1"/>
    <s v="theater/plays"/>
    <n v="100"/>
    <n v="62.5"/>
    <x v="6"/>
    <x v="11"/>
  </r>
  <r>
    <n v="3716"/>
    <s v="Sylvia (a benefit show)"/>
    <s v="I am raising money to pay for the rights to produce Sylvia by A.R. Gurney. The show will be a fundraiser for Wayside Waifs."/>
    <n v="800"/>
    <n v="1246"/>
    <x v="0"/>
    <x v="0"/>
    <s v="USD"/>
    <n v="1453411109"/>
    <n v="1450819109"/>
    <b v="0"/>
    <n v="24"/>
    <b v="1"/>
    <s v="theater/plays"/>
    <n v="200"/>
    <n v="51.92"/>
    <x v="6"/>
    <x v="11"/>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
    <n v="49.8"/>
    <x v="0"/>
    <x v="26"/>
  </r>
  <r>
    <n v="3399"/>
    <s v="Spinning Wheel Youth Takeover"/>
    <s v="13 young people have taken over Spinning Wheel Theatre to choose, produce and create their own show from scratch."/>
    <n v="1200"/>
    <n v="1245"/>
    <x v="0"/>
    <x v="1"/>
    <s v="GBP"/>
    <n v="1424556325"/>
    <n v="1421964325"/>
    <b v="0"/>
    <n v="46"/>
    <b v="1"/>
    <s v="theater/plays"/>
    <n v="100"/>
    <n v="27.07"/>
    <x v="6"/>
    <x v="1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0"/>
    <n v="88.64"/>
    <x v="6"/>
    <x v="19"/>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00"/>
    <n v="56.14"/>
    <x v="5"/>
    <x v="16"/>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0"/>
    <n v="42.24"/>
    <x v="7"/>
    <x v="12"/>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200"/>
    <n v="68.06"/>
    <x v="6"/>
    <x v="11"/>
  </r>
  <r>
    <n v="3981"/>
    <s v="BEIRUT, LADY OF LEBANON"/>
    <s v="A Theatrical Production Celebrating the Lebanese Culture and the Human Spirit in Time of War."/>
    <n v="30000"/>
    <n v="1225"/>
    <x v="2"/>
    <x v="0"/>
    <s v="USD"/>
    <n v="1468729149"/>
    <n v="1463545149"/>
    <b v="0"/>
    <n v="7"/>
    <b v="0"/>
    <s v="theater/plays"/>
    <n v="0"/>
    <n v="175"/>
    <x v="6"/>
    <x v="11"/>
  </r>
  <r>
    <n v="2435"/>
    <s v="Paleo food as a Take Away-food, order and pay in the app"/>
    <s v="Healthy, paleo food nearby gym and office areas. You pic your order and pay in the app and pic your time for just pic up the food."/>
    <n v="250000"/>
    <n v="1224"/>
    <x v="2"/>
    <x v="10"/>
    <s v="SEK"/>
    <n v="1444027186"/>
    <n v="1441435186"/>
    <b v="0"/>
    <n v="4"/>
    <b v="0"/>
    <s v="food/food trucks"/>
    <n v="0"/>
    <n v="306"/>
    <x v="4"/>
    <x v="29"/>
  </r>
  <r>
    <n v="3165"/>
    <s v="THE MOON PLAY"/>
    <s v="THE MOON PLAY is a new play written by Carolyn Gilliam. The play follows an astronaut on the moon who has lost his reason to explore."/>
    <n v="750"/>
    <n v="1220"/>
    <x v="0"/>
    <x v="0"/>
    <s v="USD"/>
    <n v="1304395140"/>
    <n v="1302493760"/>
    <b v="1"/>
    <n v="21"/>
    <b v="1"/>
    <s v="theater/plays"/>
    <n v="200"/>
    <n v="58.1"/>
    <x v="6"/>
    <x v="1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00"/>
    <n v="60.9"/>
    <x v="6"/>
    <x v="11"/>
  </r>
  <r>
    <n v="3537"/>
    <s v="The Untold Tales of the Brothers Grimm"/>
    <s v="A fast-pace, zany comedy involving six actors performing seven usually untold Grimm Fairy Tales about giants, witches, demons and more!"/>
    <n v="675"/>
    <n v="1218"/>
    <x v="0"/>
    <x v="11"/>
    <s v="CAD"/>
    <n v="1416211140"/>
    <n v="1413016216"/>
    <b v="0"/>
    <n v="28"/>
    <b v="1"/>
    <s v="theater/plays"/>
    <n v="200"/>
    <n v="43.5"/>
    <x v="6"/>
    <x v="11"/>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0"/>
    <n v="71.59"/>
    <x v="3"/>
    <x v="28"/>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0"/>
    <n v="202.83"/>
    <x v="4"/>
    <x v="29"/>
  </r>
  <r>
    <n v="3458"/>
    <s v="J. Lee Vocque's BASED ON ACTUAL EVENTS"/>
    <s v="I promised my mother on her deathbed that I would tell the world MY story, so here it goes...crossing fingers, 2015 SF FRINGE"/>
    <n v="978"/>
    <n v="1216"/>
    <x v="0"/>
    <x v="0"/>
    <s v="USD"/>
    <n v="1422937620"/>
    <n v="1420606303"/>
    <b v="0"/>
    <n v="27"/>
    <b v="1"/>
    <s v="theater/plays"/>
    <n v="100"/>
    <n v="45.04"/>
    <x v="6"/>
    <x v="11"/>
  </r>
  <r>
    <n v="1608"/>
    <s v="The Devil &amp; Me Debut Album, &quot;...It's Not A Dream&quot;"/>
    <s v="The Devil &amp; Me's Debut album, &quot;...It's Not A Dream&quot;, featuring 9 original, Hard Rock songs."/>
    <n v="1200"/>
    <n v="1215"/>
    <x v="0"/>
    <x v="0"/>
    <s v="USD"/>
    <n v="1388553960"/>
    <n v="1385754986"/>
    <b v="0"/>
    <n v="23"/>
    <b v="1"/>
    <s v="music/rock"/>
    <n v="100"/>
    <n v="52.83"/>
    <x v="7"/>
    <x v="15"/>
  </r>
  <r>
    <n v="416"/>
    <s v="Fire in the Heart of the City"/>
    <s v="35,000 pounds of food to a city. Highlighting the &quot;Convoy New Britain&quot; event from birth to beyond."/>
    <n v="1000"/>
    <n v="1202.17"/>
    <x v="0"/>
    <x v="0"/>
    <s v="USD"/>
    <n v="1391851831"/>
    <n v="1389259831"/>
    <b v="0"/>
    <n v="25"/>
    <b v="1"/>
    <s v="film &amp; video/documentary"/>
    <n v="100"/>
    <n v="48.09"/>
    <x v="5"/>
    <x v="8"/>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
    <n v="109.18"/>
    <x v="7"/>
    <x v="33"/>
  </r>
  <r>
    <n v="857"/>
    <s v="A Reason To Breathe - DEBUT ALBUM"/>
    <s v="Modern Post-Hardcore/Electro music (Hardstyle, EDM, Trap, Dubstep, Dembow, House)."/>
    <n v="1200"/>
    <n v="1200"/>
    <x v="0"/>
    <x v="5"/>
    <s v="EUR"/>
    <n v="1448463431"/>
    <n v="1444831031"/>
    <b v="0"/>
    <n v="24"/>
    <b v="1"/>
    <s v="music/metal"/>
    <n v="100"/>
    <n v="50"/>
    <x v="7"/>
    <x v="2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00"/>
    <n v="52.17"/>
    <x v="6"/>
    <x v="11"/>
  </r>
  <r>
    <n v="1642"/>
    <s v="Pop Garden Radio Presents: Season 2 CD"/>
    <s v="Pop Garden Radio Presents: The Rock on the Road Tour Season 2 CD. 23 great Pop tracks from independent Pop artists."/>
    <n v="1200"/>
    <n v="1200"/>
    <x v="0"/>
    <x v="0"/>
    <s v="USD"/>
    <n v="1308011727"/>
    <n v="1306283727"/>
    <b v="0"/>
    <n v="28"/>
    <b v="1"/>
    <s v="music/pop"/>
    <n v="100"/>
    <n v="42.86"/>
    <x v="7"/>
    <x v="2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00"/>
    <n v="28.57"/>
    <x v="7"/>
    <x v="12"/>
  </r>
  <r>
    <n v="2782"/>
    <s v="Better Than Ever Productions presents Geezer Game"/>
    <s v="The premiere theatre troupe in SE Michigan offering acting opportunities for the 50+ actor."/>
    <n v="1000"/>
    <n v="1200"/>
    <x v="0"/>
    <x v="0"/>
    <s v="USD"/>
    <n v="1424149140"/>
    <n v="1421964718"/>
    <b v="0"/>
    <n v="18"/>
    <b v="1"/>
    <s v="theater/plays"/>
    <n v="100"/>
    <n v="66.67"/>
    <x v="6"/>
    <x v="11"/>
  </r>
  <r>
    <n v="3343"/>
    <s v="The Girl Who Touched the Stars"/>
    <s v="Two sisters make a set of paper dolls which take them on a journey across lands, creating memories along the way."/>
    <n v="700"/>
    <n v="1200"/>
    <x v="0"/>
    <x v="1"/>
    <s v="GBP"/>
    <n v="1460553480"/>
    <n v="1458770384"/>
    <b v="0"/>
    <n v="23"/>
    <b v="1"/>
    <s v="theater/plays"/>
    <n v="200"/>
    <n v="52.17"/>
    <x v="6"/>
    <x v="11"/>
  </r>
  <r>
    <n v="3666"/>
    <s v="Israel LÃ³pez @ Ojai Playwrights Conference"/>
    <s v="Artistic Internship @ Ojai Playwrights Conference"/>
    <n v="1200"/>
    <n v="1200"/>
    <x v="0"/>
    <x v="0"/>
    <s v="USD"/>
    <n v="1406185200"/>
    <n v="1404337382"/>
    <b v="0"/>
    <n v="38"/>
    <b v="1"/>
    <s v="theater/plays"/>
    <n v="100"/>
    <n v="31.58"/>
    <x v="6"/>
    <x v="1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00"/>
    <n v="31.5"/>
    <x v="6"/>
    <x v="11"/>
  </r>
  <r>
    <n v="3718"/>
    <s v="PUNK ROCK"/>
    <s v="William Carlisle has the world at his feet but its weight on his shoulders. He is intelligent, articulate and fucked."/>
    <n v="500"/>
    <n v="1197"/>
    <x v="0"/>
    <x v="1"/>
    <s v="GBP"/>
    <n v="1425057075"/>
    <n v="1422465075"/>
    <b v="0"/>
    <n v="46"/>
    <b v="1"/>
    <s v="theater/plays"/>
    <n v="200"/>
    <n v="26.02"/>
    <x v="6"/>
    <x v="11"/>
  </r>
  <r>
    <n v="2467"/>
    <s v="Nature Boy Explorer EP"/>
    <s v="We've finished our first EP and we're taking it on the road in three weeks! Help us fund manufacturing?"/>
    <n v="1000"/>
    <n v="1185"/>
    <x v="0"/>
    <x v="0"/>
    <s v="USD"/>
    <n v="1336669200"/>
    <n v="1335473931"/>
    <b v="0"/>
    <n v="43"/>
    <b v="1"/>
    <s v="music/indie rock"/>
    <n v="100"/>
    <n v="27.56"/>
    <x v="7"/>
    <x v="12"/>
  </r>
  <r>
    <n v="3104"/>
    <s v="CQ EAP Performing Arts 'THE LOFT'"/>
    <s v="The Loft is CQEAP's latest studio. Located in Rockhampton's CBD we'll be running performing arts workshops for 5yrs to adults."/>
    <n v="4000"/>
    <n v="1185"/>
    <x v="2"/>
    <x v="8"/>
    <s v="AUD"/>
    <n v="1422928800"/>
    <n v="1420235311"/>
    <b v="0"/>
    <n v="5"/>
    <b v="0"/>
    <s v="theater/spaces"/>
    <n v="0"/>
    <n v="237"/>
    <x v="6"/>
    <x v="9"/>
  </r>
  <r>
    <n v="3596"/>
    <s v="SHADFLY - NEW PLAY AT THE ARTS PROJECT"/>
    <s v="A play about the last eight years of the life of Egon Schiele, one of the most influential Austrian Expressionist artists."/>
    <n v="1100"/>
    <n v="1185"/>
    <x v="0"/>
    <x v="11"/>
    <s v="CAD"/>
    <n v="1409072982"/>
    <n v="1407258582"/>
    <b v="0"/>
    <n v="15"/>
    <b v="1"/>
    <s v="theater/plays"/>
    <n v="100"/>
    <n v="79"/>
    <x v="6"/>
    <x v="11"/>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0"/>
    <n v="56.34"/>
    <x v="6"/>
    <x v="9"/>
  </r>
  <r>
    <n v="1624"/>
    <s v="Joey De Noble needs YOUR help!"/>
    <s v="Joey De Noble is raising money to help record his latest music, and he wants YOU to be a part of it!"/>
    <n v="1000"/>
    <n v="1180"/>
    <x v="0"/>
    <x v="0"/>
    <s v="USD"/>
    <n v="1357721335"/>
    <n v="1354265335"/>
    <b v="0"/>
    <n v="25"/>
    <b v="1"/>
    <s v="music/rock"/>
    <n v="100"/>
    <n v="47.2"/>
    <x v="7"/>
    <x v="15"/>
  </r>
  <r>
    <n v="1680"/>
    <s v="Kick Out a Record"/>
    <s v="Working Musician dilemma #164: how the taxman put Kick the Record 2.0 on hold"/>
    <n v="1000"/>
    <n v="1175"/>
    <x v="0"/>
    <x v="0"/>
    <s v="USD"/>
    <n v="1405188667"/>
    <n v="1402596667"/>
    <b v="0"/>
    <n v="25"/>
    <b v="1"/>
    <s v="music/pop"/>
    <n v="100"/>
    <n v="47"/>
    <x v="7"/>
    <x v="22"/>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00"/>
    <n v="97.92"/>
    <x v="6"/>
    <x v="11"/>
  </r>
  <r>
    <n v="1089"/>
    <s v="Farabel"/>
    <s v="Farabel is a single player turn-based fantasy strategy game for Mac/PC/Linux"/>
    <n v="15000"/>
    <n v="1174"/>
    <x v="2"/>
    <x v="16"/>
    <s v="EUR"/>
    <n v="1435293175"/>
    <n v="1432701175"/>
    <b v="0"/>
    <n v="49"/>
    <b v="0"/>
    <s v="games/video games"/>
    <n v="0"/>
    <n v="23.96"/>
    <x v="3"/>
    <x v="18"/>
  </r>
  <r>
    <n v="2598"/>
    <s v="Rovin' Okie's Fried Pies gourmet southern fried pies."/>
    <s v="I'm ready to make Tulsa happy and aware that love and kindness go hand in hand with good food!"/>
    <n v="3000"/>
    <n v="1170"/>
    <x v="2"/>
    <x v="0"/>
    <s v="USD"/>
    <n v="1443039001"/>
    <n v="1440447001"/>
    <b v="0"/>
    <n v="14"/>
    <b v="0"/>
    <s v="food/food trucks"/>
    <n v="0"/>
    <n v="83.57"/>
    <x v="4"/>
    <x v="29"/>
  </r>
  <r>
    <n v="3329"/>
    <s v="Jestia and Raedon"/>
    <s v="Jestia and Raedon is a brand new romantic comedy play going to the Edinburgh Fringe Festival this summer."/>
    <n v="1000"/>
    <n v="1168"/>
    <x v="0"/>
    <x v="1"/>
    <s v="GBP"/>
    <n v="1406502000"/>
    <n v="1405583108"/>
    <b v="0"/>
    <n v="26"/>
    <b v="1"/>
    <s v="theater/plays"/>
    <n v="100"/>
    <n v="44.92"/>
    <x v="6"/>
    <x v="1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200"/>
    <n v="41.61"/>
    <x v="3"/>
    <x v="5"/>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0"/>
    <n v="37.450000000000003"/>
    <x v="0"/>
    <x v="1"/>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
    <n v="82.57"/>
    <x v="6"/>
    <x v="11"/>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0"/>
    <n v="60.79"/>
    <x v="4"/>
    <x v="29"/>
  </r>
  <r>
    <n v="2804"/>
    <s v="The Piano Man"/>
    <s v="The real-life story of the mysterious 'Piano Man' who washed ashore with no memory; with no speech; but with an amazing ability..."/>
    <n v="1000"/>
    <n v="1150"/>
    <x v="0"/>
    <x v="1"/>
    <s v="GBP"/>
    <n v="1411987990"/>
    <n v="1409395990"/>
    <b v="0"/>
    <n v="23"/>
    <b v="1"/>
    <s v="theater/plays"/>
    <n v="100"/>
    <n v="50"/>
    <x v="6"/>
    <x v="11"/>
  </r>
  <r>
    <n v="3784"/>
    <s v="Whitehall Theatre Presents: Little Shop of Horrors"/>
    <s v="This year, we will be producing the cult classic Little Shop of Horrors with your proceeds going towards venue and production costs."/>
    <n v="1000"/>
    <n v="1150"/>
    <x v="0"/>
    <x v="11"/>
    <s v="CAD"/>
    <n v="1468193532"/>
    <n v="1465601532"/>
    <b v="0"/>
    <n v="10"/>
    <b v="1"/>
    <s v="theater/musical"/>
    <n v="100"/>
    <n v="115"/>
    <x v="6"/>
    <x v="19"/>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
    <n v="88.31"/>
    <x v="2"/>
    <x v="3"/>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00"/>
    <n v="42.48"/>
    <x v="2"/>
    <x v="3"/>
  </r>
  <r>
    <n v="1894"/>
    <s v="Help me release my first 3 song EP!!"/>
    <s v="Im trying to raise $1000 for a 3 song EP in a studio!"/>
    <n v="1000"/>
    <n v="1145"/>
    <x v="0"/>
    <x v="0"/>
    <s v="USD"/>
    <n v="1329082983"/>
    <n v="1326404583"/>
    <b v="0"/>
    <n v="20"/>
    <b v="1"/>
    <s v="music/indie rock"/>
    <n v="100"/>
    <n v="57.25"/>
    <x v="7"/>
    <x v="12"/>
  </r>
  <r>
    <n v="2704"/>
    <s v="Little Red Brick House"/>
    <s v="We plan to rescue, relocate, and repurpose, a historic Little Red Brick House, to be incorporated into a riverfront amphitheater."/>
    <n v="19000"/>
    <n v="1145"/>
    <x v="3"/>
    <x v="0"/>
    <s v="USD"/>
    <n v="1491421314"/>
    <n v="1487709714"/>
    <b v="0"/>
    <n v="7"/>
    <b v="0"/>
    <s v="theater/spaces"/>
    <n v="0"/>
    <n v="163.57"/>
    <x v="6"/>
    <x v="9"/>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00"/>
    <n v="18.77"/>
    <x v="6"/>
    <x v="11"/>
  </r>
  <r>
    <n v="3197"/>
    <s v="Mirror, mirror on the wall"/>
    <s v="This years most important stage project for young artists in our region. www.ungespor.no"/>
    <n v="10000"/>
    <n v="1145"/>
    <x v="2"/>
    <x v="2"/>
    <s v="NOK"/>
    <n v="1423050618"/>
    <n v="1420458618"/>
    <b v="0"/>
    <n v="4"/>
    <b v="0"/>
    <s v="theater/musical"/>
    <n v="0"/>
    <n v="286.25"/>
    <x v="6"/>
    <x v="19"/>
  </r>
  <r>
    <n v="2889"/>
    <s v="Halfway, Nebraska"/>
    <s v="Halfway, Nebraska explores the limits of hope and what it means to love someone who may be too far damaged to save."/>
    <n v="3000"/>
    <n v="1142"/>
    <x v="2"/>
    <x v="0"/>
    <s v="USD"/>
    <n v="1409344985"/>
    <n v="1406752985"/>
    <b v="0"/>
    <n v="14"/>
    <b v="0"/>
    <s v="theater/plays"/>
    <n v="0"/>
    <n v="81.569999999999993"/>
    <x v="6"/>
    <x v="11"/>
  </r>
  <r>
    <n v="3532"/>
    <s v="&quot;I Will Speak For Myself&quot;"/>
    <s v="Our goal: To produce a stirring one-woman show historically based on African-American womenâ€™s experiences, struggles, and journeys."/>
    <n v="960"/>
    <n v="1142"/>
    <x v="0"/>
    <x v="0"/>
    <s v="USD"/>
    <n v="1411012740"/>
    <n v="1409667827"/>
    <b v="0"/>
    <n v="27"/>
    <b v="1"/>
    <s v="theater/plays"/>
    <n v="100"/>
    <n v="42.3"/>
    <x v="6"/>
    <x v="11"/>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200"/>
    <n v="42.22"/>
    <x v="7"/>
    <x v="13"/>
  </r>
  <r>
    <n v="1308"/>
    <s v="Boost Band: Wristband Phone Charger (Canceled)"/>
    <s v="Boost Band, a wristband that charges any device"/>
    <n v="10000"/>
    <n v="1136"/>
    <x v="1"/>
    <x v="0"/>
    <s v="USD"/>
    <n v="1475937812"/>
    <n v="1472481812"/>
    <b v="0"/>
    <n v="38"/>
    <b v="0"/>
    <s v="technology/wearables"/>
    <n v="0"/>
    <n v="29.89"/>
    <x v="0"/>
    <x v="1"/>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0"/>
    <n v="102.73"/>
    <x v="0"/>
    <x v="1"/>
  </r>
  <r>
    <n v="1620"/>
    <s v="Kickstart my music career with 300 CDs"/>
    <s v="Kickstarting my music career with 300 hard copy CDs of my first release."/>
    <n v="1000"/>
    <n v="1130"/>
    <x v="0"/>
    <x v="0"/>
    <s v="USD"/>
    <n v="1361606940"/>
    <n v="1361002140"/>
    <b v="0"/>
    <n v="17"/>
    <b v="1"/>
    <s v="music/rock"/>
    <n v="100"/>
    <n v="66.47"/>
    <x v="7"/>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0"/>
    <n v="33.24"/>
    <x v="7"/>
    <x v="13"/>
  </r>
  <r>
    <n v="3619"/>
    <s v="VST presents Sincerity Forever"/>
    <s v="We are a fledgling theatre company based in Atlanta looking to fund our first show, Sincerity Forever by playwright Mac Wellman."/>
    <n v="1000"/>
    <n v="1130"/>
    <x v="0"/>
    <x v="0"/>
    <s v="USD"/>
    <n v="1479592800"/>
    <n v="1476760226"/>
    <b v="0"/>
    <n v="17"/>
    <b v="1"/>
    <s v="theater/plays"/>
    <n v="100"/>
    <n v="66.47"/>
    <x v="6"/>
    <x v="11"/>
  </r>
  <r>
    <n v="2405"/>
    <s v="JoyShtick Food Truck"/>
    <s v="We are the first gaming-themed food truck, bringing gourmet pub fare to the Jacksonville area."/>
    <n v="5000"/>
    <n v="1126"/>
    <x v="2"/>
    <x v="0"/>
    <s v="USD"/>
    <n v="1472911375"/>
    <n v="1471096975"/>
    <b v="0"/>
    <n v="20"/>
    <b v="0"/>
    <s v="food/food trucks"/>
    <n v="0"/>
    <n v="56.3"/>
    <x v="4"/>
    <x v="29"/>
  </r>
  <r>
    <n v="4052"/>
    <s v="Throw Like A Girl"/>
    <s v="This empowering piece encourages women to rise up and pursue their dreams, not by behaving like a boy but by,_x000a_â€œThrowing Like A Girl.â€"/>
    <n v="3000"/>
    <n v="1126"/>
    <x v="2"/>
    <x v="0"/>
    <s v="USD"/>
    <n v="1413234316"/>
    <n v="1408050316"/>
    <b v="0"/>
    <n v="13"/>
    <b v="0"/>
    <s v="theater/plays"/>
    <n v="0"/>
    <n v="86.62"/>
    <x v="6"/>
    <x v="1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0"/>
    <n v="59.21"/>
    <x v="6"/>
    <x v="11"/>
  </r>
  <r>
    <n v="1937"/>
    <s v="GBS Detroit Presents My Pal Val"/>
    <s v="My Pal Val is headed to Groovebox Studios in Detroit, Michigan on June 15th to record and film a live GBS Detroit EP."/>
    <n v="600"/>
    <n v="1123.47"/>
    <x v="0"/>
    <x v="0"/>
    <s v="USD"/>
    <n v="1339732740"/>
    <n v="1338346281"/>
    <b v="0"/>
    <n v="29"/>
    <b v="1"/>
    <s v="music/indie rock"/>
    <n v="200"/>
    <n v="38.74"/>
    <x v="7"/>
    <x v="12"/>
  </r>
  <r>
    <n v="3435"/>
    <s v="Tickets for the Tenderloin"/>
    <s v="People Of Interest is providing free tickets to &quot;Campo Maldito&quot; for Tenderloin residents who could not otherwise afford to see it."/>
    <n v="1000"/>
    <n v="1120"/>
    <x v="0"/>
    <x v="0"/>
    <s v="USD"/>
    <n v="1470538800"/>
    <n v="1469112493"/>
    <b v="0"/>
    <n v="19"/>
    <b v="1"/>
    <s v="theater/plays"/>
    <n v="100"/>
    <n v="58.95"/>
    <x v="6"/>
    <x v="11"/>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00"/>
    <n v="62.17"/>
    <x v="6"/>
    <x v="11"/>
  </r>
  <r>
    <n v="3317"/>
    <s v="Seven Minutes in Eternity"/>
    <s v="Andy Boyd's epic new satire about heroes and villains, humankind's search for glory, and fascism in America"/>
    <n v="1050"/>
    <n v="1115"/>
    <x v="0"/>
    <x v="0"/>
    <s v="USD"/>
    <n v="1465347424"/>
    <n v="1462755424"/>
    <b v="0"/>
    <n v="18"/>
    <b v="1"/>
    <s v="theater/plays"/>
    <n v="100"/>
    <n v="61.94"/>
    <x v="6"/>
    <x v="11"/>
  </r>
  <r>
    <n v="3391"/>
    <s v="TRAVELING needs a Reading"/>
    <s v="New play about the comfort and the danger of living with memories. Gay themes. Experienced team looking to present first reading"/>
    <n v="500"/>
    <n v="1115"/>
    <x v="0"/>
    <x v="0"/>
    <s v="USD"/>
    <n v="1407536880"/>
    <n v="1404997548"/>
    <b v="0"/>
    <n v="18"/>
    <b v="1"/>
    <s v="theater/plays"/>
    <n v="200"/>
    <n v="61.94"/>
    <x v="6"/>
    <x v="11"/>
  </r>
  <r>
    <n v="1940"/>
    <s v="History Grows: New K. Record"/>
    <s v="K. is about *this* close to finishing up our third record, History Grows.  Now we just need to master it and release it!"/>
    <n v="650"/>
    <n v="1111"/>
    <x v="0"/>
    <x v="0"/>
    <s v="USD"/>
    <n v="1308110340"/>
    <n v="1304770233"/>
    <b v="0"/>
    <n v="31"/>
    <b v="1"/>
    <s v="music/indie rock"/>
    <n v="200"/>
    <n v="35.840000000000003"/>
    <x v="7"/>
    <x v="12"/>
  </r>
  <r>
    <n v="3568"/>
    <s v="The Fairy Tale: A Little Daylight"/>
    <s v="GK. Jr (for student actors 12 and under) will bring George Macdonald's story to life. 10+ speaking parts &amp; many non-speaking parts!"/>
    <n v="1000"/>
    <n v="1110"/>
    <x v="0"/>
    <x v="0"/>
    <s v="USD"/>
    <n v="1410975994"/>
    <n v="1408383994"/>
    <b v="0"/>
    <n v="19"/>
    <b v="1"/>
    <s v="theater/plays"/>
    <n v="100"/>
    <n v="58.42"/>
    <x v="6"/>
    <x v="11"/>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0"/>
    <n v="65.180000000000007"/>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00"/>
    <n v="73.73"/>
    <x v="5"/>
    <x v="27"/>
  </r>
  <r>
    <n v="3366"/>
    <s v="Montclair Shakespeare Series"/>
    <s v="The Series will consist of free staged readings of Shakespeare's plays, brought to life by professional actors in Montclair, NJ."/>
    <n v="500"/>
    <n v="1105"/>
    <x v="0"/>
    <x v="0"/>
    <s v="USD"/>
    <n v="1431481037"/>
    <n v="1428889037"/>
    <b v="0"/>
    <n v="18"/>
    <b v="1"/>
    <s v="theater/plays"/>
    <n v="200"/>
    <n v="61.39"/>
    <x v="6"/>
    <x v="11"/>
  </r>
  <r>
    <n v="3933"/>
    <s v="Three for 5: A King's Story"/>
    <s v="Presenting the complete three part of writer/director Ty Foard's &quot;A King's Story&quot; ...a dramatic artistic one director play festival"/>
    <n v="7000"/>
    <n v="1102"/>
    <x v="2"/>
    <x v="0"/>
    <s v="USD"/>
    <n v="1468716180"/>
    <n v="1466205262"/>
    <b v="0"/>
    <n v="12"/>
    <b v="0"/>
    <s v="theater/plays"/>
    <n v="0"/>
    <n v="91.83"/>
    <x v="6"/>
    <x v="11"/>
  </r>
  <r>
    <n v="2359"/>
    <s v="crowd-funded public genome sequencing (Canceled)"/>
    <s v="I want to crowdfund the sequencing of my own genome to make it publicly available with crowd-sourced interpretation."/>
    <n v="7500"/>
    <n v="1101"/>
    <x v="1"/>
    <x v="0"/>
    <s v="USD"/>
    <n v="1438616124"/>
    <n v="1433432124"/>
    <b v="0"/>
    <n v="3"/>
    <b v="0"/>
    <s v="technology/web"/>
    <n v="0"/>
    <n v="367"/>
    <x v="0"/>
    <x v="26"/>
  </r>
  <r>
    <n v="3598"/>
    <s v="Cinderella"/>
    <s v="River City Theatre Company needs your support as we embark on our thirteenth production, CINDERELLA!"/>
    <n v="1000"/>
    <n v="1101"/>
    <x v="0"/>
    <x v="0"/>
    <s v="USD"/>
    <n v="1409720340"/>
    <n v="1408129822"/>
    <b v="0"/>
    <n v="27"/>
    <b v="1"/>
    <s v="theater/plays"/>
    <n v="100"/>
    <n v="40.78"/>
    <x v="6"/>
    <x v="11"/>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00"/>
    <n v="100"/>
    <x v="7"/>
    <x v="25"/>
  </r>
  <r>
    <n v="2678"/>
    <s v="Wavegarden in Marbella (MÃ¡laga)"/>
    <s v="Wavegarden is the worldâ€™s longest man-made wave that creates ideal conditions for surfing. Help us and let's open one in Malaga!!"/>
    <n v="8000000"/>
    <n v="1100"/>
    <x v="2"/>
    <x v="5"/>
    <s v="EUR"/>
    <n v="1443121765"/>
    <n v="1440529765"/>
    <b v="0"/>
    <n v="2"/>
    <b v="0"/>
    <s v="technology/makerspaces"/>
    <n v="0"/>
    <n v="550"/>
    <x v="0"/>
    <x v="24"/>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6"/>
    <x v="19"/>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
    <n v="47.7"/>
    <x v="6"/>
    <x v="11"/>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0"/>
    <n v="18.899999999999999"/>
    <x v="6"/>
    <x v="9"/>
  </r>
  <r>
    <n v="1362"/>
    <s v="A Fantastic Affair: Karl Barth in America 1962â€“Research"/>
    <s v="The never-before-told story of Karl Barth's (first and only) journey to the United States in 1962."/>
    <n v="1000"/>
    <n v="1091"/>
    <x v="0"/>
    <x v="0"/>
    <s v="USD"/>
    <n v="1378592731"/>
    <n v="1373408731"/>
    <b v="0"/>
    <n v="25"/>
    <b v="1"/>
    <s v="publishing/nonfiction"/>
    <n v="100"/>
    <n v="43.64"/>
    <x v="1"/>
    <x v="1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00"/>
    <n v="54.5"/>
    <x v="6"/>
    <x v="11"/>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0"/>
    <n v="26.54"/>
    <x v="6"/>
    <x v="11"/>
  </r>
  <r>
    <n v="3709"/>
    <s v="The Ruby Darlings Show"/>
    <s v="The filthily talented Ruby and Darling, take you on a raunch-tastic musical discovery of life with a vagina. #sayno"/>
    <n v="1000"/>
    <n v="1082.5"/>
    <x v="0"/>
    <x v="1"/>
    <s v="GBP"/>
    <n v="1403715546"/>
    <n v="1401123546"/>
    <b v="0"/>
    <n v="35"/>
    <b v="1"/>
    <s v="theater/plays"/>
    <n v="100"/>
    <n v="30.93"/>
    <x v="6"/>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200"/>
    <n v="31.82"/>
    <x v="7"/>
    <x v="15"/>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0"/>
    <n v="43.28"/>
    <x v="6"/>
    <x v="11"/>
  </r>
  <r>
    <n v="1769"/>
    <s v="Navajo Textile Project"/>
    <s v="To create a publication, and exhibition documenting the collection of Jamie Ross, longtime collector of Navajo Textiles"/>
    <n v="40000"/>
    <n v="1081"/>
    <x v="2"/>
    <x v="0"/>
    <s v="USD"/>
    <n v="1421177959"/>
    <n v="1418585959"/>
    <b v="1"/>
    <n v="22"/>
    <b v="0"/>
    <s v="photography/photobooks"/>
    <n v="0"/>
    <n v="49.14"/>
    <x v="2"/>
    <x v="3"/>
  </r>
  <r>
    <n v="1663"/>
    <s v="ghost -- a music video"/>
    <s v="music is as important to the eyes as it is to the ears. help bring ghost to life in front of your eyes."/>
    <n v="1000"/>
    <n v="1080"/>
    <x v="0"/>
    <x v="0"/>
    <s v="USD"/>
    <n v="1422750707"/>
    <n v="1420158707"/>
    <b v="0"/>
    <n v="32"/>
    <b v="1"/>
    <s v="music/pop"/>
    <n v="100"/>
    <n v="33.75"/>
    <x v="7"/>
    <x v="22"/>
  </r>
  <r>
    <n v="3007"/>
    <s v="Bethlem"/>
    <s v="Consuite for 2015 CoreCon.  An adventure into insanity."/>
    <n v="600"/>
    <n v="1080"/>
    <x v="0"/>
    <x v="0"/>
    <s v="USD"/>
    <n v="1429938683"/>
    <n v="1428124283"/>
    <b v="0"/>
    <n v="20"/>
    <b v="1"/>
    <s v="theater/spaces"/>
    <n v="200"/>
    <n v="54"/>
    <x v="6"/>
    <x v="9"/>
  </r>
  <r>
    <n v="3447"/>
    <s v="The Vagabond Halfback"/>
    <s v="&quot;He was a poet, a vagrant, a philosopher, a lady's man and a hard drinker&quot;"/>
    <n v="1000"/>
    <n v="1078"/>
    <x v="0"/>
    <x v="0"/>
    <s v="USD"/>
    <n v="1458332412"/>
    <n v="1454448012"/>
    <b v="0"/>
    <n v="14"/>
    <b v="1"/>
    <s v="theater/plays"/>
    <n v="100"/>
    <n v="77"/>
    <x v="6"/>
    <x v="11"/>
  </r>
  <r>
    <n v="3471"/>
    <s v="Different is Dangerous"/>
    <s v="Fast paced, two hander which uses headphone verbatim technique to give an insight into the everyday lives of Leeds city locals."/>
    <n v="500"/>
    <n v="1073"/>
    <x v="0"/>
    <x v="1"/>
    <s v="GBP"/>
    <n v="1409515200"/>
    <n v="1405971690"/>
    <b v="0"/>
    <n v="30"/>
    <b v="1"/>
    <s v="theater/plays"/>
    <n v="200"/>
    <n v="35.770000000000003"/>
    <x v="6"/>
    <x v="11"/>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0"/>
    <n v="82.46"/>
    <x v="6"/>
    <x v="9"/>
  </r>
  <r>
    <n v="2256"/>
    <s v="Bitcoin Empire"/>
    <s v="Build your crypto-currency empire and sabotage your opponents. A deck building, card game. 2-4 players. 15 minutes."/>
    <n v="480"/>
    <n v="1069"/>
    <x v="0"/>
    <x v="1"/>
    <s v="GBP"/>
    <n v="1479811846"/>
    <n v="1478602246"/>
    <b v="0"/>
    <n v="50"/>
    <b v="1"/>
    <s v="games/tabletop games"/>
    <n v="200"/>
    <n v="21.38"/>
    <x v="3"/>
    <x v="5"/>
  </r>
  <r>
    <n v="3307"/>
    <s v="The Respectful Prostitute"/>
    <s v="A group of Stanford students are going to present Jean-Paul Sartre's play, The Respectful Prostitute, at the end of Spring quarter."/>
    <n v="1000"/>
    <n v="1066.8"/>
    <x v="0"/>
    <x v="0"/>
    <s v="USD"/>
    <n v="1463275339"/>
    <n v="1460683339"/>
    <b v="0"/>
    <n v="20"/>
    <b v="1"/>
    <s v="theater/plays"/>
    <n v="100"/>
    <n v="53.34"/>
    <x v="6"/>
    <x v="11"/>
  </r>
  <r>
    <n v="2557"/>
    <s v="European Tour"/>
    <s v="Raising money for our concert tour of Switzerland and Germany in June/July 2014"/>
    <n v="900"/>
    <n v="1066"/>
    <x v="0"/>
    <x v="1"/>
    <s v="GBP"/>
    <n v="1400176386"/>
    <n v="1397584386"/>
    <b v="0"/>
    <n v="36"/>
    <b v="1"/>
    <s v="music/classical music"/>
    <n v="100"/>
    <n v="29.61"/>
    <x v="7"/>
    <x v="25"/>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00"/>
    <n v="33.31"/>
    <x v="6"/>
    <x v="9"/>
  </r>
  <r>
    <n v="781"/>
    <s v="Touring the United States This July"/>
    <s v="&quot;WE ARE ON A MISSION TO TOUR THE UNITED STATES NON-STOP. TO DO SO WE NEED TO PURCHASE A NEW VAN.&quot;"/>
    <n v="800"/>
    <n v="1065.23"/>
    <x v="0"/>
    <x v="0"/>
    <s v="USD"/>
    <n v="1370649674"/>
    <n v="1368057674"/>
    <b v="0"/>
    <n v="25"/>
    <b v="1"/>
    <s v="music/rock"/>
    <n v="100"/>
    <n v="42.61"/>
    <x v="7"/>
    <x v="15"/>
  </r>
  <r>
    <n v="3843"/>
    <s v="Vengeance Can Wait"/>
    <s v="Vengeance Can Wait navigates Japanese sub-culture as it charts a dark, twisted and touching, â€œdifferentâ€ kind of love story."/>
    <n v="5000"/>
    <n v="1065"/>
    <x v="2"/>
    <x v="0"/>
    <s v="USD"/>
    <n v="1401587064"/>
    <n v="1399427064"/>
    <b v="1"/>
    <n v="19"/>
    <b v="0"/>
    <s v="theater/plays"/>
    <n v="0"/>
    <n v="56.05"/>
    <x v="6"/>
    <x v="11"/>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0"/>
    <n v="40.92"/>
    <x v="6"/>
    <x v="1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0"/>
    <n v="25.31"/>
    <x v="6"/>
    <x v="11"/>
  </r>
  <r>
    <n v="1224"/>
    <s v="&quot;I Dreamed Last Night&quot; Album (Canceled)"/>
    <s v="Modern Celtic influenced CD.  Help me finish what I started before the stroke."/>
    <n v="15000"/>
    <n v="1060"/>
    <x v="1"/>
    <x v="0"/>
    <s v="USD"/>
    <n v="1402060302"/>
    <n v="1396876302"/>
    <b v="0"/>
    <n v="18"/>
    <b v="0"/>
    <s v="music/world music"/>
    <n v="0"/>
    <n v="58.89"/>
    <x v="7"/>
    <x v="37"/>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
    <n v="81.540000000000006"/>
    <x v="6"/>
    <x v="11"/>
  </r>
  <r>
    <n v="2676"/>
    <s v="Toronto VR Co-Op"/>
    <s v="Our aim is to provide high-end equipment and space for Toronto coders, filmmakers, and artists to develop cutting-edge VR content."/>
    <n v="2100"/>
    <n v="1058"/>
    <x v="2"/>
    <x v="11"/>
    <s v="CAD"/>
    <n v="1463929174"/>
    <n v="1461337174"/>
    <b v="0"/>
    <n v="9"/>
    <b v="0"/>
    <s v="technology/makerspaces"/>
    <n v="100"/>
    <n v="117.56"/>
    <x v="0"/>
    <x v="24"/>
  </r>
  <r>
    <n v="2498"/>
    <s v="Race Bandit's Debut EP Validated"/>
    <s v="We've been working hard on getting our music out and we are taking the final steps to releasing our EP, but we need your help."/>
    <n v="1000"/>
    <n v="1056"/>
    <x v="0"/>
    <x v="0"/>
    <s v="USD"/>
    <n v="1422400387"/>
    <n v="1421190787"/>
    <b v="0"/>
    <n v="20"/>
    <b v="1"/>
    <s v="music/indie rock"/>
    <n v="100"/>
    <n v="52.8"/>
    <x v="7"/>
    <x v="1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00"/>
    <n v="39.07"/>
    <x v="0"/>
    <x v="1"/>
  </r>
  <r>
    <n v="3408"/>
    <s v="&quot;She Has a Name&quot; on tour"/>
    <s v="Help us take &quot;She Has a Name&quot;, the human trafficking story of one victim, on tour to all over Northern and Central California."/>
    <n v="500"/>
    <n v="1055"/>
    <x v="0"/>
    <x v="0"/>
    <s v="USD"/>
    <n v="1405727304"/>
    <n v="1403135304"/>
    <b v="0"/>
    <n v="18"/>
    <b v="1"/>
    <s v="theater/plays"/>
    <n v="200"/>
    <n v="58.61"/>
    <x v="6"/>
    <x v="11"/>
  </r>
  <r>
    <n v="2299"/>
    <s v="HELP FLY RADIO FINISH THEIR FULL LENGTH ALBUM!"/>
    <s v="Fly Radio has finished tracking their album now all that is left is the mixing/mastering and duplication!"/>
    <n v="300"/>
    <n v="1050.5"/>
    <x v="0"/>
    <x v="0"/>
    <s v="USD"/>
    <n v="1296953209"/>
    <n v="1295657209"/>
    <b v="0"/>
    <n v="14"/>
    <b v="1"/>
    <s v="music/rock"/>
    <n v="400"/>
    <n v="75.040000000000006"/>
    <x v="7"/>
    <x v="15"/>
  </r>
  <r>
    <n v="1638"/>
    <s v="Avenues EP 2013"/>
    <s v="Avenues will be going in to the studio to record a new EP with Matt Allison!"/>
    <n v="1000"/>
    <n v="1050"/>
    <x v="0"/>
    <x v="0"/>
    <s v="USD"/>
    <n v="1362086700"/>
    <n v="1358180968"/>
    <b v="0"/>
    <n v="27"/>
    <b v="1"/>
    <s v="music/rock"/>
    <n v="100"/>
    <n v="38.89"/>
    <x v="7"/>
    <x v="15"/>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
    <n v="525"/>
    <x v="7"/>
    <x v="14"/>
  </r>
  <r>
    <n v="1833"/>
    <s v="HAIRcyclopedia Vol. 2 - The Vault"/>
    <s v="I am writing the second volume in a series of hair band encyclopedias, however I lack the means to afford the costs of the photos."/>
    <n v="400"/>
    <n v="1050"/>
    <x v="0"/>
    <x v="0"/>
    <s v="USD"/>
    <n v="1362211140"/>
    <n v="1359421403"/>
    <b v="0"/>
    <n v="25"/>
    <b v="1"/>
    <s v="music/rock"/>
    <n v="300"/>
    <n v="42"/>
    <x v="7"/>
    <x v="15"/>
  </r>
  <r>
    <n v="2756"/>
    <s v="The Most Basic of Truths"/>
    <s v="We all pray to the same God no matter what name we might refer to Him as.  Our children deserve to know this basic truth."/>
    <n v="10000"/>
    <n v="1048"/>
    <x v="2"/>
    <x v="0"/>
    <s v="USD"/>
    <n v="1389476201"/>
    <n v="1386884201"/>
    <b v="0"/>
    <n v="33"/>
    <b v="0"/>
    <s v="publishing/children's books"/>
    <n v="0"/>
    <n v="31.76"/>
    <x v="1"/>
    <x v="39"/>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0"/>
    <n v="32.72"/>
    <x v="7"/>
    <x v="12"/>
  </r>
  <r>
    <n v="3368"/>
    <s v="Peter Pan by J.M. Barrie @ Open Space Arts"/>
    <s v="Help a non-profit community theatre create an unforgettable production of J.M. Barrie's classic play."/>
    <n v="1000"/>
    <n v="1046"/>
    <x v="0"/>
    <x v="0"/>
    <s v="USD"/>
    <n v="1420088400"/>
    <n v="1416977259"/>
    <b v="0"/>
    <n v="23"/>
    <b v="1"/>
    <s v="theater/plays"/>
    <n v="100"/>
    <n v="45.48"/>
    <x v="6"/>
    <x v="11"/>
  </r>
  <r>
    <n v="3684"/>
    <s v="Cassiopeia"/>
    <s v="Thespis Theater Festival presents Cassiopeia: A romantic tale of a bride finding her way to her unknown groom before it is too late."/>
    <n v="750"/>
    <n v="1043"/>
    <x v="0"/>
    <x v="0"/>
    <s v="USD"/>
    <n v="1441167586"/>
    <n v="1438575586"/>
    <b v="0"/>
    <n v="23"/>
    <b v="1"/>
    <s v="theater/plays"/>
    <n v="100"/>
    <n v="45.35"/>
    <x v="6"/>
    <x v="11"/>
  </r>
  <r>
    <n v="310"/>
    <s v="Feels Like Coming Home Tour"/>
    <s v="30 day tour to release a compilation CD with 16 original songs about hometowns.  Webisodes and documentary to follow."/>
    <n v="1000"/>
    <n v="1041.29"/>
    <x v="0"/>
    <x v="0"/>
    <s v="USD"/>
    <n v="1319076000"/>
    <n v="1317788623"/>
    <b v="1"/>
    <n v="36"/>
    <b v="1"/>
    <s v="film &amp; video/documentary"/>
    <n v="100"/>
    <n v="28.92"/>
    <x v="5"/>
    <x v="8"/>
  </r>
  <r>
    <n v="780"/>
    <s v="Wess Meets West - Press Our New Album on CD!"/>
    <s v="We are finishing up recording our new record and we would like help with its physical CD release."/>
    <n v="1000"/>
    <n v="1040"/>
    <x v="0"/>
    <x v="0"/>
    <s v="USD"/>
    <n v="1304439025"/>
    <n v="1301847025"/>
    <b v="0"/>
    <n v="27"/>
    <b v="1"/>
    <s v="music/rock"/>
    <n v="100"/>
    <n v="38.520000000000003"/>
    <x v="7"/>
    <x v="15"/>
  </r>
  <r>
    <n v="811"/>
    <s v="Love Water Tour"/>
    <s v="We need your financial support to cover the tour costs!  (Sound, lights, travel, stage design)"/>
    <n v="1000"/>
    <n v="1040"/>
    <x v="0"/>
    <x v="0"/>
    <s v="USD"/>
    <n v="1373475120"/>
    <n v="1371569202"/>
    <b v="0"/>
    <n v="12"/>
    <b v="1"/>
    <s v="music/rock"/>
    <n v="100"/>
    <n v="86.67"/>
    <x v="7"/>
    <x v="15"/>
  </r>
  <r>
    <n v="869"/>
    <s v="Live DVD Concert by Twice As Good"/>
    <s v="The band Twice As Good wants to create and distribute a DVD of their live concert performance. This amazing band needs to be seen!"/>
    <n v="8800"/>
    <n v="1040"/>
    <x v="2"/>
    <x v="0"/>
    <s v="USD"/>
    <n v="1365448657"/>
    <n v="1362860257"/>
    <b v="0"/>
    <n v="3"/>
    <b v="0"/>
    <s v="music/jazz"/>
    <n v="0"/>
    <n v="346.67"/>
    <x v="7"/>
    <x v="33"/>
  </r>
  <r>
    <n v="3126"/>
    <s v="Urban Roots SkatePark (Canceled)"/>
    <s v="A big dream, small budget, the drive/passion of so many volunteers...indoor skatepark in Eau Claire, WI._x000a__x000a_This is UR skatepark!"/>
    <n v="25000"/>
    <n v="1040"/>
    <x v="1"/>
    <x v="0"/>
    <s v="USD"/>
    <n v="1459121162"/>
    <n v="1456532762"/>
    <b v="0"/>
    <n v="17"/>
    <b v="0"/>
    <s v="theater/spaces"/>
    <n v="0"/>
    <n v="61.18"/>
    <x v="6"/>
    <x v="9"/>
  </r>
  <r>
    <n v="2104"/>
    <s v="In the Raw: the ink &amp; the Echo's debut album"/>
    <s v="In the Raw is Seattle's the Ink &amp; the Echo's debut album.  It is honest, compelling, and speaks of raw human emotion."/>
    <n v="800"/>
    <n v="1036"/>
    <x v="0"/>
    <x v="0"/>
    <s v="USD"/>
    <n v="1369958400"/>
    <n v="1367286434"/>
    <b v="0"/>
    <n v="37"/>
    <b v="1"/>
    <s v="music/indie rock"/>
    <n v="100"/>
    <n v="28"/>
    <x v="7"/>
    <x v="12"/>
  </r>
  <r>
    <n v="1206"/>
    <s v="Until I Gush Forth / Limited Edition Zine by Esthaem"/>
    <s v="Limited edition zine by photographic artist Esthaem, signed and hand-numbered including a screen printed banderole. Edition of 100."/>
    <n v="900"/>
    <n v="1035"/>
    <x v="0"/>
    <x v="3"/>
    <s v="EUR"/>
    <n v="1489238940"/>
    <n v="1486406253"/>
    <b v="0"/>
    <n v="32"/>
    <b v="1"/>
    <s v="photography/photobooks"/>
    <n v="100"/>
    <n v="32.340000000000003"/>
    <x v="2"/>
    <x v="3"/>
  </r>
  <r>
    <n v="3372"/>
    <s v="All the Best, Jack"/>
    <s v="This play tells the story of the toxicity of sensationalism shown through one man's struggle with notoriety."/>
    <n v="1000"/>
    <n v="1035"/>
    <x v="0"/>
    <x v="0"/>
    <s v="USD"/>
    <n v="1408942740"/>
    <n v="1407157756"/>
    <b v="0"/>
    <n v="27"/>
    <b v="1"/>
    <s v="theater/plays"/>
    <n v="100"/>
    <n v="38.33"/>
    <x v="6"/>
    <x v="11"/>
  </r>
  <r>
    <n v="3559"/>
    <s v="Let's Launch Disco Turtle Productions"/>
    <s v="A theatre company designed to help young people to come out of their shell. Offering workshops and original shows directly to schools."/>
    <n v="1000"/>
    <n v="1035"/>
    <x v="0"/>
    <x v="8"/>
    <s v="AUD"/>
    <n v="1438333080"/>
    <n v="1436408308"/>
    <b v="0"/>
    <n v="24"/>
    <b v="1"/>
    <s v="theater/plays"/>
    <n v="100"/>
    <n v="43.13"/>
    <x v="6"/>
    <x v="11"/>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0"/>
    <n v="36.96"/>
    <x v="6"/>
    <x v="11"/>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0"/>
    <n v="28.66"/>
    <x v="7"/>
    <x v="12"/>
  </r>
  <r>
    <n v="1831"/>
    <s v="Darling Waste Trailer Bail Out!"/>
    <s v="After a 2 year Odyssey, Darling Waste's trailer is still not home! We need $3,500 to get it through U.S. Customs!"/>
    <n v="1000"/>
    <n v="1030"/>
    <x v="0"/>
    <x v="0"/>
    <s v="USD"/>
    <n v="1336866863"/>
    <n v="1335570863"/>
    <b v="0"/>
    <n v="14"/>
    <b v="1"/>
    <s v="music/rock"/>
    <n v="100"/>
    <n v="73.569999999999993"/>
    <x v="7"/>
    <x v="15"/>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00"/>
    <n v="64.38"/>
    <x v="6"/>
    <x v="11"/>
  </r>
  <r>
    <n v="1085"/>
    <s v="Sun Dryd Studios"/>
    <s v="The new kid on the block. Re-imagining old games and creating new ones. Ship, Lazer, Rock is first."/>
    <n v="30000"/>
    <n v="1026"/>
    <x v="2"/>
    <x v="11"/>
    <s v="CAD"/>
    <n v="1457967975"/>
    <n v="1455379575"/>
    <b v="0"/>
    <n v="9"/>
    <b v="0"/>
    <s v="games/video games"/>
    <n v="0"/>
    <n v="114"/>
    <x v="3"/>
    <x v="18"/>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0"/>
    <n v="44.61"/>
    <x v="7"/>
    <x v="22"/>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
    <n v="342"/>
    <x v="0"/>
    <x v="26"/>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0"/>
    <n v="102.5"/>
    <x v="7"/>
    <x v="15"/>
  </r>
  <r>
    <n v="3580"/>
    <s v="Annabel Lost"/>
    <s v="Annabel Lost combines visual art and performance poetry to tell the story of two orphaned refugees, Quetzal and Rhime."/>
    <n v="900"/>
    <n v="1025"/>
    <x v="0"/>
    <x v="0"/>
    <s v="USD"/>
    <n v="1425185940"/>
    <n v="1421900022"/>
    <b v="0"/>
    <n v="27"/>
    <b v="1"/>
    <s v="theater/plays"/>
    <n v="100"/>
    <n v="37.96"/>
    <x v="6"/>
    <x v="1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0"/>
    <n v="205"/>
    <x v="6"/>
    <x v="19"/>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0"/>
    <n v="48.62"/>
    <x v="7"/>
    <x v="13"/>
  </r>
  <r>
    <n v="1168"/>
    <s v="SiMpLy FreSH fOoD TrUck"/>
    <s v="Simply fresh farm to table on wheels working close with local farms to ensure the highest of quality of product ."/>
    <n v="18000"/>
    <n v="1020"/>
    <x v="2"/>
    <x v="0"/>
    <s v="USD"/>
    <n v="1474507065"/>
    <n v="1471915065"/>
    <b v="0"/>
    <n v="3"/>
    <b v="0"/>
    <s v="food/food trucks"/>
    <n v="0"/>
    <n v="340"/>
    <x v="4"/>
    <x v="29"/>
  </r>
  <r>
    <n v="1590"/>
    <s v="An Italian Adventure"/>
    <s v="Discover Italy through photography."/>
    <n v="60000"/>
    <n v="1020"/>
    <x v="2"/>
    <x v="6"/>
    <s v="EUR"/>
    <n v="1443040464"/>
    <n v="1440448464"/>
    <b v="0"/>
    <n v="2"/>
    <b v="0"/>
    <s v="photography/places"/>
    <n v="0"/>
    <n v="510"/>
    <x v="2"/>
    <x v="34"/>
  </r>
  <r>
    <n v="3549"/>
    <s v="The Munitionettes"/>
    <s v="Help us bring to life tales of hardship, danger and community of extraordinary women working in WW1 munitions factories."/>
    <n v="1000"/>
    <n v="1020"/>
    <x v="0"/>
    <x v="1"/>
    <s v="GBP"/>
    <n v="1441358873"/>
    <n v="1438939673"/>
    <b v="0"/>
    <n v="42"/>
    <b v="1"/>
    <s v="theater/plays"/>
    <n v="100"/>
    <n v="24.29"/>
    <x v="6"/>
    <x v="11"/>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0"/>
    <n v="42.33"/>
    <x v="7"/>
    <x v="13"/>
  </r>
  <r>
    <n v="1613"/>
    <s v="New  E.P. mastering and recording"/>
    <s v="Ghosts and Paper Hearts are getting ready to release their new EP and we want it to be sent everywhere. Help us out PLEASE!!!!!"/>
    <n v="1000"/>
    <n v="1015"/>
    <x v="0"/>
    <x v="0"/>
    <s v="USD"/>
    <n v="1342921202"/>
    <n v="1340329202"/>
    <b v="0"/>
    <n v="26"/>
    <b v="1"/>
    <s v="music/rock"/>
    <n v="100"/>
    <n v="39.04"/>
    <x v="7"/>
    <x v="15"/>
  </r>
  <r>
    <n v="2219"/>
    <s v="Moments by eBurner"/>
    <s v="An album that illustrates events in our lives, whether trivial or significant, through the tones of electronic music."/>
    <n v="1000"/>
    <n v="1015"/>
    <x v="0"/>
    <x v="0"/>
    <s v="USD"/>
    <n v="1440004512"/>
    <n v="1437412512"/>
    <b v="0"/>
    <n v="19"/>
    <b v="1"/>
    <s v="music/electronic music"/>
    <n v="100"/>
    <n v="53.42"/>
    <x v="7"/>
    <x v="13"/>
  </r>
  <r>
    <n v="1211"/>
    <s v="500 Views of Japan"/>
    <s v="From 2010 to 2015, I took over 15 000 photos in Japan. Here's 500 of them. Landscape, city view, people and so much more!"/>
    <n v="1000"/>
    <n v="1011"/>
    <x v="0"/>
    <x v="11"/>
    <s v="CAD"/>
    <n v="1465505261"/>
    <n v="1464209261"/>
    <b v="0"/>
    <n v="6"/>
    <b v="1"/>
    <s v="photography/photobooks"/>
    <n v="100"/>
    <n v="168.5"/>
    <x v="2"/>
    <x v="3"/>
  </r>
  <r>
    <n v="3599"/>
    <s v="Promised Land"/>
    <s v="Help Chrysalis get this production off the ground!  An original play, we only need $500 to get this production on its feet!"/>
    <n v="500"/>
    <n v="1010"/>
    <x v="0"/>
    <x v="0"/>
    <s v="USD"/>
    <n v="1440892800"/>
    <n v="1438715077"/>
    <b v="0"/>
    <n v="17"/>
    <b v="1"/>
    <s v="theater/plays"/>
    <n v="200"/>
    <n v="59.41"/>
    <x v="6"/>
    <x v="11"/>
  </r>
  <r>
    <n v="3906"/>
    <s v="First Draft Theatre"/>
    <s v="We will workshop, stage and develop new writing, devised work and adaptations. A joyful leap into the possibilities of an idea!"/>
    <n v="1500"/>
    <n v="1010"/>
    <x v="2"/>
    <x v="1"/>
    <s v="GBP"/>
    <n v="1435325100"/>
    <n v="1432072893"/>
    <b v="0"/>
    <n v="16"/>
    <b v="0"/>
    <s v="theater/plays"/>
    <n v="100"/>
    <n v="63.13"/>
    <x v="6"/>
    <x v="11"/>
  </r>
  <r>
    <n v="2297"/>
    <s v="Company Company: Debut EP"/>
    <s v="New Jersey Alternative Rock band COCO needs YOUR help self-releasing debut EP!"/>
    <n v="1000"/>
    <n v="1006"/>
    <x v="0"/>
    <x v="0"/>
    <s v="USD"/>
    <n v="1331697540"/>
    <n v="1328749249"/>
    <b v="0"/>
    <n v="19"/>
    <b v="1"/>
    <s v="music/rock"/>
    <n v="100"/>
    <n v="52.95"/>
    <x v="7"/>
    <x v="15"/>
  </r>
  <r>
    <n v="3038"/>
    <s v="Overtime Theater Spruce Up"/>
    <s v="Our little theater needs some love. We took over a lab and need to make our space look more inviting and well, like a theater!"/>
    <n v="1000"/>
    <n v="1005"/>
    <x v="0"/>
    <x v="0"/>
    <s v="USD"/>
    <n v="1457071397"/>
    <n v="1451887397"/>
    <b v="0"/>
    <n v="27"/>
    <b v="1"/>
    <s v="theater/spaces"/>
    <n v="100"/>
    <n v="37.22"/>
    <x v="6"/>
    <x v="9"/>
  </r>
  <r>
    <n v="3564"/>
    <s v="The Pillowman Aberdeen"/>
    <s v="Multi Award-Winng play THE PILLOWMAN coming to the Arts Centre Theatre, Aberdeen"/>
    <n v="1000"/>
    <n v="1005"/>
    <x v="0"/>
    <x v="1"/>
    <s v="GBP"/>
    <n v="1444060800"/>
    <n v="1440082649"/>
    <b v="0"/>
    <n v="17"/>
    <b v="1"/>
    <s v="theater/plays"/>
    <n v="100"/>
    <n v="59.12"/>
    <x v="6"/>
    <x v="11"/>
  </r>
  <r>
    <n v="1880"/>
    <s v="Sim Betting Football"/>
    <s v="Sim Betting Football is the only football (soccer) betting simulation  game."/>
    <n v="5000"/>
    <n v="1004"/>
    <x v="2"/>
    <x v="1"/>
    <s v="GBP"/>
    <n v="1459341380"/>
    <n v="1456839380"/>
    <b v="0"/>
    <n v="24"/>
    <b v="0"/>
    <s v="games/mobile games"/>
    <n v="0"/>
    <n v="41.83"/>
    <x v="3"/>
    <x v="28"/>
  </r>
  <r>
    <n v="1660"/>
    <s v="Risotto fragole e champagne"/>
    <s v="Vogliamo realizzare un risotto fragole e champagne e condividerlo con i nostri fan. Faremo il risotto durante un concerto casalingo."/>
    <n v="80"/>
    <n v="1003"/>
    <x v="0"/>
    <x v="6"/>
    <s v="EUR"/>
    <n v="1462053540"/>
    <n v="1459355950"/>
    <b v="0"/>
    <n v="36"/>
    <b v="1"/>
    <s v="music/pop"/>
    <n v="1300"/>
    <n v="27.86"/>
    <x v="7"/>
    <x v="22"/>
  </r>
  <r>
    <n v="2993"/>
    <s v="TRUE WEST: Think, Dog! Productions"/>
    <s v="Help us build the Kitchen from Hell!"/>
    <n v="1000"/>
    <n v="1003"/>
    <x v="0"/>
    <x v="0"/>
    <s v="USD"/>
    <n v="1455998867"/>
    <n v="1453406867"/>
    <b v="0"/>
    <n v="22"/>
    <b v="1"/>
    <s v="theater/spaces"/>
    <n v="100"/>
    <n v="45.59"/>
    <x v="6"/>
    <x v="9"/>
  </r>
  <r>
    <n v="2768"/>
    <s v="It's Okay To Wait"/>
    <s v="â€œItâ€™s Okay to Waitâ€ is the story of a father who sits down with his adolescent daughter to have â€œthe talkâ€ about sex."/>
    <n v="7000"/>
    <n v="1002"/>
    <x v="2"/>
    <x v="0"/>
    <s v="USD"/>
    <n v="1333028723"/>
    <n v="1330440323"/>
    <b v="0"/>
    <n v="34"/>
    <b v="0"/>
    <s v="publishing/children's books"/>
    <n v="0"/>
    <n v="29.47"/>
    <x v="1"/>
    <x v="39"/>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7"/>
    <x v="15"/>
  </r>
  <r>
    <n v="1611"/>
    <s v="Skelton-Luns CD/7&quot;             No Big Deal."/>
    <s v="Skelton-Luns CD/7&quot; No Big Deal."/>
    <n v="800"/>
    <n v="1001"/>
    <x v="0"/>
    <x v="0"/>
    <s v="USD"/>
    <n v="1370390432"/>
    <n v="1368576032"/>
    <b v="0"/>
    <n v="27"/>
    <b v="1"/>
    <s v="music/rock"/>
    <n v="100"/>
    <n v="37.07"/>
    <x v="7"/>
    <x v="15"/>
  </r>
  <r>
    <n v="1860"/>
    <s v="A Simple Complex's 2013 CD Release Party DVD"/>
    <s v="ASC had a one-of-a-kind CD release party in 2013, and we want to share it with the world - in DVD format!"/>
    <n v="750"/>
    <n v="1001"/>
    <x v="0"/>
    <x v="0"/>
    <s v="USD"/>
    <n v="1391706084"/>
    <n v="1389891684"/>
    <b v="0"/>
    <n v="19"/>
    <b v="1"/>
    <s v="music/rock"/>
    <n v="100"/>
    <n v="52.68"/>
    <x v="7"/>
    <x v="15"/>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7"/>
    <x v="15"/>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7"/>
    <x v="1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00"/>
    <n v="91"/>
    <x v="0"/>
    <x v="24"/>
  </r>
  <r>
    <n v="3622"/>
    <s v="Shakespeare's Pericles, Prince of Tyre"/>
    <s v="5 actors. 39 characters. 1 epic adventure. Presented by the Cradle Theatre Company."/>
    <n v="1000"/>
    <n v="1000.99"/>
    <x v="0"/>
    <x v="0"/>
    <s v="USD"/>
    <n v="1411874580"/>
    <n v="1409030371"/>
    <b v="0"/>
    <n v="21"/>
    <b v="1"/>
    <s v="theater/plays"/>
    <n v="100"/>
    <n v="47.67"/>
    <x v="6"/>
    <x v="11"/>
  </r>
  <r>
    <n v="3815"/>
    <s v="The Canterbury Shakespeare Festival - first season"/>
    <s v="Come and help us make the Canterbury Shakespeare Festival a reality"/>
    <n v="1000"/>
    <n v="1000.01"/>
    <x v="0"/>
    <x v="1"/>
    <s v="GBP"/>
    <n v="1440111600"/>
    <n v="1437545657"/>
    <b v="0"/>
    <n v="20"/>
    <b v="1"/>
    <s v="theater/plays"/>
    <n v="100"/>
    <n v="50"/>
    <x v="6"/>
    <x v="11"/>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5"/>
    <x v="8"/>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7"/>
    <x v="15"/>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7"/>
    <x v="15"/>
  </r>
  <r>
    <n v="2509"/>
    <s v="&quot;Chuck J. Brubecker&quot;"/>
    <s v="Relax in a new Cheesecake Lounge in London, serving freshly made cheesecakes, all day and all night, along with great coffees and teas."/>
    <n v="95000"/>
    <n v="1000"/>
    <x v="2"/>
    <x v="1"/>
    <s v="GBP"/>
    <n v="1429554349"/>
    <n v="1424719549"/>
    <b v="0"/>
    <n v="28"/>
    <b v="0"/>
    <s v="food/restaurants"/>
    <n v="0"/>
    <n v="35.71"/>
    <x v="4"/>
    <x v="4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6"/>
    <x v="11"/>
  </r>
  <r>
    <n v="2928"/>
    <s v="Music Theatre of Idaho Presents &quot;A Year with Frog and Toad"/>
    <s v="This is a touring production for schools in the Treasure Valley!"/>
    <n v="1000"/>
    <n v="1000"/>
    <x v="0"/>
    <x v="0"/>
    <s v="USD"/>
    <n v="1457135846"/>
    <n v="1454543846"/>
    <b v="0"/>
    <n v="24"/>
    <b v="1"/>
    <s v="theater/musical"/>
    <n v="100"/>
    <n v="41.67"/>
    <x v="6"/>
    <x v="19"/>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6"/>
    <x v="9"/>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6"/>
    <x v="11"/>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6"/>
    <x v="11"/>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6"/>
    <x v="11"/>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6"/>
    <x v="1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
    <n v="142.86000000000001"/>
    <x v="6"/>
    <x v="11"/>
  </r>
  <r>
    <n v="1794"/>
    <s v="Venus as Men"/>
    <s v="&quot;Venus as Menâ€ is a book about beauty of masculine nude. Is a reflection about men as a sensitive and sensual being and gender equity."/>
    <n v="9000"/>
    <n v="997"/>
    <x v="2"/>
    <x v="0"/>
    <s v="USD"/>
    <n v="1423660422"/>
    <n v="1420636422"/>
    <b v="1"/>
    <n v="18"/>
    <b v="0"/>
    <s v="photography/photobooks"/>
    <n v="0"/>
    <n v="55.39"/>
    <x v="2"/>
    <x v="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0"/>
    <n v="66.33"/>
    <x v="2"/>
    <x v="3"/>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0"/>
    <n v="66.069999999999993"/>
    <x v="0"/>
    <x v="1"/>
  </r>
  <r>
    <n v="2634"/>
    <s v="Project Stardust Part 2"/>
    <s v="After a unsuccessful recovery last time we are trying again to successfully launch and recover a weather balloon from space."/>
    <n v="930"/>
    <n v="986"/>
    <x v="0"/>
    <x v="0"/>
    <s v="USD"/>
    <n v="1475163921"/>
    <n v="1472571921"/>
    <b v="0"/>
    <n v="25"/>
    <b v="1"/>
    <s v="technology/space exploration"/>
    <n v="100"/>
    <n v="39.44"/>
    <x v="0"/>
    <x v="4"/>
  </r>
  <r>
    <n v="1840"/>
    <s v="City of the Weak on Tour!"/>
    <s v="St. Paul five-piece band City of the Weak hits the road May 9th, heading for Ft. Lauderdale to attend the Driven Music Conference!"/>
    <n v="900"/>
    <n v="980"/>
    <x v="0"/>
    <x v="0"/>
    <s v="USD"/>
    <n v="1367902740"/>
    <n v="1366251510"/>
    <b v="0"/>
    <n v="13"/>
    <b v="1"/>
    <s v="music/rock"/>
    <n v="100"/>
    <n v="75.38"/>
    <x v="7"/>
    <x v="15"/>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
    <n v="57.65"/>
    <x v="6"/>
    <x v="19"/>
  </r>
  <r>
    <n v="1167"/>
    <s v="Empanada Express Food Truck"/>
    <s v="A mobile food truck serving up a Latino-inspired fusion cuisine using fresh, local, &amp; organic ingredients!"/>
    <n v="60000"/>
    <n v="979"/>
    <x v="2"/>
    <x v="0"/>
    <s v="USD"/>
    <n v="1410543495"/>
    <n v="1407865095"/>
    <b v="0"/>
    <n v="16"/>
    <b v="0"/>
    <s v="food/food trucks"/>
    <n v="0"/>
    <n v="61.19"/>
    <x v="4"/>
    <x v="29"/>
  </r>
  <r>
    <n v="705"/>
    <s v="SomnoScope"/>
    <s v="The closest thing ever to the Holy Grail of wearables technology"/>
    <n v="100000"/>
    <n v="977"/>
    <x v="2"/>
    <x v="13"/>
    <s v="EUR"/>
    <n v="1484999278"/>
    <n v="1482407278"/>
    <b v="0"/>
    <n v="5"/>
    <b v="0"/>
    <s v="technology/wearables"/>
    <n v="0"/>
    <n v="195.4"/>
    <x v="0"/>
    <x v="1"/>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00"/>
    <n v="60.69"/>
    <x v="6"/>
    <x v="11"/>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00"/>
    <n v="21.56"/>
    <x v="0"/>
    <x v="4"/>
  </r>
  <r>
    <n v="3420"/>
    <s v="Rounds. Set design campaign."/>
    <s v="A powerful and urgent tale of the first line of defence for the NHS. Based on true stories from junior doctors."/>
    <n v="700"/>
    <n v="966"/>
    <x v="0"/>
    <x v="1"/>
    <s v="GBP"/>
    <n v="1455408000"/>
    <n v="1454638202"/>
    <b v="0"/>
    <n v="34"/>
    <b v="1"/>
    <s v="theater/plays"/>
    <n v="100"/>
    <n v="28.41"/>
    <x v="6"/>
    <x v="11"/>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
    <n v="119.13"/>
    <x v="6"/>
    <x v="11"/>
  </r>
  <r>
    <n v="3460"/>
    <s v="Pushers"/>
    <s v="'Pushers' is an exciting new play and the first project for brand new theatre company, Ain't Got No Home Productions."/>
    <n v="500"/>
    <n v="950"/>
    <x v="0"/>
    <x v="1"/>
    <s v="GBP"/>
    <n v="1408106352"/>
    <n v="1406896752"/>
    <b v="0"/>
    <n v="19"/>
    <b v="1"/>
    <s v="theater/plays"/>
    <n v="200"/>
    <n v="50"/>
    <x v="6"/>
    <x v="11"/>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
    <n v="77.5"/>
    <x v="4"/>
    <x v="40"/>
  </r>
  <r>
    <n v="2628"/>
    <s v="Pie In Space!"/>
    <s v="A high school freshman is sending pie into space and you can be a part of it.  GO SCIENCE!!!"/>
    <n v="839"/>
    <n v="926"/>
    <x v="0"/>
    <x v="0"/>
    <s v="USD"/>
    <n v="1417389067"/>
    <n v="1415661067"/>
    <b v="0"/>
    <n v="21"/>
    <b v="1"/>
    <s v="technology/space exploration"/>
    <n v="100"/>
    <n v="44.1"/>
    <x v="0"/>
    <x v="4"/>
  </r>
  <r>
    <n v="3637"/>
    <s v="The Ballad of Downtown Jake"/>
    <s v="THE BALLAD OF DOWNTOWN JAKE is a newly created contemporary music drama that is schedule to premiere in Phoenix, AZ in March 2015."/>
    <n v="3000"/>
    <n v="926"/>
    <x v="2"/>
    <x v="0"/>
    <s v="USD"/>
    <n v="1420130935"/>
    <n v="1417538935"/>
    <b v="0"/>
    <n v="14"/>
    <b v="0"/>
    <s v="theater/musical"/>
    <n v="0"/>
    <n v="66.14"/>
    <x v="6"/>
    <x v="19"/>
  </r>
  <r>
    <n v="2796"/>
    <s v="Fishcakes"/>
    <s v="Fishcakes is a piece of new writing for the Camden Fringe that explores a story of love, loss, and all the â€˜little things'."/>
    <n v="800"/>
    <n v="924"/>
    <x v="0"/>
    <x v="1"/>
    <s v="GBP"/>
    <n v="1404564028"/>
    <n v="1401972028"/>
    <b v="0"/>
    <n v="21"/>
    <b v="1"/>
    <s v="theater/plays"/>
    <n v="100"/>
    <n v="44"/>
    <x v="6"/>
    <x v="11"/>
  </r>
  <r>
    <n v="2293"/>
    <s v="&quot;Hurt N' Wrong&quot; New Album Fundraiser!"/>
    <s v="Donate here to be a part of the upcoming album. Every little bit helps!"/>
    <n v="850"/>
    <n v="920"/>
    <x v="0"/>
    <x v="0"/>
    <s v="USD"/>
    <n v="1348545540"/>
    <n v="1346345999"/>
    <b v="0"/>
    <n v="27"/>
    <b v="1"/>
    <s v="music/rock"/>
    <n v="100"/>
    <n v="34.07"/>
    <x v="7"/>
    <x v="15"/>
  </r>
  <r>
    <n v="3395"/>
    <s v="MIRAMAR"/>
    <s v="Miramar is a a darkly funny play exploring what it is we call â€˜homeâ€™."/>
    <n v="500"/>
    <n v="920"/>
    <x v="0"/>
    <x v="1"/>
    <s v="GBP"/>
    <n v="1433009400"/>
    <n v="1431795944"/>
    <b v="0"/>
    <n v="38"/>
    <b v="1"/>
    <s v="theater/plays"/>
    <n v="200"/>
    <n v="24.21"/>
    <x v="6"/>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00"/>
    <n v="53.88"/>
    <x v="7"/>
    <x v="15"/>
  </r>
  <r>
    <n v="812"/>
    <s v="Don Walrus wants to press a record!!"/>
    <s v="Gainesville's pop punk 3 piece Assassinate The Scientist started a new band and they want to release a 7&quot;, but they need your help!!"/>
    <n v="600"/>
    <n v="911"/>
    <x v="0"/>
    <x v="0"/>
    <s v="USD"/>
    <n v="1362146280"/>
    <n v="1357604752"/>
    <b v="0"/>
    <n v="33"/>
    <b v="1"/>
    <s v="music/rock"/>
    <n v="200"/>
    <n v="27.61"/>
    <x v="7"/>
    <x v="15"/>
  </r>
  <r>
    <n v="1152"/>
    <s v="Peruvian King Food Truck"/>
    <s v="Peruvian food truck with an LA twist."/>
    <n v="16000"/>
    <n v="911"/>
    <x v="2"/>
    <x v="0"/>
    <s v="USD"/>
    <n v="1431709312"/>
    <n v="1429117312"/>
    <b v="0"/>
    <n v="15"/>
    <b v="0"/>
    <s v="food/food trucks"/>
    <n v="0"/>
    <n v="60.73"/>
    <x v="4"/>
    <x v="29"/>
  </r>
  <r>
    <n v="3093"/>
    <s v="Theatre of the Black Butterfly's POOL (NO WATER)"/>
    <s v="Jump in the deep end of the provocative and darkly humourous, POOL (NO WATER)...to be performed in a Pool!  Directed by Gordon McCall."/>
    <n v="4000"/>
    <n v="910"/>
    <x v="2"/>
    <x v="11"/>
    <s v="CAD"/>
    <n v="1401595140"/>
    <n v="1398980941"/>
    <b v="0"/>
    <n v="17"/>
    <b v="0"/>
    <s v="theater/spaces"/>
    <n v="0"/>
    <n v="53.53"/>
    <x v="6"/>
    <x v="9"/>
  </r>
  <r>
    <n v="977"/>
    <s v="S2SA - Sport to Strap Adapter for Samsung Gear S2 Sport (3G)"/>
    <s v="The unique adapter to apply standard watch straps at your Samsung Gear S2 Sport and Sport 3G! Small, functional and handsome."/>
    <n v="2700"/>
    <n v="909"/>
    <x v="2"/>
    <x v="3"/>
    <s v="EUR"/>
    <n v="1456094197"/>
    <n v="1453502197"/>
    <b v="0"/>
    <n v="12"/>
    <b v="0"/>
    <s v="technology/wearables"/>
    <n v="0"/>
    <n v="75.75"/>
    <x v="0"/>
    <x v="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
    <n v="33.67"/>
    <x v="6"/>
    <x v="11"/>
  </r>
  <r>
    <n v="1786"/>
    <s v="Observations in 6x6"/>
    <s v="A photo book that shows a timeless trip from Portugal to Sri Lanka in a subjective point of view through an old Hasselblad objective."/>
    <n v="1900"/>
    <n v="905"/>
    <x v="2"/>
    <x v="13"/>
    <s v="EUR"/>
    <n v="1418649177"/>
    <n v="1416057177"/>
    <b v="1"/>
    <n v="29"/>
    <b v="0"/>
    <s v="photography/photobooks"/>
    <n v="0"/>
    <n v="31.21"/>
    <x v="2"/>
    <x v="3"/>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
    <n v="60.33"/>
    <x v="6"/>
    <x v="11"/>
  </r>
  <r>
    <n v="664"/>
    <s v="Oregon Babyâ„¢ Diapers"/>
    <s v="Save Oregon Babyâ„¢ Diapers, a handmade business, run by awesome moms in Southern Oregon, from permanently closing!"/>
    <n v="12000"/>
    <n v="904"/>
    <x v="2"/>
    <x v="0"/>
    <s v="USD"/>
    <n v="1428940775"/>
    <n v="1426348775"/>
    <b v="0"/>
    <n v="29"/>
    <b v="0"/>
    <s v="technology/wearables"/>
    <n v="0"/>
    <n v="31.17"/>
    <x v="0"/>
    <x v="1"/>
  </r>
  <r>
    <n v="785"/>
    <s v="Treedom's NEW album fund!"/>
    <s v="Treedom wants to record a second album! We have a lot of new material, and we wanted to capture our new sound in a record for our fans."/>
    <n v="500"/>
    <n v="903.14"/>
    <x v="0"/>
    <x v="0"/>
    <s v="USD"/>
    <n v="1362060915"/>
    <n v="1359468915"/>
    <b v="0"/>
    <n v="29"/>
    <b v="1"/>
    <s v="music/rock"/>
    <n v="200"/>
    <n v="31.14"/>
    <x v="7"/>
    <x v="15"/>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5"/>
    <x v="27"/>
  </r>
  <r>
    <n v="3836"/>
    <s v="Home (The Place Where My Stuff Resides)"/>
    <s v="&quot;The surveyor said the foundation was shaky&quot;. A woman finds what it means to rebuild her marriage."/>
    <n v="800"/>
    <n v="900"/>
    <x v="0"/>
    <x v="0"/>
    <s v="USD"/>
    <n v="1470197340"/>
    <n v="1467497652"/>
    <b v="0"/>
    <n v="14"/>
    <b v="1"/>
    <s v="theater/plays"/>
    <n v="100"/>
    <n v="64.290000000000006"/>
    <x v="6"/>
    <x v="11"/>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00"/>
    <n v="35.92"/>
    <x v="3"/>
    <x v="5"/>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
    <n v="47.11"/>
    <x v="1"/>
    <x v="35"/>
  </r>
  <r>
    <n v="1771"/>
    <s v="&quot;Drakes Folly&quot;"/>
    <s v="Photographic book on the historic oil region of Pennsylvania where Edwin Drake drilled the well that started the modern oil industry."/>
    <n v="4200"/>
    <n v="895"/>
    <x v="2"/>
    <x v="1"/>
    <s v="GBP"/>
    <n v="1414107040"/>
    <n v="1411515040"/>
    <b v="1"/>
    <n v="25"/>
    <b v="0"/>
    <s v="photography/photobooks"/>
    <n v="0"/>
    <n v="35.799999999999997"/>
    <x v="2"/>
    <x v="3"/>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
    <n v="34.270000000000003"/>
    <x v="0"/>
    <x v="1"/>
  </r>
  <r>
    <n v="2559"/>
    <s v="India Meets String Quartet"/>
    <s v="A concert of new music by four composers who have lived in India and been inspired by its music, with the Momenta String Quartet"/>
    <n v="800"/>
    <n v="890"/>
    <x v="0"/>
    <x v="0"/>
    <s v="USD"/>
    <n v="1321385820"/>
    <n v="1318539484"/>
    <b v="0"/>
    <n v="25"/>
    <b v="1"/>
    <s v="music/classical music"/>
    <n v="100"/>
    <n v="35.6"/>
    <x v="7"/>
    <x v="25"/>
  </r>
  <r>
    <n v="3367"/>
    <s v="Only Forever at The Hope Theatre"/>
    <s v="An intense new play exploring how far you would go to protect your family.  Employing new graduates to give their careers a kickstart."/>
    <n v="750"/>
    <n v="890"/>
    <x v="0"/>
    <x v="1"/>
    <s v="GBP"/>
    <n v="1438467894"/>
    <n v="1436307894"/>
    <b v="0"/>
    <n v="30"/>
    <b v="1"/>
    <s v="theater/plays"/>
    <n v="100"/>
    <n v="29.67"/>
    <x v="6"/>
    <x v="11"/>
  </r>
  <r>
    <n v="1174"/>
    <s v="Give The Black Burro a Stable Stable"/>
    <s v="Help me purchase a parking space to be the Burro's permanant home, I need your help to raise $15,000!"/>
    <n v="15000"/>
    <n v="886"/>
    <x v="2"/>
    <x v="0"/>
    <s v="USD"/>
    <n v="1462738327"/>
    <n v="1460146327"/>
    <b v="0"/>
    <n v="19"/>
    <b v="0"/>
    <s v="food/food trucks"/>
    <n v="0"/>
    <n v="46.63"/>
    <x v="4"/>
    <x v="29"/>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00"/>
    <n v="35.44"/>
    <x v="1"/>
    <x v="2"/>
  </r>
  <r>
    <n v="1762"/>
    <s v="&quot;The Naked Pixel&quot; Ali Pakele"/>
    <s v="Project rewards $25 gets you 190+ digital images"/>
    <n v="100"/>
    <n v="885"/>
    <x v="0"/>
    <x v="0"/>
    <s v="USD"/>
    <n v="1457739245"/>
    <n v="1455147245"/>
    <b v="0"/>
    <n v="25"/>
    <b v="1"/>
    <s v="photography/photobooks"/>
    <n v="900"/>
    <n v="35.4"/>
    <x v="2"/>
    <x v="3"/>
  </r>
  <r>
    <n v="2652"/>
    <s v="Million Dollar Rocket - New Project (Canceled)"/>
    <s v="We're looking to set an Australian Amateur Rocketry record of 100 000 ft. You are invited on this 4500km per hour ride into history"/>
    <n v="100000"/>
    <n v="885"/>
    <x v="1"/>
    <x v="8"/>
    <s v="AUD"/>
    <n v="1418183325"/>
    <n v="1415591325"/>
    <b v="0"/>
    <n v="11"/>
    <b v="0"/>
    <s v="technology/space exploration"/>
    <n v="0"/>
    <n v="80.45"/>
    <x v="0"/>
    <x v="4"/>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
    <n v="51.82"/>
    <x v="0"/>
    <x v="1"/>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0"/>
    <n v="55.06"/>
    <x v="6"/>
    <x v="19"/>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
    <n v="41.95"/>
    <x v="6"/>
    <x v="11"/>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00"/>
    <n v="17.25"/>
    <x v="6"/>
    <x v="11"/>
  </r>
  <r>
    <n v="964"/>
    <s v="GoMote: a remote control for your smartphone"/>
    <s v="Tired of fumbling around for the audio controls on your phone?  Easily control your music with the GoMote and a click of your thumb."/>
    <n v="110000"/>
    <n v="879"/>
    <x v="2"/>
    <x v="11"/>
    <s v="CAD"/>
    <n v="1441119919"/>
    <n v="1437663919"/>
    <b v="0"/>
    <n v="29"/>
    <b v="0"/>
    <s v="technology/wearables"/>
    <n v="0"/>
    <n v="30.31"/>
    <x v="0"/>
    <x v="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
    <n v="97.33"/>
    <x v="0"/>
    <x v="1"/>
  </r>
  <r>
    <n v="1386"/>
    <s v="MALTESE CROSS: The First Album"/>
    <s v="We are a classic hard rock/heavy metal band just trying to keep rock alive!"/>
    <n v="400"/>
    <n v="875"/>
    <x v="0"/>
    <x v="0"/>
    <s v="USD"/>
    <n v="1438183889"/>
    <n v="1435591889"/>
    <b v="0"/>
    <n v="14"/>
    <b v="1"/>
    <s v="music/rock"/>
    <n v="200"/>
    <n v="62.5"/>
    <x v="7"/>
    <x v="15"/>
  </r>
  <r>
    <n v="3664"/>
    <s v="Cubs: an Original Work"/>
    <s v="An Original Short Play: two young women search for answers about sexuality, the history they are taught, and their animal instincts."/>
    <n v="800"/>
    <n v="875"/>
    <x v="0"/>
    <x v="0"/>
    <s v="USD"/>
    <n v="1466056689"/>
    <n v="1464847089"/>
    <b v="0"/>
    <n v="19"/>
    <b v="1"/>
    <s v="theater/plays"/>
    <n v="100"/>
    <n v="46.05"/>
    <x v="6"/>
    <x v="11"/>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0"/>
    <n v="25.65"/>
    <x v="6"/>
    <x v="11"/>
  </r>
  <r>
    <n v="3444"/>
    <s v="Training young artists! Act Yo' Age Theatre Co debut"/>
    <s v="WE NEED YOUR HELP! We are a small town youth arts ensemble, training kids excited about theatre. We need dollars. We need YOU!"/>
    <n v="300"/>
    <n v="867"/>
    <x v="0"/>
    <x v="8"/>
    <s v="AUD"/>
    <n v="1465394340"/>
    <n v="1464677986"/>
    <b v="0"/>
    <n v="20"/>
    <b v="1"/>
    <s v="theater/plays"/>
    <n v="300"/>
    <n v="43.35"/>
    <x v="6"/>
    <x v="11"/>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
    <n v="37.61"/>
    <x v="2"/>
    <x v="3"/>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0"/>
    <n v="61.5"/>
    <x v="5"/>
    <x v="23"/>
  </r>
  <r>
    <n v="956"/>
    <s v="SemiYours"/>
    <s v="You can rent out your Car with Uber. _x000a_You can rent out your Home with Airbnb. _x000a_Now you can rent out your CLOSET with SemiYOURS!"/>
    <n v="50000"/>
    <n v="861"/>
    <x v="2"/>
    <x v="0"/>
    <s v="USD"/>
    <n v="1430081759"/>
    <n v="1424901359"/>
    <b v="0"/>
    <n v="17"/>
    <b v="0"/>
    <s v="technology/wearables"/>
    <n v="0"/>
    <n v="50.65"/>
    <x v="0"/>
    <x v="1"/>
  </r>
  <r>
    <n v="2215"/>
    <s v="&quot;Something to See, Not to Say&quot; - Anemometer's First EP Album"/>
    <s v="Ambient Electro Grind-fest!"/>
    <n v="550"/>
    <n v="860"/>
    <x v="0"/>
    <x v="0"/>
    <s v="USD"/>
    <n v="1331621940"/>
    <n v="1329671572"/>
    <b v="0"/>
    <n v="33"/>
    <b v="1"/>
    <s v="music/electronic music"/>
    <n v="200"/>
    <n v="26.06"/>
    <x v="7"/>
    <x v="13"/>
  </r>
  <r>
    <n v="1772"/>
    <s v="White Mountain"/>
    <s v="A photobook and a short documentary film telling the story of Holocaust in Northwestern Lithuania"/>
    <n v="5500"/>
    <n v="858"/>
    <x v="2"/>
    <x v="1"/>
    <s v="GBP"/>
    <n v="1404666836"/>
    <n v="1399482836"/>
    <b v="1"/>
    <n v="19"/>
    <b v="0"/>
    <s v="photography/photobooks"/>
    <n v="0"/>
    <n v="45.16"/>
    <x v="2"/>
    <x v="3"/>
  </r>
  <r>
    <n v="1728"/>
    <s v="With His Presence"/>
    <s v="Be in God's presence through instrumental covers of hymns. Help me build a home studio to freely distribute this album."/>
    <n v="1250"/>
    <n v="855"/>
    <x v="2"/>
    <x v="0"/>
    <s v="USD"/>
    <n v="1445439674"/>
    <n v="1442847674"/>
    <b v="0"/>
    <n v="7"/>
    <b v="0"/>
    <s v="music/faith"/>
    <n v="100"/>
    <n v="122.14"/>
    <x v="7"/>
    <x v="14"/>
  </r>
  <r>
    <n v="2125"/>
    <s v="Becoming - A Metaphysical Game About Mental Illness"/>
    <s v="Becoming is a video game that aims to portray mental illness through a metaphysical and emotional story."/>
    <n v="60000"/>
    <n v="852"/>
    <x v="2"/>
    <x v="0"/>
    <s v="USD"/>
    <n v="1438734833"/>
    <n v="1436142833"/>
    <b v="0"/>
    <n v="27"/>
    <b v="0"/>
    <s v="games/video games"/>
    <n v="0"/>
    <n v="31.56"/>
    <x v="3"/>
    <x v="18"/>
  </r>
  <r>
    <n v="3851"/>
    <s v="Waving Goodbye"/>
    <s v="A play about the horrible choices we have to make every day. Should we take a risk, or take the road most travelled?"/>
    <n v="2500"/>
    <n v="852"/>
    <x v="2"/>
    <x v="1"/>
    <s v="GBP"/>
    <n v="1437129179"/>
    <n v="1434537179"/>
    <b v="1"/>
    <n v="24"/>
    <b v="0"/>
    <s v="theater/plays"/>
    <n v="0"/>
    <n v="35.5"/>
    <x v="6"/>
    <x v="11"/>
  </r>
  <r>
    <n v="598"/>
    <s v="Goals not creeds"/>
    <s v="This is a project to create a crowd-funding site for Urantia Book readers worldwide."/>
    <n v="2500"/>
    <n v="850"/>
    <x v="2"/>
    <x v="0"/>
    <s v="USD"/>
    <n v="1417737781"/>
    <n v="1415145781"/>
    <b v="0"/>
    <n v="7"/>
    <b v="0"/>
    <s v="technology/web"/>
    <n v="0"/>
    <n v="121.43"/>
    <x v="0"/>
    <x v="26"/>
  </r>
  <r>
    <n v="1069"/>
    <s v="Until The End (PC, Mac, and Linux)"/>
    <s v="A run-n-gun zombie survival game where you scavenge for items to make the night a little less scary."/>
    <n v="2200"/>
    <n v="850"/>
    <x v="2"/>
    <x v="0"/>
    <s v="USD"/>
    <n v="1385447459"/>
    <n v="1382679059"/>
    <b v="0"/>
    <n v="21"/>
    <b v="0"/>
    <s v="games/video games"/>
    <n v="0"/>
    <n v="40.479999999999997"/>
    <x v="3"/>
    <x v="18"/>
  </r>
  <r>
    <n v="1737"/>
    <s v="Healing"/>
    <s v="An instrumental project in which all songs are incorporated around the healing power of our God. Used for times of prayer &amp; devotion"/>
    <n v="4000"/>
    <n v="850"/>
    <x v="2"/>
    <x v="0"/>
    <s v="USD"/>
    <n v="1437432392"/>
    <n v="1434840392"/>
    <b v="0"/>
    <n v="15"/>
    <b v="0"/>
    <s v="music/faith"/>
    <n v="0"/>
    <n v="56.67"/>
    <x v="7"/>
    <x v="14"/>
  </r>
  <r>
    <n v="2083"/>
    <s v="These Old Streets Album"/>
    <s v="Autumn's Song is working on a debut album that brings accustic / singer-songwriter / piano rock to the central Florida music scene."/>
    <n v="750"/>
    <n v="850"/>
    <x v="0"/>
    <x v="0"/>
    <s v="USD"/>
    <n v="1338830395"/>
    <n v="1336238395"/>
    <b v="0"/>
    <n v="25"/>
    <b v="1"/>
    <s v="music/indie rock"/>
    <n v="100"/>
    <n v="34"/>
    <x v="7"/>
    <x v="12"/>
  </r>
  <r>
    <n v="2837"/>
    <s v="Stop the tempo - ThÃ©Ã¢tre Prospero- salle intime"/>
    <s v="Aidez-nous Ã  financer notre projet Stop the tempo prÃ©sentÃ© du 18 nov au 12 dÃ©c 2015 au ThÃ©Ã¢tre Prospero! M.E.S de Michel-Maxime Legault"/>
    <n v="850"/>
    <n v="850"/>
    <x v="0"/>
    <x v="11"/>
    <s v="CAD"/>
    <n v="1449701284"/>
    <n v="1446241684"/>
    <b v="0"/>
    <n v="21"/>
    <b v="1"/>
    <s v="theater/plays"/>
    <n v="100"/>
    <n v="40.479999999999997"/>
    <x v="6"/>
    <x v="11"/>
  </r>
  <r>
    <n v="3845"/>
    <s v="Marilyn Madness &amp; Me"/>
    <s v="He met Marilyn. He became obsessed with Norma Jean. That changed everything._x000a__x000a_                                A play by Frank Furino"/>
    <n v="40000"/>
    <n v="842"/>
    <x v="2"/>
    <x v="0"/>
    <s v="USD"/>
    <n v="1443711774"/>
    <n v="1441119774"/>
    <b v="1"/>
    <n v="12"/>
    <b v="0"/>
    <s v="theater/plays"/>
    <n v="0"/>
    <n v="70.17"/>
    <x v="6"/>
    <x v="11"/>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0"/>
    <n v="17.829999999999998"/>
    <x v="6"/>
    <x v="11"/>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0"/>
    <n v="119.57"/>
    <x v="0"/>
    <x v="1"/>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0"/>
    <n v="37.950000000000003"/>
    <x v="1"/>
    <x v="39"/>
  </r>
  <r>
    <n v="2637"/>
    <s v="SPEED OF LIGHT: Biggest Mystery of the Universe"/>
    <s v="Help us collect the data to solve the mystery of the century: Is light slowing down?"/>
    <n v="500"/>
    <n v="831"/>
    <x v="0"/>
    <x v="0"/>
    <s v="USD"/>
    <n v="1476277875"/>
    <n v="1474895475"/>
    <b v="0"/>
    <n v="26"/>
    <b v="1"/>
    <s v="technology/space exploration"/>
    <n v="200"/>
    <n v="31.96"/>
    <x v="0"/>
    <x v="4"/>
  </r>
  <r>
    <n v="3051"/>
    <s v="Jon Udry's ABC Tour"/>
    <s v="The ABC tour: 26 comedy-juggling shows in 26 different venues - chosen by YOU - each beginning with a different letter of the alphabet."/>
    <n v="3500"/>
    <n v="827"/>
    <x v="2"/>
    <x v="1"/>
    <s v="GBP"/>
    <n v="1486547945"/>
    <n v="1483955945"/>
    <b v="1"/>
    <n v="35"/>
    <b v="0"/>
    <s v="theater/spaces"/>
    <n v="0"/>
    <n v="23.63"/>
    <x v="6"/>
    <x v="9"/>
  </r>
  <r>
    <n v="3811"/>
    <s v="The Merchant of Venice"/>
    <s v="The University of Exeter Shakespeare Society is touring its acclaimed show The Merchant of Venice to Stratford-upon-Avon!"/>
    <n v="250"/>
    <n v="825"/>
    <x v="0"/>
    <x v="1"/>
    <s v="GBP"/>
    <n v="1464692400"/>
    <n v="1461769373"/>
    <b v="0"/>
    <n v="19"/>
    <b v="1"/>
    <s v="theater/plays"/>
    <n v="300"/>
    <n v="43.42"/>
    <x v="6"/>
    <x v="11"/>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00"/>
    <n v="37.450000000000003"/>
    <x v="1"/>
    <x v="17"/>
  </r>
  <r>
    <n v="458"/>
    <s v="DE_dust2: Hacker's Wrath"/>
    <s v="An animated parody of the game, Counter-Strike. The sequel to the very popular Counter-Strike: DE_dust2. Hacker is back!"/>
    <n v="10000"/>
    <n v="821"/>
    <x v="2"/>
    <x v="1"/>
    <s v="GBP"/>
    <n v="1368550060"/>
    <n v="1365958060"/>
    <b v="0"/>
    <n v="49"/>
    <b v="0"/>
    <s v="film &amp; video/animation"/>
    <n v="0"/>
    <n v="16.760000000000002"/>
    <x v="5"/>
    <x v="23"/>
  </r>
  <r>
    <n v="3644"/>
    <s v="SHS presents Rodgers and Hammerstein's Cinderella"/>
    <s v="We are the Saugerties High School drama club. Please help us create our musical to keep theater alive!"/>
    <n v="5000"/>
    <n v="821"/>
    <x v="2"/>
    <x v="0"/>
    <s v="USD"/>
    <n v="1457413140"/>
    <n v="1454996887"/>
    <b v="0"/>
    <n v="12"/>
    <b v="0"/>
    <s v="theater/musical"/>
    <n v="0"/>
    <n v="68.42"/>
    <x v="6"/>
    <x v="19"/>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00"/>
    <n v="30.37"/>
    <x v="7"/>
    <x v="1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0"/>
    <n v="58.21"/>
    <x v="7"/>
    <x v="15"/>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00"/>
    <n v="54.27"/>
    <x v="1"/>
    <x v="17"/>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
    <n v="50.88"/>
    <x v="6"/>
    <x v="11"/>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200"/>
    <n v="27.1"/>
    <x v="3"/>
    <x v="5"/>
  </r>
  <r>
    <n v="1823"/>
    <s v="Our Band Van Needs Serious Repairs!!!"/>
    <s v="Just as we are getting prepared to tour we find out our van has serious damage and can't run. We unfortunately don't have enough."/>
    <n v="700"/>
    <n v="811"/>
    <x v="0"/>
    <x v="0"/>
    <s v="USD"/>
    <n v="1351095976"/>
    <n v="1348503976"/>
    <b v="0"/>
    <n v="33"/>
    <b v="1"/>
    <s v="music/rock"/>
    <n v="100"/>
    <n v="24.58"/>
    <x v="7"/>
    <x v="15"/>
  </r>
  <r>
    <n v="2300"/>
    <s v="Keep The Prison Van Rolling"/>
    <s v="Big Fiction leaves for tour on 6/27 but the Prison Van needs some work!  New brakes, transmission repair, tires... it needs a bit."/>
    <n v="800"/>
    <n v="810"/>
    <x v="0"/>
    <x v="0"/>
    <s v="USD"/>
    <n v="1340904416"/>
    <n v="1339694816"/>
    <b v="0"/>
    <n v="7"/>
    <b v="1"/>
    <s v="music/rock"/>
    <n v="100"/>
    <n v="115.71"/>
    <x v="7"/>
    <x v="15"/>
  </r>
  <r>
    <n v="3327"/>
    <s v="Itch + Scratch at Hackney Showroom"/>
    <s v="After 3 successful nights last year, Itch+Scratch are back. New writing, live music and party fun. Best New Theatre, Great Night Out."/>
    <n v="800"/>
    <n v="810"/>
    <x v="0"/>
    <x v="1"/>
    <s v="GBP"/>
    <n v="1462697966"/>
    <n v="1460105966"/>
    <b v="0"/>
    <n v="33"/>
    <b v="1"/>
    <s v="theater/plays"/>
    <n v="100"/>
    <n v="24.55"/>
    <x v="6"/>
    <x v="11"/>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
    <n v="36.68"/>
    <x v="1"/>
    <x v="3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
    <n v="35"/>
    <x v="0"/>
    <x v="0"/>
  </r>
  <r>
    <n v="1433"/>
    <s v="The Gayatri Mantra for Jhansi, India"/>
    <s v="Publish my book on the Gayatri Mantra in English for the benefit of the readers and the children at the orphanage in Jhansi, India"/>
    <n v="12000"/>
    <n v="805"/>
    <x v="2"/>
    <x v="6"/>
    <s v="EUR"/>
    <n v="1481367600"/>
    <n v="1477839675"/>
    <b v="0"/>
    <n v="10"/>
    <b v="0"/>
    <s v="publishing/translations"/>
    <n v="0"/>
    <n v="80.5"/>
    <x v="1"/>
    <x v="31"/>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
    <n v="100.63"/>
    <x v="6"/>
    <x v="11"/>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00"/>
    <n v="53.4"/>
    <x v="4"/>
    <x v="7"/>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
    <n v="42.16"/>
    <x v="1"/>
    <x v="39"/>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00"/>
    <n v="57.14"/>
    <x v="5"/>
    <x v="16"/>
  </r>
  <r>
    <n v="187"/>
    <s v="The Imbalanced Heart of a Symmetric Mind (film)"/>
    <s v="A young man suffering from a severe case of OCD embarks on a road trip to find peace of mind."/>
    <n v="5000"/>
    <n v="800"/>
    <x v="2"/>
    <x v="0"/>
    <s v="USD"/>
    <n v="1437461940"/>
    <n v="1435383457"/>
    <b v="0"/>
    <n v="5"/>
    <b v="0"/>
    <s v="film &amp; video/drama"/>
    <n v="0"/>
    <n v="160"/>
    <x v="5"/>
    <x v="10"/>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
    <n v="88.89"/>
    <x v="1"/>
    <x v="31"/>
  </r>
  <r>
    <n v="2684"/>
    <s v="Ain't No Thang..."/>
    <s v="Not all wings are created equal. We believe ours take flight above the rest. Come judge for yourself. To us it Ain't No Thang..."/>
    <n v="70000"/>
    <n v="800"/>
    <x v="2"/>
    <x v="0"/>
    <s v="USD"/>
    <n v="1407621425"/>
    <n v="1404165425"/>
    <b v="0"/>
    <n v="4"/>
    <b v="0"/>
    <s v="food/food trucks"/>
    <n v="0"/>
    <n v="200"/>
    <x v="4"/>
    <x v="29"/>
  </r>
  <r>
    <n v="3608"/>
    <s v="Petrification"/>
    <s v="Help us get the show on the road! Petrification is a new play about home, memory and identity and we need your help to tour."/>
    <n v="800"/>
    <n v="800"/>
    <x v="0"/>
    <x v="1"/>
    <s v="GBP"/>
    <n v="1466172000"/>
    <n v="1463418090"/>
    <b v="0"/>
    <n v="27"/>
    <b v="1"/>
    <s v="theater/plays"/>
    <n v="100"/>
    <n v="29.63"/>
    <x v="6"/>
    <x v="11"/>
  </r>
  <r>
    <n v="4095"/>
    <s v="LOPE ENAMORADO"/>
    <s v="Proyecto teatral dirigido por MartÃ­n Acosta que habla y reflexiona sobre el amor y su naturaleza."/>
    <n v="30000"/>
    <n v="800"/>
    <x v="2"/>
    <x v="14"/>
    <s v="MXN"/>
    <n v="1482108350"/>
    <n v="1479516350"/>
    <b v="0"/>
    <n v="1"/>
    <b v="0"/>
    <s v="theater/plays"/>
    <n v="0"/>
    <n v="800"/>
    <x v="6"/>
    <x v="11"/>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300"/>
    <n v="26.57"/>
    <x v="7"/>
    <x v="12"/>
  </r>
  <r>
    <n v="3091"/>
    <s v="Bustduck Theatre"/>
    <s v="Roanoke, Virginia's first long-form improv theatre company. Producing improv and scripted theatre, with a dynamic training program."/>
    <n v="5000"/>
    <n v="796"/>
    <x v="2"/>
    <x v="0"/>
    <s v="USD"/>
    <n v="1471214743"/>
    <n v="1468622743"/>
    <b v="0"/>
    <n v="9"/>
    <b v="0"/>
    <s v="theater/spaces"/>
    <n v="0"/>
    <n v="88.44"/>
    <x v="6"/>
    <x v="9"/>
  </r>
  <r>
    <n v="2931"/>
    <s v="And More Shenanigans Theatre Company"/>
    <s v="And More Shenanigans Theatre is a brand new Edmonton based theatre company dedicated to creating and developing quirky original works"/>
    <n v="750"/>
    <n v="795"/>
    <x v="0"/>
    <x v="11"/>
    <s v="CAD"/>
    <n v="1410761280"/>
    <n v="1408604363"/>
    <b v="0"/>
    <n v="9"/>
    <b v="1"/>
    <s v="theater/musical"/>
    <n v="100"/>
    <n v="88.33"/>
    <x v="6"/>
    <x v="19"/>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0"/>
    <n v="56.79"/>
    <x v="6"/>
    <x v="9"/>
  </r>
  <r>
    <n v="4056"/>
    <s v="American Pride"/>
    <s v="American Pride is a play centered on the Poetry of one Iraq War veteran, and follows her journey through war and back home."/>
    <n v="1500"/>
    <n v="795"/>
    <x v="2"/>
    <x v="0"/>
    <s v="USD"/>
    <n v="1467575940"/>
    <n v="1465856639"/>
    <b v="0"/>
    <n v="9"/>
    <b v="0"/>
    <s v="theater/plays"/>
    <n v="100"/>
    <n v="88.33"/>
    <x v="6"/>
    <x v="11"/>
  </r>
  <r>
    <n v="3491"/>
    <s v="William Shakespeare's The Tempest"/>
    <s v="Shakespeare Company at UCLA presents The Tempest under the stars in the Fowler Museum Amphitheater. Bring your blankets and enjoy!"/>
    <n v="500"/>
    <n v="791"/>
    <x v="0"/>
    <x v="0"/>
    <s v="USD"/>
    <n v="1431928784"/>
    <n v="1430114384"/>
    <b v="0"/>
    <n v="10"/>
    <b v="1"/>
    <s v="theater/plays"/>
    <n v="200"/>
    <n v="79.099999999999994"/>
    <x v="6"/>
    <x v="1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0"/>
    <n v="112.57"/>
    <x v="0"/>
    <x v="26"/>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0"/>
    <n v="23.12"/>
    <x v="7"/>
    <x v="25"/>
  </r>
  <r>
    <n v="3394"/>
    <s v="Buffer: Edinburgh Fringe 2014"/>
    <s v="Ambitious, Edinburgh-based company, Thrive Theatre, are bringing their brand new comedy BUFFER to the 2014 Edinburgh Fringe!"/>
    <n v="550"/>
    <n v="783"/>
    <x v="0"/>
    <x v="1"/>
    <s v="GBP"/>
    <n v="1406470645"/>
    <n v="1403878645"/>
    <b v="0"/>
    <n v="27"/>
    <b v="1"/>
    <s v="theater/plays"/>
    <n v="100"/>
    <n v="29"/>
    <x v="6"/>
    <x v="11"/>
  </r>
  <r>
    <n v="2817"/>
    <s v="After The End"/>
    <s v="Let Go Theatre Co's very first production is going ahead in June 2015. Help support a brand new theatre co as we begin our adventure"/>
    <n v="600"/>
    <n v="780"/>
    <x v="0"/>
    <x v="1"/>
    <s v="GBP"/>
    <n v="1425136462"/>
    <n v="1421680462"/>
    <b v="0"/>
    <n v="33"/>
    <b v="1"/>
    <s v="theater/plays"/>
    <n v="100"/>
    <n v="23.64"/>
    <x v="6"/>
    <x v="11"/>
  </r>
  <r>
    <n v="3577"/>
    <s v="The Laramie Project in Utah County"/>
    <s v="Our goal is to bring this story of one town's processing of tragedy and their own community identity to Utah County."/>
    <n v="600"/>
    <n v="780"/>
    <x v="0"/>
    <x v="0"/>
    <s v="USD"/>
    <n v="1430029680"/>
    <n v="1427741583"/>
    <b v="0"/>
    <n v="27"/>
    <b v="1"/>
    <s v="theater/plays"/>
    <n v="100"/>
    <n v="28.89"/>
    <x v="6"/>
    <x v="11"/>
  </r>
  <r>
    <n v="3649"/>
    <s v="Honest Aesop's Fables - Tall tales for short people"/>
    <s v="Monies raised will help offset production costs of  transportation of set and actors, theatre rental and advertising costs."/>
    <n v="750"/>
    <n v="780"/>
    <x v="0"/>
    <x v="11"/>
    <s v="CAD"/>
    <n v="1402938394"/>
    <n v="1400691994"/>
    <b v="0"/>
    <n v="8"/>
    <b v="1"/>
    <s v="theater/plays"/>
    <n v="100"/>
    <n v="97.5"/>
    <x v="6"/>
    <x v="11"/>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
    <n v="129.16999999999999"/>
    <x v="6"/>
    <x v="11"/>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6"/>
    <x v="11"/>
  </r>
  <r>
    <n v="446"/>
    <s v="DisChord"/>
    <s v="A faith based animated short. (The same guy who said a picture is worth a thousand words also said a cartoon is worth two thousand.)"/>
    <n v="10500"/>
    <n v="766"/>
    <x v="2"/>
    <x v="0"/>
    <s v="USD"/>
    <n v="1425434420"/>
    <n v="1422842420"/>
    <b v="0"/>
    <n v="16"/>
    <b v="0"/>
    <s v="film &amp; video/animation"/>
    <n v="0"/>
    <n v="47.88"/>
    <x v="5"/>
    <x v="2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00"/>
    <n v="40.21"/>
    <x v="1"/>
    <x v="17"/>
  </r>
  <r>
    <n v="68"/>
    <s v="King Eider: Short Film"/>
    <s v="Black Comedy by final year students at Leeds University. _x000a_'Bird watching, tea, seaside and murder. Just your average British holiday.'"/>
    <n v="600"/>
    <n v="763"/>
    <x v="0"/>
    <x v="1"/>
    <s v="GBP"/>
    <n v="1393162791"/>
    <n v="1390570791"/>
    <b v="0"/>
    <n v="36"/>
    <b v="1"/>
    <s v="film &amp; video/shorts"/>
    <n v="100"/>
    <n v="21.19"/>
    <x v="5"/>
    <x v="27"/>
  </r>
  <r>
    <n v="1683"/>
    <s v="Manman doudou tÃ©moignage d'une mÃ¨re Album"/>
    <s v="Rendre tÃ©moignage de ce que Dieu fait chaque jour pour moi et venir en  aide  aux autres, c'est  mon but."/>
    <n v="3500"/>
    <n v="760"/>
    <x v="3"/>
    <x v="16"/>
    <s v="EUR"/>
    <n v="1491590738"/>
    <n v="1489517138"/>
    <b v="0"/>
    <n v="10"/>
    <b v="0"/>
    <s v="music/faith"/>
    <n v="0"/>
    <n v="76"/>
    <x v="7"/>
    <x v="14"/>
  </r>
  <r>
    <n v="2824"/>
    <s v="The Rooftop"/>
    <s v="I wrote a One Act play called The Rooftop for a Female Playwright's festival. Every little bit helps!"/>
    <n v="650"/>
    <n v="760"/>
    <x v="0"/>
    <x v="0"/>
    <s v="USD"/>
    <n v="1434159780"/>
    <n v="1431412196"/>
    <b v="0"/>
    <n v="15"/>
    <b v="1"/>
    <s v="theater/plays"/>
    <n v="100"/>
    <n v="50.67"/>
    <x v="6"/>
    <x v="11"/>
  </r>
  <r>
    <n v="3450"/>
    <s v="The Beautiful House"/>
    <s v="The Beautiful House' is a story of modern mummification and the present day post-humanist crisis in our relationship with death."/>
    <n v="500"/>
    <n v="760"/>
    <x v="0"/>
    <x v="1"/>
    <s v="GBP"/>
    <n v="1427990071"/>
    <n v="1422809671"/>
    <b v="0"/>
    <n v="39"/>
    <b v="1"/>
    <s v="theater/plays"/>
    <n v="200"/>
    <n v="19.489999999999998"/>
    <x v="6"/>
    <x v="11"/>
  </r>
  <r>
    <n v="4083"/>
    <s v="Defendant Maurice Chevalier"/>
    <s v="Condemned to death for Collaboration with the Nazis, popular French Singer &amp; Entertainer Maurice Chevalier tells his side of the story"/>
    <n v="3500"/>
    <n v="759"/>
    <x v="2"/>
    <x v="0"/>
    <s v="USD"/>
    <n v="1452795416"/>
    <n v="1450203416"/>
    <b v="0"/>
    <n v="6"/>
    <b v="0"/>
    <s v="theater/plays"/>
    <n v="0"/>
    <n v="126.5"/>
    <x v="6"/>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0"/>
    <n v="42.11"/>
    <x v="7"/>
    <x v="15"/>
  </r>
  <r>
    <n v="2209"/>
    <s v="NYPC's North American (+ Colombia!) Tour May 2014 - Part 2"/>
    <s v="Support us and pledge for rewards on our new bigger Tour of the US, Canada and Colombia!"/>
    <n v="500"/>
    <n v="754"/>
    <x v="0"/>
    <x v="1"/>
    <s v="GBP"/>
    <n v="1397516400"/>
    <n v="1396524644"/>
    <b v="0"/>
    <n v="15"/>
    <b v="1"/>
    <s v="music/electronic music"/>
    <n v="200"/>
    <n v="50.27"/>
    <x v="7"/>
    <x v="13"/>
  </r>
  <r>
    <n v="3652"/>
    <s v="A Midsummer Night's Dream"/>
    <s v="A new take on a classic. Under the direction of Rosanna Saracino, We are exploring the darker elements of A Midsummer Night's Dream."/>
    <n v="300"/>
    <n v="752"/>
    <x v="0"/>
    <x v="11"/>
    <s v="CAD"/>
    <n v="1472097540"/>
    <n v="1471188502"/>
    <b v="0"/>
    <n v="17"/>
    <b v="1"/>
    <s v="theater/plays"/>
    <n v="300"/>
    <n v="44.24"/>
    <x v="6"/>
    <x v="11"/>
  </r>
  <r>
    <n v="885"/>
    <s v="Origin - Cobrette Bardole's Sophomore Album!"/>
    <s v="Cobrette Bardole's widely anticipated sophomore release is ready for tracking and he needs your help to make it a reality!"/>
    <n v="1000"/>
    <n v="750"/>
    <x v="2"/>
    <x v="0"/>
    <s v="USD"/>
    <n v="1483137311"/>
    <n v="1481322911"/>
    <b v="0"/>
    <n v="21"/>
    <b v="0"/>
    <s v="music/indie rock"/>
    <n v="100"/>
    <n v="35.71"/>
    <x v="7"/>
    <x v="12"/>
  </r>
  <r>
    <n v="2492"/>
    <s v="SUPER NICE EP 2012"/>
    <s v="We're a band from Hawaii trying to produce our first EP and we need help!"/>
    <n v="600"/>
    <n v="750"/>
    <x v="0"/>
    <x v="0"/>
    <s v="USD"/>
    <n v="1339840740"/>
    <n v="1335397188"/>
    <b v="0"/>
    <n v="27"/>
    <b v="1"/>
    <s v="music/indie rock"/>
    <n v="100"/>
    <n v="27.78"/>
    <x v="7"/>
    <x v="12"/>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
    <n v="83.33"/>
    <x v="6"/>
    <x v="11"/>
  </r>
  <r>
    <n v="203"/>
    <s v="TheM"/>
    <s v="We are aiming to make a Web Series based on Youth Culture and the misrepresentation of socially stereotyped people."/>
    <n v="2500"/>
    <n v="746"/>
    <x v="2"/>
    <x v="1"/>
    <s v="GBP"/>
    <n v="1422562864"/>
    <n v="1417378864"/>
    <b v="0"/>
    <n v="8"/>
    <b v="0"/>
    <s v="film &amp; video/drama"/>
    <n v="0"/>
    <n v="93.25"/>
    <x v="5"/>
    <x v="10"/>
  </r>
  <r>
    <n v="3047"/>
    <s v="Acting V Senior Showcase"/>
    <s v="Hi! We're the Graduating Seniors Acting V Seniors at Temple University! Welcome to our Kick starter Page!"/>
    <n v="500"/>
    <n v="745"/>
    <x v="0"/>
    <x v="0"/>
    <s v="USD"/>
    <n v="1461762960"/>
    <n v="1457999054"/>
    <b v="0"/>
    <n v="20"/>
    <b v="1"/>
    <s v="theater/spaces"/>
    <n v="100"/>
    <n v="37.25"/>
    <x v="6"/>
    <x v="9"/>
  </r>
  <r>
    <n v="4074"/>
    <s v="The Free Man - the story of Hurr"/>
    <s v="A performance to inspire people, regardless of their faith, to visualise the repentance of Hurr and the forgiveness of Imam Hussain"/>
    <n v="2750"/>
    <n v="735"/>
    <x v="2"/>
    <x v="1"/>
    <s v="GBP"/>
    <n v="1446732975"/>
    <n v="1444137375"/>
    <b v="0"/>
    <n v="21"/>
    <b v="0"/>
    <s v="theater/plays"/>
    <n v="0"/>
    <n v="35"/>
    <x v="6"/>
    <x v="11"/>
  </r>
  <r>
    <n v="1108"/>
    <s v="Urbania: Create the future"/>
    <s v="Environmental awareness using social games where players are challenged to pursue sustainable development in the city of the future."/>
    <n v="25000"/>
    <n v="732.5"/>
    <x v="2"/>
    <x v="0"/>
    <s v="USD"/>
    <n v="1334326635"/>
    <n v="1329146235"/>
    <b v="0"/>
    <n v="21"/>
    <b v="0"/>
    <s v="games/video games"/>
    <n v="0"/>
    <n v="34.880000000000003"/>
    <x v="3"/>
    <x v="18"/>
  </r>
  <r>
    <n v="2742"/>
    <s v="What a Zoo!"/>
    <s v="The pachyderms at the Denver Zoo are moving. Follow along on the convoluted journey to their new home."/>
    <n v="2500"/>
    <n v="731"/>
    <x v="2"/>
    <x v="0"/>
    <s v="USD"/>
    <n v="1337102187"/>
    <n v="1335892587"/>
    <b v="0"/>
    <n v="18"/>
    <b v="0"/>
    <s v="publishing/children's books"/>
    <n v="0"/>
    <n v="40.61"/>
    <x v="1"/>
    <x v="39"/>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
    <n v="34.76"/>
    <x v="7"/>
    <x v="33"/>
  </r>
  <r>
    <n v="2795"/>
    <s v="Good Men Wanted at ANT Fest"/>
    <s v="A new play about five bad bitches who fought in the Civil War disguised as men, premiering at Ars Nova's ANT Fest."/>
    <n v="700"/>
    <n v="730"/>
    <x v="0"/>
    <x v="0"/>
    <s v="USD"/>
    <n v="1402095600"/>
    <n v="1400675841"/>
    <b v="0"/>
    <n v="20"/>
    <b v="1"/>
    <s v="theater/plays"/>
    <n v="100"/>
    <n v="36.5"/>
    <x v="6"/>
    <x v="11"/>
  </r>
  <r>
    <n v="4094"/>
    <s v="Live at the Speakeasy with Ryan Anderson"/>
    <s v="Live at the Speakeasy with Ryan Anderson is a local talk show! Showcasing local artist, special guest, and talented bands."/>
    <n v="2000"/>
    <n v="730"/>
    <x v="2"/>
    <x v="0"/>
    <s v="USD"/>
    <n v="1413953940"/>
    <n v="1410141900"/>
    <b v="0"/>
    <n v="8"/>
    <b v="0"/>
    <s v="theater/plays"/>
    <n v="0"/>
    <n v="91.25"/>
    <x v="6"/>
    <x v="11"/>
  </r>
  <r>
    <n v="1389"/>
    <s v="Pre-order DANCEHALL's first record!!!"/>
    <s v="Help fund the pressing of DANCEHALL's first record by pre-ordering it in advance!!!"/>
    <n v="500"/>
    <n v="727"/>
    <x v="0"/>
    <x v="1"/>
    <s v="GBP"/>
    <n v="1471087957"/>
    <n v="1468495957"/>
    <b v="0"/>
    <n v="34"/>
    <b v="1"/>
    <s v="music/rock"/>
    <n v="100"/>
    <n v="21.38"/>
    <x v="7"/>
    <x v="15"/>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0"/>
    <n v="80.67"/>
    <x v="0"/>
    <x v="1"/>
  </r>
  <r>
    <n v="2542"/>
    <s v="Classical Music by Marquita"/>
    <s v="Marquita Renee Ntim records her first Classical Album, complete with her playing the viola, cello and singing opera."/>
    <n v="700"/>
    <n v="725"/>
    <x v="0"/>
    <x v="0"/>
    <s v="USD"/>
    <n v="1380599940"/>
    <n v="1377252857"/>
    <b v="0"/>
    <n v="13"/>
    <b v="1"/>
    <s v="music/classical music"/>
    <n v="100"/>
    <n v="55.77"/>
    <x v="7"/>
    <x v="25"/>
  </r>
  <r>
    <n v="181"/>
    <s v="Immemorial"/>
    <s v="Christina has been suffering with flash backs and some very disturbing nightmares and realises that it is more than just nightmares."/>
    <n v="3423"/>
    <n v="722"/>
    <x v="2"/>
    <x v="1"/>
    <s v="GBP"/>
    <n v="1434995295"/>
    <n v="1432403295"/>
    <b v="0"/>
    <n v="4"/>
    <b v="0"/>
    <s v="film &amp; video/drama"/>
    <n v="0"/>
    <n v="180.5"/>
    <x v="5"/>
    <x v="10"/>
  </r>
  <r>
    <n v="3023"/>
    <s v="The Night Watch"/>
    <s v="Antonia Goddard Productions in association with Jethro Compton Productions presents THE NIGHT WATCH, an exciting new historical drama."/>
    <n v="700"/>
    <n v="721"/>
    <x v="0"/>
    <x v="1"/>
    <s v="GBP"/>
    <n v="1434039186"/>
    <n v="1430151186"/>
    <b v="0"/>
    <n v="6"/>
    <b v="1"/>
    <s v="theater/spaces"/>
    <n v="100"/>
    <n v="120.17"/>
    <x v="6"/>
    <x v="9"/>
  </r>
  <r>
    <n v="3295"/>
    <s v="The Divine Comedy Show"/>
    <s v="A comedic drama about The Devil and his quest to take a bride and to Hell with the consequences, no matter what they may be."/>
    <n v="700"/>
    <n v="720.01"/>
    <x v="0"/>
    <x v="1"/>
    <s v="GBP"/>
    <n v="1474886229"/>
    <n v="1472294229"/>
    <b v="0"/>
    <n v="27"/>
    <b v="1"/>
    <s v="theater/plays"/>
    <n v="100"/>
    <n v="26.67"/>
    <x v="6"/>
    <x v="11"/>
  </r>
  <r>
    <n v="3539"/>
    <s v="Chokehold"/>
    <s v="A searing new play that takes  an unflinching look at the terrible costs of police shootings in the African American community."/>
    <n v="600"/>
    <n v="718"/>
    <x v="0"/>
    <x v="0"/>
    <s v="USD"/>
    <n v="1473358122"/>
    <n v="1471543722"/>
    <b v="0"/>
    <n v="13"/>
    <b v="1"/>
    <s v="theater/plays"/>
    <n v="100"/>
    <n v="55.23"/>
    <x v="6"/>
    <x v="11"/>
  </r>
  <r>
    <n v="716"/>
    <s v="Pathfinder - Wearable Navigation for the Blind"/>
    <s v="Translate sight into touch with a wrist-mounted wearable. A revolution for visually impaired people everywhere."/>
    <n v="7000"/>
    <n v="715"/>
    <x v="2"/>
    <x v="0"/>
    <s v="USD"/>
    <n v="1417392000"/>
    <n v="1414511307"/>
    <b v="0"/>
    <n v="16"/>
    <b v="0"/>
    <s v="technology/wearables"/>
    <n v="0"/>
    <n v="44.69"/>
    <x v="0"/>
    <x v="1"/>
  </r>
  <r>
    <n v="2955"/>
    <s v="A Stage for Stage Door Theater Company (Canceled)"/>
    <s v="Stage Door Theater needs a stage for its current and future productions. Can you help?"/>
    <n v="1200"/>
    <n v="715"/>
    <x v="1"/>
    <x v="0"/>
    <s v="USD"/>
    <n v="1434476849"/>
    <n v="1431884849"/>
    <b v="0"/>
    <n v="11"/>
    <b v="0"/>
    <s v="theater/spaces"/>
    <n v="100"/>
    <n v="65"/>
    <x v="6"/>
    <x v="9"/>
  </r>
  <r>
    <n v="3826"/>
    <s v="DAY OF THE DOG by Blue Sparrow Theatre Company"/>
    <s v="This is the story about the Westons. One family who live with mental illness on a daily basis."/>
    <n v="600"/>
    <n v="715"/>
    <x v="0"/>
    <x v="1"/>
    <s v="GBP"/>
    <n v="1430993394"/>
    <n v="1428401394"/>
    <b v="0"/>
    <n v="26"/>
    <b v="1"/>
    <s v="theater/plays"/>
    <n v="100"/>
    <n v="27.5"/>
    <x v="6"/>
    <x v="11"/>
  </r>
  <r>
    <n v="3998"/>
    <s v="Forsaken Angels-A New Play"/>
    <s v="Forsaken Angels, a powerful new play by William Leary, author of DCMTA's Best Of 2014 Play Masquerade."/>
    <n v="1250"/>
    <n v="715"/>
    <x v="2"/>
    <x v="0"/>
    <s v="USD"/>
    <n v="1427580426"/>
    <n v="1424992026"/>
    <b v="0"/>
    <n v="12"/>
    <b v="0"/>
    <s v="theater/plays"/>
    <n v="100"/>
    <n v="59.58"/>
    <x v="6"/>
    <x v="11"/>
  </r>
  <r>
    <n v="3665"/>
    <s v="Napoleon in Scotland / NapolÃ©on en Ecosse"/>
    <s v="A Fantastic creation about Napoleon, through his words and letters, sublimated by a musical score of rare beauty. Magnificent poetry!"/>
    <n v="620"/>
    <n v="714"/>
    <x v="0"/>
    <x v="16"/>
    <s v="EUR"/>
    <n v="1446062040"/>
    <n v="1445109822"/>
    <b v="0"/>
    <n v="14"/>
    <b v="1"/>
    <s v="theater/plays"/>
    <n v="100"/>
    <n v="51"/>
    <x v="6"/>
    <x v="11"/>
  </r>
  <r>
    <n v="3755"/>
    <s v="Retro Rhapsody"/>
    <s v="We have formed an innovative company that aims to create musical comedic performances suitable for a range of venues."/>
    <n v="550"/>
    <n v="713"/>
    <x v="0"/>
    <x v="1"/>
    <s v="GBP"/>
    <n v="1460753307"/>
    <n v="1458161307"/>
    <b v="0"/>
    <n v="28"/>
    <b v="1"/>
    <s v="theater/musical"/>
    <n v="100"/>
    <n v="25.46"/>
    <x v="6"/>
    <x v="19"/>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
    <n v="19.239999999999998"/>
    <x v="0"/>
    <x v="1"/>
  </r>
  <r>
    <n v="3294"/>
    <s v="old man's Gift"/>
    <s v="A young theatre company promoting new talent and looking for help in funding our very first set for our black comedy &quot;old man's Gift&quot;"/>
    <n v="600"/>
    <n v="710"/>
    <x v="0"/>
    <x v="1"/>
    <s v="GBP"/>
    <n v="1434459554"/>
    <n v="1431867554"/>
    <b v="0"/>
    <n v="24"/>
    <b v="1"/>
    <s v="theater/plays"/>
    <n v="100"/>
    <n v="29.58"/>
    <x v="6"/>
    <x v="1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
    <n v="33.57"/>
    <x v="6"/>
    <x v="11"/>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
    <n v="46.73"/>
    <x v="1"/>
    <x v="35"/>
  </r>
  <r>
    <n v="663"/>
    <s v="MouseFighter invisible AIR mouse"/>
    <s v="Imagine a mouse that automatically moves your pointer to where your head is facing. Its an air mouse hidden inside a standard headset."/>
    <n v="200000"/>
    <n v="700"/>
    <x v="2"/>
    <x v="9"/>
    <s v="DKK"/>
    <n v="1437250456"/>
    <n v="1434658456"/>
    <b v="0"/>
    <n v="7"/>
    <b v="0"/>
    <s v="technology/wearables"/>
    <n v="0"/>
    <n v="100"/>
    <x v="0"/>
    <x v="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7"/>
    <x v="15"/>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00"/>
    <n v="57.92"/>
    <x v="6"/>
    <x v="11"/>
  </r>
  <r>
    <n v="631"/>
    <s v="Brevity: A Powerful Online Publishing Software! (Canceled)"/>
    <s v="A Powerful Multimedia-Rich Software that aims at making online publishing very simple."/>
    <n v="50000"/>
    <n v="690"/>
    <x v="1"/>
    <x v="11"/>
    <s v="CAD"/>
    <n v="1464460329"/>
    <n v="1461954729"/>
    <b v="0"/>
    <n v="9"/>
    <b v="0"/>
    <s v="technology/web"/>
    <n v="0"/>
    <n v="76.67"/>
    <x v="0"/>
    <x v="26"/>
  </r>
  <r>
    <n v="409"/>
    <s v="The Lost Generation"/>
    <s v="I am working on a project that explores the relationship between education to work for youth within the European Union."/>
    <n v="500"/>
    <n v="684"/>
    <x v="0"/>
    <x v="1"/>
    <s v="GBP"/>
    <n v="1469220144"/>
    <n v="1466628144"/>
    <b v="0"/>
    <n v="15"/>
    <b v="1"/>
    <s v="film &amp; video/documentary"/>
    <n v="100"/>
    <n v="45.6"/>
    <x v="5"/>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0"/>
    <n v="27.36"/>
    <x v="0"/>
    <x v="1"/>
  </r>
  <r>
    <n v="1892"/>
    <s v="Nemes wants you to be able to hear their new songs!"/>
    <s v="Nemes has just recorded a new album and is raising $500 to get it mixed and mastered professionally."/>
    <n v="500"/>
    <n v="683"/>
    <x v="0"/>
    <x v="0"/>
    <s v="USD"/>
    <n v="1307459881"/>
    <n v="1304867881"/>
    <b v="0"/>
    <n v="26"/>
    <b v="1"/>
    <s v="music/indie rock"/>
    <n v="100"/>
    <n v="26.27"/>
    <x v="7"/>
    <x v="12"/>
  </r>
  <r>
    <n v="2500"/>
    <s v="Completing &quot;God's Justice&quot;"/>
    <s v="ST's 4th LP has been tracked and mixed, but before he can set it free upon the world, it needs proper mastering and pressing!"/>
    <n v="600"/>
    <n v="680"/>
    <x v="0"/>
    <x v="0"/>
    <s v="USD"/>
    <n v="1340476375"/>
    <n v="1337884375"/>
    <b v="0"/>
    <n v="29"/>
    <b v="1"/>
    <s v="music/indie rock"/>
    <n v="100"/>
    <n v="23.45"/>
    <x v="7"/>
    <x v="12"/>
  </r>
  <r>
    <n v="1640"/>
    <s v="Lovers and Poets- music video"/>
    <s v="We are a friendly neighborhood electronic pop duo from Los Angeles. We want to shoot a music video for a song from our debut album."/>
    <n v="400"/>
    <n v="679.44"/>
    <x v="0"/>
    <x v="0"/>
    <s v="USD"/>
    <n v="1280800740"/>
    <n v="1279603955"/>
    <b v="0"/>
    <n v="17"/>
    <b v="1"/>
    <s v="music/rock"/>
    <n v="200"/>
    <n v="39.97"/>
    <x v="7"/>
    <x v="15"/>
  </r>
  <r>
    <n v="1079"/>
    <s v="Sirius Online, an indie Space MMO"/>
    <s v="Sirius Online is currently the work of two brothers striving to bring the Era of Freelancer back, adding dynamic markets and more."/>
    <n v="26000"/>
    <n v="678"/>
    <x v="2"/>
    <x v="4"/>
    <s v="EUR"/>
    <n v="1463232936"/>
    <n v="1461072936"/>
    <b v="0"/>
    <n v="18"/>
    <b v="0"/>
    <s v="games/video games"/>
    <n v="0"/>
    <n v="37.67"/>
    <x v="3"/>
    <x v="18"/>
  </r>
  <r>
    <n v="1556"/>
    <s v="West Canada - A Coffee Table Book"/>
    <s v="To gather a collection of photographs for a coffee table book that displays the beauty of Canada's west."/>
    <n v="1500"/>
    <n v="677"/>
    <x v="2"/>
    <x v="11"/>
    <s v="CAD"/>
    <n v="1467603624"/>
    <n v="1465011624"/>
    <b v="0"/>
    <n v="12"/>
    <b v="0"/>
    <s v="photography/nature"/>
    <n v="0"/>
    <n v="56.42"/>
    <x v="2"/>
    <x v="38"/>
  </r>
  <r>
    <n v="428"/>
    <s v="Little Clay Bible - Zacchaeus"/>
    <s v="Fresh, fun, entertaining Bible stories on YouTube, stop-motion style."/>
    <n v="12000"/>
    <n v="676"/>
    <x v="2"/>
    <x v="0"/>
    <s v="USD"/>
    <n v="1402956000"/>
    <n v="1400523845"/>
    <b v="0"/>
    <n v="13"/>
    <b v="0"/>
    <s v="film &amp; video/animation"/>
    <n v="0"/>
    <n v="52"/>
    <x v="5"/>
    <x v="23"/>
  </r>
  <r>
    <n v="1190"/>
    <s v="The Reality Of Chronic Illness - The Book"/>
    <s v="A pairing of self portraiture and writing to shed light on the reality of life with chronic illness."/>
    <n v="500"/>
    <n v="675"/>
    <x v="0"/>
    <x v="0"/>
    <s v="USD"/>
    <n v="1409500725"/>
    <n v="1406908725"/>
    <b v="0"/>
    <n v="13"/>
    <b v="1"/>
    <s v="photography/photobooks"/>
    <n v="100"/>
    <n v="51.92"/>
    <x v="2"/>
    <x v="3"/>
  </r>
  <r>
    <n v="2920"/>
    <s v="Save 'The Stage Door'."/>
    <s v="Help save this village theatre group. Funding required for lighting, stage equipment, &amp; ongoing productions. Involves youth  &amp; adults."/>
    <n v="2500"/>
    <n v="671"/>
    <x v="2"/>
    <x v="11"/>
    <s v="CAD"/>
    <n v="1427306470"/>
    <n v="1424718070"/>
    <b v="0"/>
    <n v="13"/>
    <b v="0"/>
    <s v="theater/plays"/>
    <n v="0"/>
    <n v="51.62"/>
    <x v="6"/>
    <x v="1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0"/>
    <n v="47.86"/>
    <x v="0"/>
    <x v="26"/>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0"/>
    <n v="41.75"/>
    <x v="0"/>
    <x v="1"/>
  </r>
  <r>
    <n v="2801"/>
    <s v="A Dream Play"/>
    <s v="Arise Theatre Company's production of August Strindberg's expressionist masterpiece 'A Dream Play'."/>
    <n v="500"/>
    <n v="666"/>
    <x v="0"/>
    <x v="8"/>
    <s v="AUD"/>
    <n v="1412938800"/>
    <n v="1411019409"/>
    <b v="0"/>
    <n v="13"/>
    <b v="1"/>
    <s v="theater/plays"/>
    <n v="100"/>
    <n v="51.23"/>
    <x v="6"/>
    <x v="11"/>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00"/>
    <n v="26.61"/>
    <x v="6"/>
    <x v="1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00"/>
    <n v="36.67"/>
    <x v="6"/>
    <x v="11"/>
  </r>
  <r>
    <n v="3451"/>
    <s v="The Twilight Zone Play"/>
    <s v="I'm a high school student in New Jersey planning on producing and directing a Twilight Zone Play for a &quot;One Act&quot; competition."/>
    <n v="650"/>
    <n v="658"/>
    <x v="0"/>
    <x v="0"/>
    <s v="USD"/>
    <n v="1429636927"/>
    <n v="1427304127"/>
    <b v="0"/>
    <n v="16"/>
    <b v="1"/>
    <s v="theater/plays"/>
    <n v="100"/>
    <n v="41.13"/>
    <x v="6"/>
    <x v="1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
    <n v="46.93"/>
    <x v="6"/>
    <x v="11"/>
  </r>
  <r>
    <n v="1998"/>
    <s v="Photography from Below"/>
    <s v="I am moving to Guatemala to document and report on the growing community resistance movements across Central America and Mexico"/>
    <n v="2500"/>
    <n v="655"/>
    <x v="2"/>
    <x v="0"/>
    <s v="USD"/>
    <n v="1406861438"/>
    <n v="1402973438"/>
    <b v="0"/>
    <n v="3"/>
    <b v="0"/>
    <s v="photography/people"/>
    <n v="0"/>
    <n v="218.33"/>
    <x v="2"/>
    <x v="36"/>
  </r>
  <r>
    <n v="1777"/>
    <s v="All along the Control Tower"/>
    <s v="Photobook â€˜All along the Control Towerâ€™ by Theo and Frans Barten. Photos of more than 50 disused WW2 Control Towers in the UK."/>
    <n v="4800"/>
    <n v="651"/>
    <x v="2"/>
    <x v="13"/>
    <s v="EUR"/>
    <n v="1424421253"/>
    <n v="1421829253"/>
    <b v="1"/>
    <n v="10"/>
    <b v="0"/>
    <s v="photography/photobooks"/>
    <n v="0"/>
    <n v="65.099999999999994"/>
    <x v="2"/>
    <x v="3"/>
  </r>
  <r>
    <n v="3928"/>
    <s v="CHARM by Philip Dawkins"/>
    <s v="&quot;Charm&quot; class is in session! Mama Darleena, a transgender African-American woman, shares rules for etiquette with her LGBTQ students."/>
    <n v="5000"/>
    <n v="651"/>
    <x v="2"/>
    <x v="0"/>
    <s v="USD"/>
    <n v="1444971540"/>
    <n v="1442593427"/>
    <b v="0"/>
    <n v="7"/>
    <b v="0"/>
    <s v="theater/plays"/>
    <n v="0"/>
    <n v="93"/>
    <x v="6"/>
    <x v="11"/>
  </r>
  <r>
    <n v="1576"/>
    <s v="The Obsessive Line Collection (Canceled)"/>
    <s v="For the publication of my first 3 books: an Art book, a graphic novel, and a coloring book"/>
    <n v="5000"/>
    <n v="650"/>
    <x v="1"/>
    <x v="0"/>
    <s v="USD"/>
    <n v="1435698368"/>
    <n v="1431810368"/>
    <b v="0"/>
    <n v="10"/>
    <b v="0"/>
    <s v="publishing/art books"/>
    <n v="0"/>
    <n v="65"/>
    <x v="1"/>
    <x v="32"/>
  </r>
  <r>
    <n v="1723"/>
    <s v="Straighter Road Album Fundraiser"/>
    <s v="We are a vocal group from the Northwest looking to create a gospel, jazz, a cappella ablum and would love the support of music lovers."/>
    <n v="10000"/>
    <n v="650"/>
    <x v="2"/>
    <x v="0"/>
    <s v="USD"/>
    <n v="1435730400"/>
    <n v="1430855315"/>
    <b v="0"/>
    <n v="3"/>
    <b v="0"/>
    <s v="music/faith"/>
    <n v="0"/>
    <n v="216.67"/>
    <x v="7"/>
    <x v="14"/>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
    <n v="108.33"/>
    <x v="6"/>
    <x v="11"/>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00"/>
    <n v="50"/>
    <x v="6"/>
    <x v="11"/>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00"/>
    <n v="46.43"/>
    <x v="6"/>
    <x v="11"/>
  </r>
  <r>
    <n v="3865"/>
    <s v="Fellatia's-Fantastic-Fun-Time-Show"/>
    <s v="Sissy Entertainment delivers a delicious cabaret that blends comedic monologue, song, and traditional sketch comedy."/>
    <n v="2413"/>
    <n v="650"/>
    <x v="2"/>
    <x v="11"/>
    <s v="CAD"/>
    <n v="1409376600"/>
    <n v="1405957098"/>
    <b v="0"/>
    <n v="14"/>
    <b v="0"/>
    <s v="theater/plays"/>
    <n v="0"/>
    <n v="46.43"/>
    <x v="6"/>
    <x v="11"/>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6"/>
    <x v="9"/>
  </r>
  <r>
    <n v="3131"/>
    <s v="SNAKE EYES"/>
    <s v="A Staged Reading of &quot;Snake Eyes,&quot; a new play by Alex Rafala"/>
    <n v="4100"/>
    <n v="645"/>
    <x v="3"/>
    <x v="0"/>
    <s v="USD"/>
    <n v="1491656045"/>
    <n v="1489067645"/>
    <b v="0"/>
    <n v="12"/>
    <b v="0"/>
    <s v="theater/plays"/>
    <n v="0"/>
    <n v="53.75"/>
    <x v="6"/>
    <x v="11"/>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
    <n v="21.47"/>
    <x v="7"/>
    <x v="3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00"/>
    <n v="21.37"/>
    <x v="7"/>
    <x v="13"/>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
    <n v="40.06"/>
    <x v="6"/>
    <x v="11"/>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
    <n v="33.74"/>
    <x v="6"/>
    <x v="11"/>
  </r>
  <r>
    <n v="4104"/>
    <s v="PETER PAN - a new play by Ebony Rattle"/>
    <s v="PETER PAN, written by Ebony Rattle, is a new retelling of the classic play by J.M. Barrie about a boy who refused to grow up."/>
    <n v="3000"/>
    <n v="641"/>
    <x v="2"/>
    <x v="8"/>
    <s v="AUD"/>
    <n v="1477550434"/>
    <n v="1474958434"/>
    <b v="0"/>
    <n v="14"/>
    <b v="0"/>
    <s v="theater/plays"/>
    <n v="0"/>
    <n v="45.79"/>
    <x v="6"/>
    <x v="11"/>
  </r>
  <r>
    <n v="164"/>
    <s v="Angelix"/>
    <s v="Two cousins are caught up in the private war between warrior class angels and demons. You may be caught up too and not realize it yet."/>
    <n v="120000"/>
    <n v="640"/>
    <x v="2"/>
    <x v="0"/>
    <s v="USD"/>
    <n v="1411150701"/>
    <n v="1405966701"/>
    <b v="0"/>
    <n v="7"/>
    <b v="0"/>
    <s v="film &amp; video/drama"/>
    <n v="0"/>
    <n v="91.43"/>
    <x v="5"/>
    <x v="10"/>
  </r>
  <r>
    <n v="507"/>
    <s v="Code Monkeys"/>
    <s v="&quot;Code Monkey(s)&quot; is a short animated-series about life from the perspective of an engineer who feels like an actual &quot;Code Monkey&quot;."/>
    <n v="20000"/>
    <n v="640"/>
    <x v="2"/>
    <x v="0"/>
    <s v="USD"/>
    <n v="1350687657"/>
    <n v="1346799657"/>
    <b v="0"/>
    <n v="10"/>
    <b v="0"/>
    <s v="film &amp; video/animation"/>
    <n v="0"/>
    <n v="64"/>
    <x v="5"/>
    <x v="23"/>
  </r>
  <r>
    <n v="866"/>
    <s v="California Dreamin' Tour 2015"/>
    <s v="Drivetime heads to Cali for summer tour supported by @Smoothjazz.com &amp; @JJZPhilly  #Spaghettini #The Roxy"/>
    <n v="3500"/>
    <n v="640"/>
    <x v="2"/>
    <x v="0"/>
    <s v="USD"/>
    <n v="1425136200"/>
    <n v="1421853518"/>
    <b v="0"/>
    <n v="11"/>
    <b v="0"/>
    <s v="music/jazz"/>
    <n v="0"/>
    <n v="58.18"/>
    <x v="7"/>
    <x v="33"/>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00"/>
    <n v="37.65"/>
    <x v="7"/>
    <x v="12"/>
  </r>
  <r>
    <n v="3136"/>
    <s v="Heroines"/>
    <s v="Help emberfly theatre put on their first production Heroines and pay our actors and creative team! Follow us @emberflytheatre"/>
    <n v="500"/>
    <n v="639"/>
    <x v="3"/>
    <x v="1"/>
    <s v="GBP"/>
    <n v="1491001140"/>
    <n v="1487847954"/>
    <b v="0"/>
    <n v="22"/>
    <b v="0"/>
    <s v="theater/plays"/>
    <n v="100"/>
    <n v="29.05"/>
    <x v="6"/>
    <x v="11"/>
  </r>
  <r>
    <n v="1913"/>
    <s v="Tibio - Spreading warmth in everyones home"/>
    <s v="Tibio is a revolutionary new product designed to solve an age old problem."/>
    <n v="48000"/>
    <n v="637"/>
    <x v="2"/>
    <x v="1"/>
    <s v="GBP"/>
    <n v="1412770578"/>
    <n v="1410178578"/>
    <b v="0"/>
    <n v="26"/>
    <b v="0"/>
    <s v="technology/gadgets"/>
    <n v="0"/>
    <n v="24.5"/>
    <x v="0"/>
    <x v="6"/>
  </r>
  <r>
    <n v="70"/>
    <s v="Scraps"/>
    <s v="Maggie barely survives a deranged baptism by her mother only to be born again to a string of foster parents. Things can always be worse"/>
    <n v="500"/>
    <n v="636"/>
    <x v="0"/>
    <x v="0"/>
    <s v="USD"/>
    <n v="1315171845"/>
    <n v="1309987845"/>
    <b v="0"/>
    <n v="17"/>
    <b v="1"/>
    <s v="film &amp; video/shorts"/>
    <n v="100"/>
    <n v="37.409999999999997"/>
    <x v="5"/>
    <x v="27"/>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0"/>
    <n v="90.86"/>
    <x v="0"/>
    <x v="1"/>
  </r>
  <r>
    <n v="3050"/>
    <s v="The Black Pearl Consuite at CoreCon VIII: On Ancient Seas"/>
    <s v="Help fund The Black Pearl Consuite at CoreCon VIII: On Ancient Seas!"/>
    <n v="600"/>
    <n v="636"/>
    <x v="0"/>
    <x v="0"/>
    <s v="USD"/>
    <n v="1462420960"/>
    <n v="1459828960"/>
    <b v="0"/>
    <n v="9"/>
    <b v="1"/>
    <s v="theater/spaces"/>
    <n v="100"/>
    <n v="70.67"/>
    <x v="6"/>
    <x v="9"/>
  </r>
  <r>
    <n v="1690"/>
    <s v="NewKings Album &quot;Rise Up&quot;"/>
    <s v="Our newest project! We are hard at it trying to bring music that uplifts the spirit, and tells a story of life-changing love."/>
    <n v="2500"/>
    <n v="635"/>
    <x v="3"/>
    <x v="0"/>
    <s v="USD"/>
    <n v="1491470442"/>
    <n v="1488882042"/>
    <b v="0"/>
    <n v="11"/>
    <b v="0"/>
    <s v="music/faith"/>
    <n v="0"/>
    <n v="57.73"/>
    <x v="7"/>
    <x v="14"/>
  </r>
  <r>
    <n v="2170"/>
    <s v="STETSON'S NEW EP"/>
    <s v="We are a hard rock band from Northern California trying to raise $350 for our next EP. Be a part of our journey!"/>
    <n v="350"/>
    <n v="633"/>
    <x v="0"/>
    <x v="0"/>
    <s v="USD"/>
    <n v="1440266422"/>
    <n v="1436810422"/>
    <b v="0"/>
    <n v="19"/>
    <b v="1"/>
    <s v="music/rock"/>
    <n v="200"/>
    <n v="33.32"/>
    <x v="7"/>
    <x v="15"/>
  </r>
  <r>
    <n v="3587"/>
    <s v="Blue Stockings @ The Cockpit Theatre"/>
    <s v="The GSA BA (Hons) Acting class of 2016 are taking a transfer of their GSA Production to The Cockpit Theatre in London"/>
    <n v="500"/>
    <n v="633"/>
    <x v="0"/>
    <x v="1"/>
    <s v="GBP"/>
    <n v="1467054000"/>
    <n v="1463144254"/>
    <b v="0"/>
    <n v="28"/>
    <b v="1"/>
    <s v="theater/plays"/>
    <n v="100"/>
    <n v="22.61"/>
    <x v="6"/>
    <x v="11"/>
  </r>
  <r>
    <n v="115"/>
    <s v="The World's Greatest Lover"/>
    <s v="Never judge a book (or a lover) by their cover."/>
    <n v="450"/>
    <n v="632"/>
    <x v="0"/>
    <x v="0"/>
    <s v="USD"/>
    <n v="1328377444"/>
    <n v="1326217444"/>
    <b v="0"/>
    <n v="22"/>
    <b v="1"/>
    <s v="film &amp; video/shorts"/>
    <n v="100"/>
    <n v="28.73"/>
    <x v="5"/>
    <x v="27"/>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00"/>
    <n v="17.53"/>
    <x v="6"/>
    <x v="11"/>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00"/>
    <n v="78.88"/>
    <x v="6"/>
    <x v="11"/>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00"/>
    <n v="31.5"/>
    <x v="5"/>
    <x v="16"/>
  </r>
  <r>
    <n v="2067"/>
    <s v="Luminite (LED lighting)"/>
    <s v="The next generation of premium quality LED lighting. Extreme power efficiency in a small package."/>
    <n v="495"/>
    <n v="628"/>
    <x v="0"/>
    <x v="1"/>
    <s v="GBP"/>
    <n v="1432499376"/>
    <n v="1429648176"/>
    <b v="0"/>
    <n v="10"/>
    <b v="1"/>
    <s v="technology/hardware"/>
    <n v="100"/>
    <n v="62.8"/>
    <x v="0"/>
    <x v="0"/>
  </r>
  <r>
    <n v="2000"/>
    <s v="Jacs+Cam 2016 calendar"/>
    <s v="What do you get when you combine 2 of the hottest alt-models in North America with one Canadian photographer? Make a CALENDAR!!!"/>
    <n v="5000"/>
    <n v="625"/>
    <x v="2"/>
    <x v="11"/>
    <s v="CAD"/>
    <n v="1452120613"/>
    <n v="1449528613"/>
    <b v="0"/>
    <n v="25"/>
    <b v="0"/>
    <s v="photography/people"/>
    <n v="0"/>
    <n v="25"/>
    <x v="2"/>
    <x v="36"/>
  </r>
  <r>
    <n v="2896"/>
    <s v="&quot;Miracle on 34th Street&quot; - We believe. Do you believe in us?"/>
    <s v="&quot;Miracle on 34th Street&quot; is about faith and believing in others. _x000a_We believe. Do you?"/>
    <n v="3000"/>
    <n v="625"/>
    <x v="2"/>
    <x v="0"/>
    <s v="USD"/>
    <n v="1481522400"/>
    <n v="1480283321"/>
    <b v="0"/>
    <n v="12"/>
    <b v="0"/>
    <s v="theater/plays"/>
    <n v="0"/>
    <n v="52.08"/>
    <x v="6"/>
    <x v="11"/>
  </r>
  <r>
    <n v="2905"/>
    <s v="DIANA's &quot;Late: A Cowboy Song&quot; by Sarah Ruhl"/>
    <s v="Philly-based feminist theatre's inaugural production about a woman's friendship with an awesome lady cowboy."/>
    <n v="3500"/>
    <n v="622"/>
    <x v="2"/>
    <x v="0"/>
    <s v="USD"/>
    <n v="1473211313"/>
    <n v="1472001713"/>
    <b v="0"/>
    <n v="17"/>
    <b v="0"/>
    <s v="theater/plays"/>
    <n v="0"/>
    <n v="36.590000000000003"/>
    <x v="6"/>
    <x v="11"/>
  </r>
  <r>
    <n v="1018"/>
    <s v="Owl (Canceled)"/>
    <s v="Owl is a fitness tracker along with an accompanying iOS app, that is both fun and interactive for children."/>
    <n v="20000"/>
    <n v="621"/>
    <x v="1"/>
    <x v="0"/>
    <s v="USD"/>
    <n v="1468496933"/>
    <n v="1465904933"/>
    <b v="0"/>
    <n v="7"/>
    <b v="0"/>
    <s v="technology/wearables"/>
    <n v="0"/>
    <n v="88.71"/>
    <x v="0"/>
    <x v="1"/>
  </r>
  <r>
    <n v="1372"/>
    <s v="Ted Lukas &amp; the Misled new CD - &quot;FEED&quot;"/>
    <s v="Please help us raise funds to press our new CD!"/>
    <n v="500"/>
    <n v="620"/>
    <x v="0"/>
    <x v="0"/>
    <s v="USD"/>
    <n v="1342115132"/>
    <n v="1339523132"/>
    <b v="0"/>
    <n v="16"/>
    <b v="1"/>
    <s v="music/rock"/>
    <n v="100"/>
    <n v="38.75"/>
    <x v="7"/>
    <x v="15"/>
  </r>
  <r>
    <n v="1927"/>
    <s v="GBS Detroit Presents Hampshire"/>
    <s v="Hampshire is headed to GBS Detroit."/>
    <n v="600"/>
    <n v="620"/>
    <x v="0"/>
    <x v="0"/>
    <s v="USD"/>
    <n v="1331182740"/>
    <n v="1329856839"/>
    <b v="0"/>
    <n v="11"/>
    <b v="1"/>
    <s v="music/indie rock"/>
    <n v="100"/>
    <n v="56.36"/>
    <x v="7"/>
    <x v="12"/>
  </r>
  <r>
    <n v="3731"/>
    <s v="The Rabbit on the Moon"/>
    <s v="A long distance wrong number leads to love, but with Emily flying in to finally meet, Nick somehow forgot to mention he's blind."/>
    <n v="5500"/>
    <n v="620"/>
    <x v="2"/>
    <x v="0"/>
    <s v="USD"/>
    <n v="1420860180"/>
    <n v="1418234646"/>
    <b v="0"/>
    <n v="12"/>
    <b v="0"/>
    <s v="theater/plays"/>
    <n v="0"/>
    <n v="51.67"/>
    <x v="6"/>
    <x v="11"/>
  </r>
  <r>
    <n v="3976"/>
    <s v="R.U.R. at New Muses Theatre Company"/>
    <s v="Rossumâ€™s Universal Robots are the perfect workforce, without emotions, needs, or souls. But they are changing. Becoming more like us..."/>
    <n v="1300"/>
    <n v="620"/>
    <x v="2"/>
    <x v="0"/>
    <s v="USD"/>
    <n v="1406876400"/>
    <n v="1405024561"/>
    <b v="0"/>
    <n v="10"/>
    <b v="0"/>
    <s v="theater/plays"/>
    <n v="0"/>
    <n v="62"/>
    <x v="6"/>
    <x v="11"/>
  </r>
  <r>
    <n v="3409"/>
    <s v="Who Said Theatre Presents: The Calm"/>
    <s v="Exciting and visceral new-writing that challenges the way we view the fine line between war and terror..."/>
    <n v="500"/>
    <n v="618"/>
    <x v="0"/>
    <x v="1"/>
    <s v="GBP"/>
    <n v="1469998680"/>
    <n v="1466710358"/>
    <b v="0"/>
    <n v="21"/>
    <b v="1"/>
    <s v="theater/plays"/>
    <n v="100"/>
    <n v="29.43"/>
    <x v="6"/>
    <x v="11"/>
  </r>
  <r>
    <n v="2074"/>
    <s v="Advanced Simulation Products - PC Gaming Controllers"/>
    <s v="Creating PC gaming controllers to bring your gaming experience to a new level."/>
    <n v="600"/>
    <n v="615"/>
    <x v="0"/>
    <x v="0"/>
    <s v="USD"/>
    <n v="1462564182"/>
    <n v="1459972182"/>
    <b v="0"/>
    <n v="3"/>
    <b v="1"/>
    <s v="technology/hardware"/>
    <n v="100"/>
    <n v="205"/>
    <x v="0"/>
    <x v="0"/>
  </r>
  <r>
    <n v="2915"/>
    <s v="A Grimm Night for Hans Christian Anderson"/>
    <s v="An inclusive, cross community, multi-cultural theatre production for children aged 3 to 16 and their families"/>
    <n v="1000"/>
    <n v="611"/>
    <x v="2"/>
    <x v="1"/>
    <s v="GBP"/>
    <n v="1458117190"/>
    <n v="1455528790"/>
    <b v="0"/>
    <n v="3"/>
    <b v="0"/>
    <s v="theater/plays"/>
    <n v="100"/>
    <n v="203.67"/>
    <x v="6"/>
    <x v="11"/>
  </r>
  <r>
    <n v="1294"/>
    <s v="HELMER'S LOO"/>
    <s v="We have an award-winning Danish play, now we just need a bathroom set to perform it in. Spend a penny to help us build the set!"/>
    <n v="500"/>
    <n v="610"/>
    <x v="0"/>
    <x v="1"/>
    <s v="GBP"/>
    <n v="1445252400"/>
    <n v="1443696797"/>
    <b v="0"/>
    <n v="22"/>
    <b v="1"/>
    <s v="theater/plays"/>
    <n v="100"/>
    <n v="27.73"/>
    <x v="6"/>
    <x v="11"/>
  </r>
  <r>
    <n v="2096"/>
    <s v="GBS Detroit Presents Shone Nuisance"/>
    <s v="Shone Nuisance is heading to GBS Detroit on Friday, October 26th to record and film their GBS Detroit EP and video."/>
    <n v="600"/>
    <n v="610"/>
    <x v="0"/>
    <x v="0"/>
    <s v="USD"/>
    <n v="1351223940"/>
    <n v="1349892735"/>
    <b v="0"/>
    <n v="14"/>
    <b v="1"/>
    <s v="music/indie rock"/>
    <n v="100"/>
    <n v="43.57"/>
    <x v="7"/>
    <x v="12"/>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0"/>
    <n v="67.78"/>
    <x v="6"/>
    <x v="9"/>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00"/>
    <n v="203.33"/>
    <x v="6"/>
    <x v="11"/>
  </r>
  <r>
    <n v="2144"/>
    <s v="Project Starborn"/>
    <s v="A thousand community-built sandbox games (and more!) with a fully-customizable game engine."/>
    <n v="35500"/>
    <n v="607"/>
    <x v="2"/>
    <x v="0"/>
    <s v="USD"/>
    <n v="1379164040"/>
    <n v="1376399240"/>
    <b v="0"/>
    <n v="24"/>
    <b v="0"/>
    <s v="games/video games"/>
    <n v="0"/>
    <n v="25.29"/>
    <x v="3"/>
    <x v="18"/>
  </r>
  <r>
    <n v="2490"/>
    <s v="The Offbeats Summer Tour 2012"/>
    <s v="We are trying to fund our first multi-state tour this summer in an effort to get our music out to as many people as possible."/>
    <n v="500"/>
    <n v="607"/>
    <x v="0"/>
    <x v="0"/>
    <s v="USD"/>
    <n v="1340429276"/>
    <n v="1335245276"/>
    <b v="0"/>
    <n v="16"/>
    <b v="1"/>
    <s v="music/indie rock"/>
    <n v="100"/>
    <n v="37.94"/>
    <x v="7"/>
    <x v="12"/>
  </r>
  <r>
    <n v="3700"/>
    <s v="Generations (Senior Project)"/>
    <s v="Help me produce the play I have written for my senior project!"/>
    <n v="500"/>
    <n v="606"/>
    <x v="0"/>
    <x v="0"/>
    <s v="USD"/>
    <n v="1412092800"/>
    <n v="1409493800"/>
    <b v="0"/>
    <n v="18"/>
    <b v="1"/>
    <s v="theater/plays"/>
    <n v="100"/>
    <n v="33.67"/>
    <x v="6"/>
    <x v="1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00"/>
    <n v="24.2"/>
    <x v="6"/>
    <x v="11"/>
  </r>
  <r>
    <n v="2815"/>
    <s v="Widow's Wedding Dress"/>
    <s v="Set in 1950s Northern Ireland, this play tells the story of two sisters in a community of Travellers, or Irish Gypsies."/>
    <n v="250"/>
    <n v="605"/>
    <x v="0"/>
    <x v="11"/>
    <s v="CAD"/>
    <n v="1470595109"/>
    <n v="1468003109"/>
    <b v="0"/>
    <n v="14"/>
    <b v="1"/>
    <s v="theater/plays"/>
    <n v="200"/>
    <n v="43.21"/>
    <x v="6"/>
    <x v="11"/>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6"/>
    <x v="9"/>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5"/>
    <x v="8"/>
  </r>
  <r>
    <n v="2142"/>
    <s v="MEDiAN - The Colony (sci-fi exploration adventure game)"/>
    <s v="a third-person exploration adventure game developed by yetanotherIndie will be released on August 2016 for PC, Linux and XBox one."/>
    <n v="10500"/>
    <n v="601"/>
    <x v="2"/>
    <x v="4"/>
    <s v="EUR"/>
    <n v="1451494210"/>
    <n v="1449075010"/>
    <b v="0"/>
    <n v="12"/>
    <b v="0"/>
    <s v="games/video games"/>
    <n v="0"/>
    <n v="50.08"/>
    <x v="3"/>
    <x v="18"/>
  </r>
  <r>
    <n v="50"/>
    <s v="The Love Lounge"/>
    <s v="A brand new dating show which helps one lucky lady find her Mr Right with difficult decisions to make along the way."/>
    <n v="600"/>
    <n v="600"/>
    <x v="0"/>
    <x v="1"/>
    <s v="GBP"/>
    <n v="1422637200"/>
    <n v="1419271458"/>
    <b v="0"/>
    <n v="22"/>
    <b v="1"/>
    <s v="film &amp; video/television"/>
    <n v="100"/>
    <n v="27.27"/>
    <x v="5"/>
    <x v="16"/>
  </r>
  <r>
    <n v="104"/>
    <s v="Good 'Ol Trumpet"/>
    <s v="UCF short film about an old man, his love for music, and his misplaced trumpet.  "/>
    <n v="500"/>
    <n v="600"/>
    <x v="0"/>
    <x v="0"/>
    <s v="USD"/>
    <n v="1301792400"/>
    <n v="1299775266"/>
    <b v="0"/>
    <n v="10"/>
    <b v="1"/>
    <s v="film &amp; video/shorts"/>
    <n v="100"/>
    <n v="60"/>
    <x v="5"/>
    <x v="27"/>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00"/>
    <n v="42.86"/>
    <x v="5"/>
    <x v="8"/>
  </r>
  <r>
    <n v="1438"/>
    <s v="Felting tutorials - worldwide wool craft - translation"/>
    <s v="Feltmaking is an acient yet modern craft using wool in creative ways. Our thorough guides should be for people all over the world."/>
    <n v="20000"/>
    <n v="600"/>
    <x v="2"/>
    <x v="9"/>
    <s v="DKK"/>
    <n v="1461765300"/>
    <n v="1459198499"/>
    <b v="0"/>
    <n v="8"/>
    <b v="0"/>
    <s v="publishing/translations"/>
    <n v="0"/>
    <n v="75"/>
    <x v="1"/>
    <x v="31"/>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300"/>
    <n v="35.119999999999997"/>
    <x v="3"/>
    <x v="5"/>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00"/>
    <n v="33.06"/>
    <x v="1"/>
    <x v="17"/>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200"/>
    <n v="45.62"/>
    <x v="6"/>
    <x v="11"/>
  </r>
  <r>
    <n v="3378"/>
    <s v="Rose of June"/>
    <s v="'Can you ever find acceptance in death?' _x000a_Rose of June is a piece of theatre exploring the stages of grief. Unity Theatre - September"/>
    <n v="550"/>
    <n v="592"/>
    <x v="0"/>
    <x v="1"/>
    <s v="GBP"/>
    <n v="1409490480"/>
    <n v="1407400306"/>
    <b v="0"/>
    <n v="21"/>
    <b v="1"/>
    <s v="theater/plays"/>
    <n v="100"/>
    <n v="28.19"/>
    <x v="6"/>
    <x v="11"/>
  </r>
  <r>
    <n v="1806"/>
    <s v="American Presidents Naked"/>
    <s v="Join me in publishing an amazing and unprecedented book with full frontal photopraphs of 8 American Presidents Naked"/>
    <n v="20000"/>
    <n v="591"/>
    <x v="2"/>
    <x v="1"/>
    <s v="GBP"/>
    <n v="1412090349"/>
    <n v="1409066349"/>
    <b v="1"/>
    <n v="8"/>
    <b v="0"/>
    <s v="photography/photobooks"/>
    <n v="0"/>
    <n v="73.88"/>
    <x v="2"/>
    <x v="3"/>
  </r>
  <r>
    <n v="603"/>
    <s v="Randompics.net - Make It Fan Owned And Updated! (Canceled)"/>
    <s v="The admin for Randompics has announced they will be shutting down. I want to run, and improve, this great site!"/>
    <n v="15000"/>
    <n v="590.02"/>
    <x v="1"/>
    <x v="0"/>
    <s v="USD"/>
    <n v="1408029623"/>
    <n v="1405437623"/>
    <b v="0"/>
    <n v="13"/>
    <b v="0"/>
    <s v="technology/web"/>
    <n v="0"/>
    <n v="45.39"/>
    <x v="0"/>
    <x v="26"/>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0"/>
    <x v="1"/>
  </r>
  <r>
    <n v="3063"/>
    <s v="Spec Haus"/>
    <s v="Members of the local Miami music scene are putting together a venue/creative space in Kendall!"/>
    <n v="3000"/>
    <n v="587"/>
    <x v="2"/>
    <x v="0"/>
    <s v="USD"/>
    <n v="1477174138"/>
    <n v="1474150138"/>
    <b v="0"/>
    <n v="23"/>
    <b v="0"/>
    <s v="theater/spaces"/>
    <n v="0"/>
    <n v="25.52"/>
    <x v="6"/>
    <x v="9"/>
  </r>
  <r>
    <n v="3193"/>
    <s v="Shock Treatment - The Sequel to Rocky Horror!"/>
    <s v="Bringing Richard O'Brien's sequel to legendary Rocky Horror to the stage for the first time. First London, then...The World!"/>
    <n v="5000"/>
    <n v="587"/>
    <x v="2"/>
    <x v="1"/>
    <s v="GBP"/>
    <n v="1424474056"/>
    <n v="1420586056"/>
    <b v="0"/>
    <n v="24"/>
    <b v="0"/>
    <s v="theater/musical"/>
    <n v="0"/>
    <n v="24.46"/>
    <x v="6"/>
    <x v="19"/>
  </r>
  <r>
    <n v="1400"/>
    <s v="Stone Kings: From Creation To Devastation"/>
    <s v="We're looking to our fans to help partially fund the new album. It's 12 tracks in length &amp; will be a musical trip like no other!"/>
    <n v="350"/>
    <n v="586"/>
    <x v="0"/>
    <x v="1"/>
    <s v="GBP"/>
    <n v="1465709400"/>
    <n v="1462695073"/>
    <b v="0"/>
    <n v="34"/>
    <b v="1"/>
    <s v="music/rock"/>
    <n v="200"/>
    <n v="17.239999999999998"/>
    <x v="7"/>
    <x v="15"/>
  </r>
  <r>
    <n v="1127"/>
    <s v="ABRAcaPOCUS!!"/>
    <s v="A fast-paced, creepy/cute mobile puzzle game where you draw series of magic symbols to summon &amp; collect demons, monsters, gods, &amp; myths"/>
    <n v="35000"/>
    <n v="585"/>
    <x v="2"/>
    <x v="0"/>
    <s v="USD"/>
    <n v="1416000600"/>
    <n v="1413318600"/>
    <b v="0"/>
    <n v="23"/>
    <b v="0"/>
    <s v="games/mobile games"/>
    <n v="0"/>
    <n v="25.43"/>
    <x v="3"/>
    <x v="28"/>
  </r>
  <r>
    <n v="1175"/>
    <s v="Bad To The Cone Food Service ATX"/>
    <s v="&quot;Create-Your-Cone&quot;. Freshly made waffle cones stuffed with your choice of yummy ingredients, or frozen yogurt!"/>
    <n v="20000"/>
    <n v="585"/>
    <x v="2"/>
    <x v="0"/>
    <s v="USD"/>
    <n v="1436981339"/>
    <n v="1434389339"/>
    <b v="0"/>
    <n v="9"/>
    <b v="0"/>
    <s v="food/food trucks"/>
    <n v="0"/>
    <n v="65"/>
    <x v="4"/>
    <x v="29"/>
  </r>
  <r>
    <n v="3607"/>
    <s v="E15 at The Pleasance and CPT"/>
    <s v="'E15' is a verbatim project that looks at the story of the Focus E15 Campaign"/>
    <n v="550"/>
    <n v="580"/>
    <x v="0"/>
    <x v="1"/>
    <s v="GBP"/>
    <n v="1450137600"/>
    <n v="1448924882"/>
    <b v="0"/>
    <n v="20"/>
    <b v="1"/>
    <s v="theater/plays"/>
    <n v="100"/>
    <n v="29"/>
    <x v="6"/>
    <x v="11"/>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
    <n v="44.31"/>
    <x v="6"/>
    <x v="11"/>
  </r>
  <r>
    <n v="432"/>
    <s v="The Zombie Next Door"/>
    <s v="A teenage zombie named Jeff and his mad scientist mother adapt to life in the town of Serendipity, where the supernatural occurs daily."/>
    <n v="6000"/>
    <n v="570"/>
    <x v="2"/>
    <x v="0"/>
    <s v="USD"/>
    <n v="1445448381"/>
    <n v="1440264381"/>
    <b v="0"/>
    <n v="8"/>
    <b v="0"/>
    <s v="film &amp; video/animation"/>
    <n v="0"/>
    <n v="71.25"/>
    <x v="5"/>
    <x v="23"/>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
    <n v="43.85"/>
    <x v="1"/>
    <x v="39"/>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00"/>
    <n v="40.71"/>
    <x v="6"/>
    <x v="11"/>
  </r>
  <r>
    <n v="3711"/>
    <s v="The Youth Shakespeare Project 2014"/>
    <s v="Two teachers and twenty kids bring one of Shakespeare's plays to life!"/>
    <n v="500"/>
    <n v="570"/>
    <x v="0"/>
    <x v="0"/>
    <s v="USD"/>
    <n v="1402848000"/>
    <n v="1400606573"/>
    <b v="0"/>
    <n v="21"/>
    <b v="1"/>
    <s v="theater/plays"/>
    <n v="100"/>
    <n v="27.14"/>
    <x v="6"/>
    <x v="11"/>
  </r>
  <r>
    <n v="3818"/>
    <s v="The AOA Presents: The Maiden of Orleans"/>
    <s v="The Arthurian Order of Avalon is attempting to raise funds to put on the annual Human Chessboard in March 2015!"/>
    <n v="250"/>
    <n v="570"/>
    <x v="0"/>
    <x v="0"/>
    <s v="USD"/>
    <n v="1426187582"/>
    <n v="1423599182"/>
    <b v="0"/>
    <n v="10"/>
    <b v="1"/>
    <s v="theater/plays"/>
    <n v="200"/>
    <n v="57"/>
    <x v="6"/>
    <x v="11"/>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0"/>
    <n v="80.709999999999994"/>
    <x v="6"/>
    <x v="11"/>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00"/>
    <n v="37.67"/>
    <x v="6"/>
    <x v="19"/>
  </r>
  <r>
    <n v="74"/>
    <s v="L'oiseau la nuit - Court-mÃ©trage"/>
    <s v="La nuit est devenue le lieu de la terreur. Alors qu'un couvre-feu est imposÃ©, une petite fille est enlevÃ©e par un rapace nocturne."/>
    <n v="500"/>
    <n v="564.66"/>
    <x v="0"/>
    <x v="16"/>
    <s v="EUR"/>
    <n v="1453376495"/>
    <n v="1450784495"/>
    <b v="0"/>
    <n v="29"/>
    <b v="1"/>
    <s v="film &amp; video/shorts"/>
    <n v="100"/>
    <n v="19.47"/>
    <x v="5"/>
    <x v="27"/>
  </r>
  <r>
    <n v="1659"/>
    <s v="The Penny Arcade Quartet's Christmas EP"/>
    <s v="The long awaited Christmas EP is in session! We need your help to get it professionally mixed, produced and manufactured."/>
    <n v="500"/>
    <n v="564"/>
    <x v="0"/>
    <x v="1"/>
    <s v="GBP"/>
    <n v="1387281600"/>
    <n v="1384811721"/>
    <b v="0"/>
    <n v="45"/>
    <b v="1"/>
    <s v="music/pop"/>
    <n v="100"/>
    <n v="12.53"/>
    <x v="7"/>
    <x v="22"/>
  </r>
  <r>
    <n v="4028"/>
    <s v="The Last King of the I.D.A. (Minnesota Fringe)"/>
    <s v="The 2014 Minnesota Fringe Festival brings the World Premiere of LightBright's one-act play, The Last King of the I.D.A."/>
    <n v="2000"/>
    <n v="561"/>
    <x v="2"/>
    <x v="0"/>
    <s v="USD"/>
    <n v="1402007500"/>
    <n v="1399415500"/>
    <b v="0"/>
    <n v="11"/>
    <b v="0"/>
    <s v="theater/plays"/>
    <n v="0"/>
    <n v="51"/>
    <x v="6"/>
    <x v="11"/>
  </r>
  <r>
    <n v="169"/>
    <s v="Family"/>
    <s v="Family is a short film about a father and son and two brothers who were separated by the Korean war and finally reunite after 60 years."/>
    <n v="2500"/>
    <n v="560"/>
    <x v="2"/>
    <x v="1"/>
    <s v="GBP"/>
    <n v="1413634059"/>
    <n v="1411042059"/>
    <b v="0"/>
    <n v="10"/>
    <b v="0"/>
    <s v="film &amp; video/drama"/>
    <n v="0"/>
    <n v="56"/>
    <x v="5"/>
    <x v="10"/>
  </r>
  <r>
    <n v="1725"/>
    <s v="Unveiled Debut Album"/>
    <s v="Christian band signed to VECA Records to release their debut album in Spring 2015.  This ministry is relying on faith-based donations."/>
    <n v="5500"/>
    <n v="560"/>
    <x v="2"/>
    <x v="0"/>
    <s v="USD"/>
    <n v="1408922049"/>
    <n v="1406330049"/>
    <b v="0"/>
    <n v="9"/>
    <b v="0"/>
    <s v="music/faith"/>
    <n v="0"/>
    <n v="62.22"/>
    <x v="7"/>
    <x v="14"/>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3"/>
    <x v="18"/>
  </r>
  <r>
    <n v="1896"/>
    <s v="the bridge"/>
    <s v="My barely anticipated second album of self produced songs is ready to go.  Just need a little help to cover mastering, artwork etc."/>
    <n v="451"/>
    <n v="559"/>
    <x v="0"/>
    <x v="0"/>
    <s v="USD"/>
    <n v="1334250165"/>
    <n v="1331658165"/>
    <b v="0"/>
    <n v="13"/>
    <b v="1"/>
    <s v="music/indie rock"/>
    <n v="100"/>
    <n v="43"/>
    <x v="7"/>
    <x v="12"/>
  </r>
  <r>
    <n v="3309"/>
    <s v="Collision Course"/>
    <s v="Two unlikely friends, a garage, tinned beans &amp; the end of the world."/>
    <n v="350"/>
    <n v="558"/>
    <x v="0"/>
    <x v="1"/>
    <s v="GBP"/>
    <n v="1476632178"/>
    <n v="1473953778"/>
    <b v="0"/>
    <n v="31"/>
    <b v="1"/>
    <s v="theater/plays"/>
    <n v="200"/>
    <n v="18"/>
    <x v="6"/>
    <x v="11"/>
  </r>
  <r>
    <n v="2281"/>
    <s v="Lewis Robertson Band EP!"/>
    <s v="I am trying to get a new band off the ground, and in order to be taken seriously and get gigs, we need some killer recordings!"/>
    <n v="300"/>
    <n v="555"/>
    <x v="0"/>
    <x v="0"/>
    <s v="USD"/>
    <n v="1311576600"/>
    <n v="1306219897"/>
    <b v="0"/>
    <n v="11"/>
    <b v="1"/>
    <s v="music/rock"/>
    <n v="200"/>
    <n v="50.45"/>
    <x v="7"/>
    <x v="15"/>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
    <n v="55.3"/>
    <x v="0"/>
    <x v="1"/>
  </r>
  <r>
    <n v="1807"/>
    <s v="Anywhere but Here"/>
    <s v="I want to explore alternative cultures and lifestyles in America."/>
    <n v="5000"/>
    <n v="553"/>
    <x v="2"/>
    <x v="0"/>
    <s v="USD"/>
    <n v="1411868313"/>
    <n v="1409276313"/>
    <b v="1"/>
    <n v="8"/>
    <b v="0"/>
    <s v="photography/photobooks"/>
    <n v="0"/>
    <n v="69.13"/>
    <x v="2"/>
    <x v="3"/>
  </r>
  <r>
    <n v="1391"/>
    <s v="Rules and Regulations"/>
    <s v="With the money donated through this project we intend on investing in sound equipment for live shows"/>
    <n v="500"/>
    <n v="551"/>
    <x v="0"/>
    <x v="0"/>
    <s v="USD"/>
    <n v="1440219540"/>
    <n v="1436369818"/>
    <b v="0"/>
    <n v="13"/>
    <b v="1"/>
    <s v="music/rock"/>
    <n v="100"/>
    <n v="42.38"/>
    <x v="7"/>
    <x v="15"/>
  </r>
  <r>
    <n v="1612"/>
    <s v="Join AT THE WAYSIDE For The &quot;Ready...Set...Snow Tour!&quot;"/>
    <s v="Help us achieve our goal to get our van repaired, gassed up, and road-ready for our winter tour!"/>
    <n v="500"/>
    <n v="550"/>
    <x v="0"/>
    <x v="0"/>
    <s v="USD"/>
    <n v="1357160384"/>
    <n v="1354568384"/>
    <b v="0"/>
    <n v="11"/>
    <b v="1"/>
    <s v="music/rock"/>
    <n v="100"/>
    <n v="50"/>
    <x v="7"/>
    <x v="15"/>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
    <n v="39.29"/>
    <x v="1"/>
    <x v="39"/>
  </r>
  <r>
    <n v="2897"/>
    <s v="CAYCE"/>
    <s v="A unique stage play about the epic struggle of psychic Edgar Cayce to deal with his extraordinary abilities and find his place in life."/>
    <n v="12000"/>
    <n v="550"/>
    <x v="2"/>
    <x v="0"/>
    <s v="USD"/>
    <n v="1444577345"/>
    <n v="1441985458"/>
    <b v="0"/>
    <n v="3"/>
    <b v="0"/>
    <s v="theater/plays"/>
    <n v="0"/>
    <n v="183.33"/>
    <x v="6"/>
    <x v="1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00"/>
    <n v="55"/>
    <x v="6"/>
    <x v="11"/>
  </r>
  <r>
    <n v="3934"/>
    <s v="&quot;A Measure of Normalcy&quot;"/>
    <s v="Lost youth and lost souls struggle to find meaning amid dingy basements, vanishing malls, and a bleak Midwestern summer."/>
    <n v="5000"/>
    <n v="550"/>
    <x v="2"/>
    <x v="0"/>
    <s v="USD"/>
    <n v="1443704400"/>
    <n v="1439827639"/>
    <b v="0"/>
    <n v="12"/>
    <b v="0"/>
    <s v="theater/plays"/>
    <n v="0"/>
    <n v="45.83"/>
    <x v="6"/>
    <x v="11"/>
  </r>
  <r>
    <n v="2455"/>
    <s v="Yo Mama's Sauces &amp; Rubs"/>
    <s v="Mama wants everyone to try her secret recipes for sauces and rubs. She uses only the freshest ingredients for them."/>
    <n v="300"/>
    <n v="546"/>
    <x v="0"/>
    <x v="0"/>
    <s v="USD"/>
    <n v="1461177950"/>
    <n v="1458758750"/>
    <b v="0"/>
    <n v="16"/>
    <b v="1"/>
    <s v="food/small batch"/>
    <n v="200"/>
    <n v="34.130000000000003"/>
    <x v="4"/>
    <x v="7"/>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200"/>
    <n v="28.68"/>
    <x v="7"/>
    <x v="15"/>
  </r>
  <r>
    <n v="856"/>
    <s v="POWERHEAD - Wir wollen ins Studio!!!"/>
    <s v="Wir, die Heavy/Thrash Band &quot;Powerhead&quot; wollen ins Studio und eine Promo CD aufnehmen. Songs haben wir, Geld nicht ;-) ... und los!! :-)"/>
    <n v="250"/>
    <n v="545"/>
    <x v="0"/>
    <x v="4"/>
    <s v="EUR"/>
    <n v="1477422000"/>
    <n v="1472282956"/>
    <b v="0"/>
    <n v="28"/>
    <b v="1"/>
    <s v="music/metal"/>
    <n v="200"/>
    <n v="19.46"/>
    <x v="7"/>
    <x v="20"/>
  </r>
  <r>
    <n v="3181"/>
    <s v="ENDURING SONG"/>
    <s v="ENDURING SONG by award-winning Bear Trap Theatre, is a sweeping historical epic about love, loss and family set in the First Crusade."/>
    <n v="500"/>
    <n v="545"/>
    <x v="0"/>
    <x v="1"/>
    <s v="GBP"/>
    <n v="1402848000"/>
    <n v="1400570787"/>
    <b v="1"/>
    <n v="15"/>
    <b v="1"/>
    <s v="theater/plays"/>
    <n v="100"/>
    <n v="36.33"/>
    <x v="6"/>
    <x v="11"/>
  </r>
  <r>
    <n v="3888"/>
    <s v="Popinjay Productions' The Odyssey"/>
    <s v="We are devising a vibrant new adaptation of Homer's The Odyssey featuring dynamic storytelling, stunning visuals and original music."/>
    <n v="2000"/>
    <n v="542"/>
    <x v="2"/>
    <x v="1"/>
    <s v="GBP"/>
    <n v="1488114358"/>
    <n v="1485522358"/>
    <b v="0"/>
    <n v="14"/>
    <b v="0"/>
    <s v="theater/plays"/>
    <n v="0"/>
    <n v="38.71"/>
    <x v="6"/>
    <x v="11"/>
  </r>
  <r>
    <n v="3992"/>
    <s v="Tearing Down Cabrini-Green, a dynamic social commentary."/>
    <s v="A richly textured and intellectually powerful social commentary about family, community and America."/>
    <n v="10000"/>
    <n v="541"/>
    <x v="2"/>
    <x v="0"/>
    <s v="USD"/>
    <n v="1449876859"/>
    <n v="1444689259"/>
    <b v="0"/>
    <n v="9"/>
    <b v="0"/>
    <s v="theater/plays"/>
    <n v="0"/>
    <n v="60.11"/>
    <x v="6"/>
    <x v="11"/>
  </r>
  <r>
    <n v="3133"/>
    <s v="Hell Has No Fury by TwentySomething @ Edinburgh Fringe"/>
    <s v="TwentySomething is taking Hell Has No Fury to Edinburgh! _x000a_We're looking for your support to get us there."/>
    <n v="500"/>
    <n v="540"/>
    <x v="3"/>
    <x v="1"/>
    <s v="GBP"/>
    <n v="1490358834"/>
    <n v="1487770434"/>
    <b v="0"/>
    <n v="16"/>
    <b v="0"/>
    <s v="theater/plays"/>
    <n v="100"/>
    <n v="33.75"/>
    <x v="6"/>
    <x v="11"/>
  </r>
  <r>
    <n v="3319"/>
    <s v="Down the Rabbit Hole"/>
    <s v="Down the Rabbit Hole is an exciting new play by Not Just Theatre Productions. To be performed at Matthew's Yard Theatre in Feb 2015"/>
    <n v="500"/>
    <n v="540"/>
    <x v="0"/>
    <x v="1"/>
    <s v="GBP"/>
    <n v="1422712986"/>
    <n v="1418824986"/>
    <b v="0"/>
    <n v="16"/>
    <b v="1"/>
    <s v="theater/plays"/>
    <n v="100"/>
    <n v="33.75"/>
    <x v="6"/>
    <x v="11"/>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0"/>
    <n v="35.799999999999997"/>
    <x v="6"/>
    <x v="1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0"/>
    <n v="58.9"/>
    <x v="6"/>
    <x v="11"/>
  </r>
  <r>
    <n v="1146"/>
    <s v="Sleepy PIg Barbecue: Auburn's First BBQ Food Truck"/>
    <s v="Bringing the flavor of competition BBQ to small town Auburn with the ease of a big city food truck."/>
    <n v="6000"/>
    <n v="530"/>
    <x v="2"/>
    <x v="0"/>
    <s v="USD"/>
    <n v="1399071173"/>
    <n v="1395787973"/>
    <b v="0"/>
    <n v="12"/>
    <b v="0"/>
    <s v="food/food trucks"/>
    <n v="0"/>
    <n v="44.17"/>
    <x v="4"/>
    <x v="29"/>
  </r>
  <r>
    <n v="2581"/>
    <s v="A Flying Sausage Food Truck"/>
    <s v="Creating a Food Truck to bring gourmet sausage sliders to Jacksonville, FL for breakfast, lunch, and special events."/>
    <n v="5000"/>
    <n v="530"/>
    <x v="2"/>
    <x v="0"/>
    <s v="USD"/>
    <n v="1447689898"/>
    <n v="1445094298"/>
    <b v="0"/>
    <n v="11"/>
    <b v="0"/>
    <s v="food/food trucks"/>
    <n v="0"/>
    <n v="48.18"/>
    <x v="4"/>
    <x v="29"/>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0"/>
    <n v="75.709999999999994"/>
    <x v="6"/>
    <x v="11"/>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0"/>
    <n v="21.1"/>
    <x v="6"/>
    <x v="11"/>
  </r>
  <r>
    <n v="3968"/>
    <s v="Scarlet Letters (a play with songs)"/>
    <s v="&quot;On the breast of her gown, in fine red cloth, appeared the letter A.&quot; But what about the rest of the alphabet?"/>
    <n v="5000"/>
    <n v="527"/>
    <x v="2"/>
    <x v="0"/>
    <s v="USD"/>
    <n v="1463945673"/>
    <n v="1458761673"/>
    <b v="0"/>
    <n v="11"/>
    <b v="0"/>
    <s v="theater/plays"/>
    <n v="0"/>
    <n v="47.91"/>
    <x v="6"/>
    <x v="11"/>
  </r>
  <r>
    <n v="2"/>
    <s v="Charlie teaser completion"/>
    <s v="Completion fund for post-production for teaser of British crime/drama tv series about a girl who sells morals for money"/>
    <n v="500"/>
    <n v="525"/>
    <x v="0"/>
    <x v="1"/>
    <s v="GBP"/>
    <n v="1455555083"/>
    <n v="1454691083"/>
    <b v="0"/>
    <n v="35"/>
    <b v="1"/>
    <s v="film &amp; video/television"/>
    <n v="100"/>
    <n v="15"/>
    <x v="5"/>
    <x v="16"/>
  </r>
  <r>
    <n v="3255"/>
    <s v="Henry V"/>
    <s v="5 Actors, 30 Characters, 90 Minutes._x000a_Let us transport you from London to the fields of Agincourt, using the power of your imagination."/>
    <n v="300"/>
    <n v="525"/>
    <x v="0"/>
    <x v="1"/>
    <s v="GBP"/>
    <n v="1412706375"/>
    <n v="1410114375"/>
    <b v="1"/>
    <n v="18"/>
    <b v="1"/>
    <s v="theater/plays"/>
    <n v="200"/>
    <n v="29.17"/>
    <x v="6"/>
    <x v="11"/>
  </r>
  <r>
    <n v="3749"/>
    <s v="Dante's Capstone Project: Who am I?"/>
    <s v="A night of music, fellowship, and a reflection of my experiences over the past 4 years at Ball State University."/>
    <n v="500"/>
    <n v="525"/>
    <x v="0"/>
    <x v="0"/>
    <s v="USD"/>
    <n v="1461902340"/>
    <n v="1459220588"/>
    <b v="0"/>
    <n v="7"/>
    <b v="1"/>
    <s v="theater/musical"/>
    <n v="100"/>
    <n v="75"/>
    <x v="6"/>
    <x v="19"/>
  </r>
  <r>
    <n v="3112"/>
    <s v="Kids Zone start up"/>
    <s v="Children only have a short period of time to live care free, play hard, get dirty, I want to help every child in my Town play everyday."/>
    <n v="11000"/>
    <n v="521"/>
    <x v="2"/>
    <x v="0"/>
    <s v="USD"/>
    <n v="1477968934"/>
    <n v="1472784934"/>
    <b v="0"/>
    <n v="9"/>
    <b v="0"/>
    <s v="theater/spaces"/>
    <n v="0"/>
    <n v="57.89"/>
    <x v="6"/>
    <x v="9"/>
  </r>
  <r>
    <n v="829"/>
    <s v="Monk"/>
    <s v="We are a band from South East London- each member is19 years OA. We have been together for two years. Taking pride in making good music"/>
    <n v="500"/>
    <n v="520"/>
    <x v="0"/>
    <x v="1"/>
    <s v="GBP"/>
    <n v="1468437240"/>
    <n v="1463253240"/>
    <b v="0"/>
    <n v="16"/>
    <b v="1"/>
    <s v="music/rock"/>
    <n v="100"/>
    <n v="32.5"/>
    <x v="7"/>
    <x v="15"/>
  </r>
  <r>
    <n v="909"/>
    <s v="Philly Jazz Fest - &quot;Remembering Grover&quot;"/>
    <s v="Woody Woodland and Carol Stone, are back on the scene presenting Philly Jazz Fest â€œRemembering Groverâ€ September 22, 2012."/>
    <n v="16000"/>
    <n v="520"/>
    <x v="2"/>
    <x v="0"/>
    <s v="USD"/>
    <n v="1343016000"/>
    <n v="1340296440"/>
    <b v="0"/>
    <n v="8"/>
    <b v="0"/>
    <s v="music/jazz"/>
    <n v="0"/>
    <n v="65"/>
    <x v="7"/>
    <x v="33"/>
  </r>
  <r>
    <n v="1835"/>
    <s v="DIRTY LITTLE REBEL EP"/>
    <s v="WE ARE A HARD ROCK/PUNK BAND SEEKING FUNDS TO RECORD A NEW EP. _x000a__x000a_https://www.reverbnation.com/dirtylittlerebel"/>
    <n v="500"/>
    <n v="520"/>
    <x v="0"/>
    <x v="1"/>
    <s v="GBP"/>
    <n v="1459439471"/>
    <n v="1456851071"/>
    <b v="0"/>
    <n v="11"/>
    <b v="1"/>
    <s v="music/rock"/>
    <n v="100"/>
    <n v="47.27"/>
    <x v="7"/>
    <x v="15"/>
  </r>
  <r>
    <n v="3651"/>
    <s v="Staged Reading of &quot;The Rise and Fall of Little Voice&quot;"/>
    <s v="A Chicago staged reading of Jim Cartwright's 1992 play-with-music, &quot;The Rise and Fall of Little Voice.&quot;"/>
    <n v="500"/>
    <n v="520"/>
    <x v="0"/>
    <x v="0"/>
    <s v="USD"/>
    <n v="1407686340"/>
    <n v="1404833442"/>
    <b v="0"/>
    <n v="9"/>
    <b v="1"/>
    <s v="theater/plays"/>
    <n v="100"/>
    <n v="57.78"/>
    <x v="6"/>
    <x v="11"/>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0"/>
    <n v="47.27"/>
    <x v="6"/>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0"/>
    <n v="34.6"/>
    <x v="7"/>
    <x v="15"/>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0"/>
    <n v="51.6"/>
    <x v="7"/>
    <x v="12"/>
  </r>
  <r>
    <n v="1816"/>
    <s v="Moments of Passion"/>
    <s v="A unique Photographic Book Project about the Passionate Moments and Strong Emotions that lie within Karate"/>
    <n v="25000"/>
    <n v="509"/>
    <x v="2"/>
    <x v="19"/>
    <s v="CHF"/>
    <n v="1469473200"/>
    <n v="1467061303"/>
    <b v="0"/>
    <n v="6"/>
    <b v="0"/>
    <s v="photography/photobooks"/>
    <n v="0"/>
    <n v="84.83"/>
    <x v="2"/>
    <x v="3"/>
  </r>
  <r>
    <n v="1990"/>
    <s v="The Virgin of the Path"/>
    <s v="An art nude photography book that includes traditional black and white sepia nudes as well as experimiental color nudes."/>
    <n v="3000"/>
    <n v="509"/>
    <x v="2"/>
    <x v="0"/>
    <s v="USD"/>
    <n v="1455338532"/>
    <n v="1454042532"/>
    <b v="0"/>
    <n v="5"/>
    <b v="0"/>
    <s v="photography/people"/>
    <n v="0"/>
    <n v="101.8"/>
    <x v="2"/>
    <x v="36"/>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0"/>
    <n v="84.33"/>
    <x v="1"/>
    <x v="32"/>
  </r>
  <r>
    <n v="3462"/>
    <s v="Upstart Crows of Santa Fe Stage Weapons"/>
    <s v="Help the Upstart Crows of Santa Fe bring Shakespeare's Julius Caesar to life with quality wooden stage swords!"/>
    <n v="250"/>
    <n v="505"/>
    <x v="0"/>
    <x v="0"/>
    <s v="USD"/>
    <n v="1436551200"/>
    <n v="1435181628"/>
    <b v="0"/>
    <n v="17"/>
    <b v="1"/>
    <s v="theater/plays"/>
    <n v="200"/>
    <n v="29.71"/>
    <x v="6"/>
    <x v="11"/>
  </r>
  <r>
    <n v="2867"/>
    <s v="A Midsummer Night's Dream"/>
    <s v="This production is being put together by Wilson's newest professional theater company, the Wyldepine Players in conjunction w/ Taiplab"/>
    <n v="2500"/>
    <n v="504"/>
    <x v="2"/>
    <x v="0"/>
    <s v="USD"/>
    <n v="1467604800"/>
    <n v="1465533672"/>
    <b v="0"/>
    <n v="10"/>
    <b v="0"/>
    <s v="theater/plays"/>
    <n v="0"/>
    <n v="50.4"/>
    <x v="6"/>
    <x v="11"/>
  </r>
  <r>
    <n v="3558"/>
    <s v="SPILL - A verbatim show about sex"/>
    <s v="We're making a show about sex. Because it's important, everyone wants to talk about it and it's at the start of everything."/>
    <n v="350"/>
    <n v="504"/>
    <x v="0"/>
    <x v="1"/>
    <s v="GBP"/>
    <n v="1435352400"/>
    <n v="1431718575"/>
    <b v="0"/>
    <n v="22"/>
    <b v="1"/>
    <s v="theater/plays"/>
    <n v="100"/>
    <n v="22.91"/>
    <x v="6"/>
    <x v="1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
    <n v="25.16"/>
    <x v="6"/>
    <x v="11"/>
  </r>
  <r>
    <n v="1320"/>
    <s v="A wearable for elderly that detects falls and sends alerts (Canceled)"/>
    <s v="Falls are the main cause of injury to elderly. Our wearable detects falls, sends notifications and streams health data in real time."/>
    <n v="100000"/>
    <n v="503"/>
    <x v="1"/>
    <x v="13"/>
    <s v="EUR"/>
    <n v="1483138800"/>
    <n v="1480610046"/>
    <b v="0"/>
    <n v="3"/>
    <b v="0"/>
    <s v="technology/wearables"/>
    <n v="0"/>
    <n v="167.67"/>
    <x v="0"/>
    <x v="1"/>
  </r>
  <r>
    <n v="90"/>
    <s v="Help Get the Short Film Interior Design into Film Festivals!"/>
    <s v="We're looking for funding to help submit a short film to film festivals."/>
    <n v="500"/>
    <n v="502"/>
    <x v="0"/>
    <x v="0"/>
    <s v="USD"/>
    <n v="1310454499"/>
    <n v="1307862499"/>
    <b v="0"/>
    <n v="16"/>
    <b v="1"/>
    <s v="film &amp; video/shorts"/>
    <n v="100"/>
    <n v="31.38"/>
    <x v="5"/>
    <x v="27"/>
  </r>
  <r>
    <n v="3829"/>
    <s v="Returning Home."/>
    <s v="A play that illustrates the symptoms of PTSD, shows its effect on families, and demonstrates some of the difficulties of treating it."/>
    <n v="500"/>
    <n v="501"/>
    <x v="0"/>
    <x v="0"/>
    <s v="USD"/>
    <n v="1472676371"/>
    <n v="1470948371"/>
    <b v="0"/>
    <n v="8"/>
    <b v="1"/>
    <s v="theater/plays"/>
    <n v="100"/>
    <n v="62.63"/>
    <x v="6"/>
    <x v="1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5"/>
    <x v="27"/>
  </r>
  <r>
    <n v="139"/>
    <s v="Roman Dead (Canceled)"/>
    <s v="When  Rome is infected with a zombie plague, Lucius Agrippa and a small group fights for survival"/>
    <n v="500"/>
    <n v="500"/>
    <x v="1"/>
    <x v="0"/>
    <s v="USD"/>
    <n v="1436738772"/>
    <n v="1435874772"/>
    <b v="0"/>
    <n v="1"/>
    <b v="0"/>
    <s v="film &amp; video/science fiction"/>
    <n v="100"/>
    <n v="500"/>
    <x v="5"/>
    <x v="21"/>
  </r>
  <r>
    <n v="1832"/>
    <s v="Black Swan Theories Debut CD"/>
    <s v="Hi! We're the music duo Black Swan Theories and our project is to manufacture our debut CD of 10 already-completed songs.  "/>
    <n v="350"/>
    <n v="500"/>
    <x v="0"/>
    <x v="0"/>
    <s v="USD"/>
    <n v="1299243427"/>
    <n v="1296651427"/>
    <b v="0"/>
    <n v="20"/>
    <b v="1"/>
    <s v="music/rock"/>
    <n v="100"/>
    <n v="25"/>
    <x v="7"/>
    <x v="15"/>
  </r>
  <r>
    <n v="2892"/>
    <s v="Something Precious"/>
    <s v="Something Precious is the world's first musical to alert folks to the harmful effects of technology on the human spirit."/>
    <n v="5500"/>
    <n v="500"/>
    <x v="2"/>
    <x v="0"/>
    <s v="USD"/>
    <n v="1409000400"/>
    <n v="1408381704"/>
    <b v="0"/>
    <n v="17"/>
    <b v="0"/>
    <s v="theater/plays"/>
    <n v="0"/>
    <n v="29.41"/>
    <x v="6"/>
    <x v="11"/>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6"/>
    <x v="19"/>
  </r>
  <r>
    <n v="3000"/>
    <s v="Voices From The Future"/>
    <s v="A benefit show featuring musicians, dancers &amp; poets all under age 30 to raise money in support of LGBTQ rights and programs."/>
    <n v="500"/>
    <n v="500"/>
    <x v="0"/>
    <x v="0"/>
    <s v="USD"/>
    <n v="1485885600"/>
    <n v="1484682670"/>
    <b v="0"/>
    <n v="8"/>
    <b v="1"/>
    <s v="theater/spaces"/>
    <n v="100"/>
    <n v="62.5"/>
    <x v="6"/>
    <x v="9"/>
  </r>
  <r>
    <n v="3392"/>
    <s v="1 in 3"/>
    <s v="Life is more than the days you have left. 1 in 3 tells of two normal people &amp; their confrontation with mortality and the dice of fate."/>
    <n v="500"/>
    <n v="500"/>
    <x v="0"/>
    <x v="1"/>
    <s v="GBP"/>
    <n v="1462565855"/>
    <n v="1458245855"/>
    <b v="0"/>
    <n v="12"/>
    <b v="1"/>
    <s v="theater/plays"/>
    <n v="100"/>
    <n v="41.67"/>
    <x v="6"/>
    <x v="11"/>
  </r>
  <r>
    <n v="3572"/>
    <s v="Monster"/>
    <s v="A darkly comic one woman show by Abram Rooney as part of The Camden Fringe 2015."/>
    <n v="500"/>
    <n v="500"/>
    <x v="0"/>
    <x v="1"/>
    <s v="GBP"/>
    <n v="1434894082"/>
    <n v="1432302082"/>
    <b v="0"/>
    <n v="9"/>
    <b v="1"/>
    <s v="theater/plays"/>
    <n v="100"/>
    <n v="55.56"/>
    <x v="6"/>
    <x v="1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6"/>
    <x v="11"/>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6"/>
    <x v="11"/>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6"/>
    <x v="19"/>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
    <n v="500"/>
    <x v="6"/>
    <x v="19"/>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
    <n v="29.24"/>
    <x v="6"/>
    <x v="11"/>
  </r>
  <r>
    <n v="2639"/>
    <s v="Mission Space"/>
    <s v="Mission Space is run by me, a teenager who has a passion for space! I will fly a weather balloon to the edge of space with your help."/>
    <n v="300"/>
    <n v="492"/>
    <x v="0"/>
    <x v="1"/>
    <s v="GBP"/>
    <n v="1424378748"/>
    <n v="1421786748"/>
    <b v="0"/>
    <n v="49"/>
    <b v="1"/>
    <s v="technology/space exploration"/>
    <n v="200"/>
    <n v="10.039999999999999"/>
    <x v="0"/>
    <x v="4"/>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0"/>
    <n v="163.33000000000001"/>
    <x v="6"/>
    <x v="11"/>
  </r>
  <r>
    <n v="3986"/>
    <s v="Hippolytos - Polish Tour"/>
    <s v="After a successful run at London's Cockpit Theatre, we are invited to perform in Gardzienice OPT and at Teatr Polski in Warsaw, Poland."/>
    <n v="5000"/>
    <n v="488"/>
    <x v="2"/>
    <x v="1"/>
    <s v="GBP"/>
    <n v="1462539840"/>
    <n v="1460034594"/>
    <b v="0"/>
    <n v="13"/>
    <b v="0"/>
    <s v="theater/plays"/>
    <n v="0"/>
    <n v="37.54"/>
    <x v="6"/>
    <x v="11"/>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0"/>
    <n v="54.11"/>
    <x v="7"/>
    <x v="14"/>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0"/>
    <n v="60.75"/>
    <x v="0"/>
    <x v="1"/>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0"/>
    <n v="44.09"/>
    <x v="6"/>
    <x v="11"/>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00"/>
    <n v="28.32"/>
    <x v="6"/>
    <x v="11"/>
  </r>
  <r>
    <n v="704"/>
    <s v="ZNITCH- The Evolution in Helmet Safety"/>
    <s v="Turn you helmet into the safest helmet and don't worry about a thing,you will always have the right fit!!"/>
    <n v="55000"/>
    <n v="481"/>
    <x v="2"/>
    <x v="11"/>
    <s v="CAD"/>
    <n v="1487565468"/>
    <n v="1482381468"/>
    <b v="0"/>
    <n v="4"/>
    <b v="0"/>
    <s v="technology/wearables"/>
    <n v="0"/>
    <n v="120.25"/>
    <x v="0"/>
    <x v="1"/>
  </r>
  <r>
    <n v="3646"/>
    <s v="Our Sacred Honor"/>
    <s v="Develop demo materials for new, true story of teen Revolutionary War heroes - for hybrid film/live stage musical"/>
    <n v="10000"/>
    <n v="481"/>
    <x v="2"/>
    <x v="0"/>
    <s v="USD"/>
    <n v="1434497400"/>
    <n v="1431770802"/>
    <b v="0"/>
    <n v="8"/>
    <b v="0"/>
    <s v="theater/musical"/>
    <n v="0"/>
    <n v="60.13"/>
    <x v="6"/>
    <x v="19"/>
  </r>
  <r>
    <n v="452"/>
    <s v="Lost in the Shadows"/>
    <s v="A man must find his way out of the depths of the shadows by using the aid of a little girl."/>
    <n v="750"/>
    <n v="480"/>
    <x v="2"/>
    <x v="0"/>
    <s v="USD"/>
    <n v="1431536015"/>
    <n v="1428944015"/>
    <b v="0"/>
    <n v="12"/>
    <b v="0"/>
    <s v="film &amp; video/animation"/>
    <n v="100"/>
    <n v="40"/>
    <x v="5"/>
    <x v="23"/>
  </r>
  <r>
    <n v="948"/>
    <s v="Led Shirt - WiFi Controlled"/>
    <s v="T-Shirt with Led panel controlled by Android app over WiFi. _x000a_Multiple shirts, games, text, video effects support,"/>
    <n v="4000"/>
    <n v="480"/>
    <x v="2"/>
    <x v="13"/>
    <s v="EUR"/>
    <n v="1457812364"/>
    <n v="1455220364"/>
    <b v="0"/>
    <n v="8"/>
    <b v="0"/>
    <s v="technology/wearables"/>
    <n v="0"/>
    <n v="60"/>
    <x v="0"/>
    <x v="1"/>
  </r>
  <r>
    <n v="2135"/>
    <s v="Tesla's Electric Mist"/>
    <s v="Point-and-click adventure: The mysterious Nikola Tesla, a time traveling device, and an experiment gone wrong in Colorado Springs"/>
    <n v="5000"/>
    <n v="478"/>
    <x v="2"/>
    <x v="0"/>
    <s v="USD"/>
    <n v="1349392033"/>
    <n v="1346800033"/>
    <b v="0"/>
    <n v="22"/>
    <b v="0"/>
    <s v="games/video games"/>
    <n v="0"/>
    <n v="21.73"/>
    <x v="3"/>
    <x v="18"/>
  </r>
  <r>
    <n v="3084"/>
    <s v="URGENT: Help Us Replace Our Ramp!"/>
    <s v="18-yr-old handicap-access ramp collapsed, must replace. Help fund &amp; ensure everyone access to our 35-seat non-profit community theater!"/>
    <n v="4059"/>
    <n v="470"/>
    <x v="2"/>
    <x v="0"/>
    <s v="USD"/>
    <n v="1430851680"/>
    <n v="1428340931"/>
    <b v="0"/>
    <n v="6"/>
    <b v="0"/>
    <s v="theater/spaces"/>
    <n v="0"/>
    <n v="78.33"/>
    <x v="6"/>
    <x v="9"/>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00"/>
    <n v="15.13"/>
    <x v="6"/>
    <x v="11"/>
  </r>
  <r>
    <n v="992"/>
    <s v="WairConditioning"/>
    <s v="The HOTTEST and COOLEST thing yet! WairConditioning... an entirely new level of comfortability!"/>
    <n v="100000"/>
    <n v="467"/>
    <x v="2"/>
    <x v="0"/>
    <s v="USD"/>
    <n v="1462655519"/>
    <n v="1457475119"/>
    <b v="0"/>
    <n v="4"/>
    <b v="0"/>
    <s v="technology/wearables"/>
    <n v="0"/>
    <n v="116.75"/>
    <x v="0"/>
    <x v="1"/>
  </r>
  <r>
    <n v="2871"/>
    <s v="The Bill Cosby Assault, a play"/>
    <s v="America's dad or serial rapist? Or both? The stories of the Bill Cosby accusers and the society so skeptical of them."/>
    <n v="10000"/>
    <n v="467"/>
    <x v="2"/>
    <x v="0"/>
    <s v="USD"/>
    <n v="1419183813"/>
    <n v="1417455813"/>
    <b v="0"/>
    <n v="13"/>
    <b v="0"/>
    <s v="theater/plays"/>
    <n v="0"/>
    <n v="35.92"/>
    <x v="6"/>
    <x v="11"/>
  </r>
  <r>
    <n v="2161"/>
    <s v="CallMeGhost DEBUT ALBUM preorder!"/>
    <s v="We're trying to fund hard copies of our debut album!"/>
    <n v="400"/>
    <n v="463"/>
    <x v="0"/>
    <x v="0"/>
    <s v="USD"/>
    <n v="1443040059"/>
    <n v="1440448059"/>
    <b v="0"/>
    <n v="13"/>
    <b v="1"/>
    <s v="music/rock"/>
    <n v="100"/>
    <n v="35.619999999999997"/>
    <x v="7"/>
    <x v="15"/>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0"/>
    <n v="57.88"/>
    <x v="0"/>
    <x v="26"/>
  </r>
  <r>
    <n v="76"/>
    <s v="Star Wars: Insidious"/>
    <s v="Karn A'Mor has awoken bloodied on a distant battlefield with no memory of his past! JOIN THE RESISTANCE and find out more..."/>
    <n v="300"/>
    <n v="460"/>
    <x v="0"/>
    <x v="0"/>
    <s v="USD"/>
    <n v="1325007358"/>
    <n v="1319819758"/>
    <b v="0"/>
    <n v="15"/>
    <b v="1"/>
    <s v="film &amp; video/shorts"/>
    <n v="200"/>
    <n v="30.67"/>
    <x v="5"/>
    <x v="27"/>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00"/>
    <n v="21.9"/>
    <x v="5"/>
    <x v="27"/>
  </r>
  <r>
    <n v="2409"/>
    <s v="Johnny's Food Truck a Puerto Rican and BBQ infusion"/>
    <s v="I am looking to start a food truck with an infusion of my Puerto Rican heritage and my love for BBQ."/>
    <n v="25000"/>
    <n v="460"/>
    <x v="2"/>
    <x v="0"/>
    <s v="USD"/>
    <n v="1439931675"/>
    <n v="1437339675"/>
    <b v="0"/>
    <n v="6"/>
    <b v="0"/>
    <s v="food/food trucks"/>
    <n v="0"/>
    <n v="76.67"/>
    <x v="4"/>
    <x v="2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0"/>
    <n v="35.380000000000003"/>
    <x v="4"/>
    <x v="29"/>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200"/>
    <n v="30.67"/>
    <x v="6"/>
    <x v="11"/>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0"/>
    <n v="38.33"/>
    <x v="6"/>
    <x v="1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
    <n v="50.56"/>
    <x v="6"/>
    <x v="19"/>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0"/>
    <n v="32.36"/>
    <x v="6"/>
    <x v="11"/>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
    <n v="32.36"/>
    <x v="6"/>
    <x v="11"/>
  </r>
  <r>
    <n v="3869"/>
    <s v="The Masturbation Musical (Canceled)"/>
    <s v="A Musical about 3 women who pursue their Pleasure and end up finding themselves."/>
    <n v="13111"/>
    <n v="452"/>
    <x v="1"/>
    <x v="0"/>
    <s v="USD"/>
    <n v="1426302660"/>
    <n v="1423761792"/>
    <b v="0"/>
    <n v="15"/>
    <b v="0"/>
    <s v="theater/musical"/>
    <n v="0"/>
    <n v="30.13"/>
    <x v="6"/>
    <x v="19"/>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0"/>
    <n v="41"/>
    <x v="6"/>
    <x v="9"/>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00"/>
    <n v="30"/>
    <x v="6"/>
    <x v="11"/>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
    <n v="64.290000000000006"/>
    <x v="6"/>
    <x v="11"/>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0"/>
    <n v="44.5"/>
    <x v="1"/>
    <x v="31"/>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0"/>
    <n v="40.450000000000003"/>
    <x v="1"/>
    <x v="35"/>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00"/>
    <n v="24.44"/>
    <x v="6"/>
    <x v="11"/>
  </r>
  <r>
    <n v="3897"/>
    <s v="Terry Pratchett's Wyrd Sisters at Paeroa Little Theatre"/>
    <s v="Help us to put on a production of Terry Pratchett's Wyrd Sisters, an ambitions show for our theatre but one I believe we can do."/>
    <n v="2500"/>
    <n v="440"/>
    <x v="2"/>
    <x v="15"/>
    <s v="NZD"/>
    <n v="1420750683"/>
    <n v="1418158683"/>
    <b v="0"/>
    <n v="10"/>
    <b v="0"/>
    <s v="theater/plays"/>
    <n v="0"/>
    <n v="44"/>
    <x v="6"/>
    <x v="11"/>
  </r>
  <r>
    <n v="2917"/>
    <s v="Elevation Twelfth Night"/>
    <s v="Cross dressing, cross gartering, crossed swords. Cross a bridge and come see this fantastically fun rendition of Twelfth Night"/>
    <n v="2000"/>
    <n v="437"/>
    <x v="2"/>
    <x v="0"/>
    <s v="USD"/>
    <n v="1442381847"/>
    <n v="1440826647"/>
    <b v="0"/>
    <n v="9"/>
    <b v="0"/>
    <s v="theater/plays"/>
    <n v="0"/>
    <n v="48.56"/>
    <x v="6"/>
    <x v="11"/>
  </r>
  <r>
    <n v="162"/>
    <s v="See It My Way"/>
    <s v="This film follows a young man who has had only a troubled family life. He turns to all the wrong things and life falls apart."/>
    <n v="2800"/>
    <n v="435"/>
    <x v="2"/>
    <x v="0"/>
    <s v="USD"/>
    <n v="1408232520"/>
    <n v="1405393356"/>
    <b v="0"/>
    <n v="10"/>
    <b v="0"/>
    <s v="film &amp; video/drama"/>
    <n v="0"/>
    <n v="43.5"/>
    <x v="5"/>
    <x v="10"/>
  </r>
  <r>
    <n v="819"/>
    <s v="Winter Tour"/>
    <s v="We are touring the Southeast in support of our new EP"/>
    <n v="400"/>
    <n v="435"/>
    <x v="0"/>
    <x v="0"/>
    <s v="USD"/>
    <n v="1387601040"/>
    <n v="1386806254"/>
    <b v="0"/>
    <n v="14"/>
    <b v="1"/>
    <s v="music/rock"/>
    <n v="100"/>
    <n v="31.07"/>
    <x v="7"/>
    <x v="15"/>
  </r>
  <r>
    <n v="2383"/>
    <s v="KindaQuirky (Canceled)"/>
    <s v="A quirky online shop where you can buy, sell and discover stuff that's &quot;a little bit different&quot;. We think &quot;it's right up your alley!&quot;"/>
    <n v="10000"/>
    <n v="435"/>
    <x v="1"/>
    <x v="15"/>
    <s v="NZD"/>
    <n v="1424568107"/>
    <n v="1421976107"/>
    <b v="0"/>
    <n v="3"/>
    <b v="0"/>
    <s v="technology/web"/>
    <n v="0"/>
    <n v="145"/>
    <x v="0"/>
    <x v="26"/>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0"/>
    <n v="108.25"/>
    <x v="0"/>
    <x v="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0"/>
    <n v="35.83"/>
    <x v="5"/>
    <x v="2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0"/>
    <n v="47.78"/>
    <x v="4"/>
    <x v="7"/>
  </r>
  <r>
    <n v="3116"/>
    <s v="CoreCon Asylum"/>
    <s v="Creating a consuite for CoreCon. A focus on the insanity of asylums and early medical practices from history."/>
    <n v="750"/>
    <n v="430"/>
    <x v="2"/>
    <x v="0"/>
    <s v="USD"/>
    <n v="1427890925"/>
    <n v="1426681325"/>
    <b v="0"/>
    <n v="10"/>
    <b v="0"/>
    <s v="theater/spaces"/>
    <n v="100"/>
    <n v="43"/>
    <x v="6"/>
    <x v="9"/>
  </r>
  <r>
    <n v="3693"/>
    <s v="Jason (Georgia on My Mind)"/>
    <s v="Jason (Georgia on My Mind), a solo play about a modern quest to the Republic of Georgia in the ancient steps of Jason &amp; the Argonauts"/>
    <n v="333"/>
    <n v="430"/>
    <x v="0"/>
    <x v="1"/>
    <s v="GBP"/>
    <n v="1448922600"/>
    <n v="1446352529"/>
    <b v="0"/>
    <n v="14"/>
    <b v="1"/>
    <s v="theater/plays"/>
    <n v="100"/>
    <n v="30.71"/>
    <x v="6"/>
    <x v="11"/>
  </r>
  <r>
    <n v="3820"/>
    <s v="TUSENTACK THEATRE"/>
    <s v="Tusentack Theatre is a professional theatre company providing opportunities to adults who access Mental Health Services."/>
    <n v="300"/>
    <n v="430"/>
    <x v="0"/>
    <x v="1"/>
    <s v="GBP"/>
    <n v="1436110717"/>
    <n v="1433518717"/>
    <b v="0"/>
    <n v="20"/>
    <b v="1"/>
    <s v="theater/plays"/>
    <n v="100"/>
    <n v="21.5"/>
    <x v="6"/>
    <x v="11"/>
  </r>
  <r>
    <n v="4069"/>
    <s v="The Pendulum Swings"/>
    <s v="'The Pendulum Swings' is a three-act dark comedy that sees Frank and Michael await their execution on Death Row."/>
    <n v="1250"/>
    <n v="430"/>
    <x v="2"/>
    <x v="1"/>
    <s v="GBP"/>
    <n v="1425124800"/>
    <n v="1421596356"/>
    <b v="0"/>
    <n v="13"/>
    <b v="0"/>
    <s v="theater/plays"/>
    <n v="0"/>
    <n v="33.08"/>
    <x v="6"/>
    <x v="11"/>
  </r>
  <r>
    <n v="3734"/>
    <s v="Shakespeare in Sarajevo"/>
    <s v="Shakespeare's plays have an important message for the world. Bosnia needs to hear. Bring Shakespeare to Sarajevo! Fund performances!"/>
    <n v="1500"/>
    <n v="427"/>
    <x v="2"/>
    <x v="0"/>
    <s v="USD"/>
    <n v="1432589896"/>
    <n v="1427405896"/>
    <b v="0"/>
    <n v="7"/>
    <b v="0"/>
    <s v="theater/plays"/>
    <n v="0"/>
    <n v="61"/>
    <x v="6"/>
    <x v="11"/>
  </r>
  <r>
    <n v="595"/>
    <s v="MyBestInterest.org"/>
    <s v="MyBestInterest.org elminates election research by quickly identifying the candidates that will best represent your interests."/>
    <n v="100000"/>
    <n v="426"/>
    <x v="2"/>
    <x v="0"/>
    <s v="USD"/>
    <n v="1430703638"/>
    <n v="1426815638"/>
    <b v="0"/>
    <n v="8"/>
    <b v="0"/>
    <s v="technology/web"/>
    <n v="0"/>
    <n v="53.25"/>
    <x v="0"/>
    <x v="26"/>
  </r>
  <r>
    <n v="3801"/>
    <s v="The Imaginary A Musical"/>
    <s v="The Imaginary : A Musical is a new musical adaptation based on the novel written by A.F. Harrold.       TheImaginaryAMusical.com"/>
    <n v="5000"/>
    <n v="426"/>
    <x v="2"/>
    <x v="0"/>
    <s v="USD"/>
    <n v="1420215216"/>
    <n v="1417536816"/>
    <b v="0"/>
    <n v="9"/>
    <b v="0"/>
    <s v="theater/musical"/>
    <n v="0"/>
    <n v="47.33"/>
    <x v="6"/>
    <x v="19"/>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0"/>
    <n v="53.13"/>
    <x v="5"/>
    <x v="27"/>
  </r>
  <r>
    <n v="1102"/>
    <s v="Runers"/>
    <s v="Runers is a top-down rogue-like shooter where as you advance you create more powerful spells and fight fierce monsters and bosses."/>
    <n v="8000"/>
    <n v="425"/>
    <x v="2"/>
    <x v="0"/>
    <s v="USD"/>
    <n v="1386568740"/>
    <n v="1383095125"/>
    <b v="0"/>
    <n v="24"/>
    <b v="0"/>
    <s v="games/video games"/>
    <n v="0"/>
    <n v="17.71"/>
    <x v="3"/>
    <x v="1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3"/>
    <x v="28"/>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0"/>
    <n v="47.22"/>
    <x v="7"/>
    <x v="13"/>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
    <n v="53.13"/>
    <x v="6"/>
    <x v="11"/>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400"/>
    <n v="15.04"/>
    <x v="7"/>
    <x v="13"/>
  </r>
  <r>
    <n v="3719"/>
    <s v="Corium"/>
    <s v="A new piece of physical theatre about love, regret and longing."/>
    <n v="200"/>
    <n v="420"/>
    <x v="0"/>
    <x v="1"/>
    <s v="GBP"/>
    <n v="1434994266"/>
    <n v="1432402266"/>
    <b v="0"/>
    <n v="4"/>
    <b v="1"/>
    <s v="theater/plays"/>
    <n v="200"/>
    <n v="105"/>
    <x v="6"/>
    <x v="11"/>
  </r>
  <r>
    <n v="1427"/>
    <s v="WHAT CAN I DO?..."/>
    <s v="The book with advices that can save many lives._x000a_You will find here many case studies, extreme situations and solutions."/>
    <n v="5000"/>
    <n v="419"/>
    <x v="2"/>
    <x v="4"/>
    <s v="EUR"/>
    <n v="1474230385"/>
    <n v="1471638385"/>
    <b v="0"/>
    <n v="4"/>
    <b v="0"/>
    <s v="publishing/translations"/>
    <n v="0"/>
    <n v="104.75"/>
    <x v="1"/>
    <x v="31"/>
  </r>
  <r>
    <n v="2854"/>
    <s v="Ultimate Political Selfie!"/>
    <s v="Almost Random Theatre's play about a candidate - with no policies - who is seeking election in May 2015"/>
    <n v="1000"/>
    <n v="417"/>
    <x v="2"/>
    <x v="1"/>
    <s v="GBP"/>
    <n v="1431018719"/>
    <n v="1429290719"/>
    <b v="0"/>
    <n v="14"/>
    <b v="0"/>
    <s v="theater/plays"/>
    <n v="0"/>
    <n v="29.79"/>
    <x v="6"/>
    <x v="11"/>
  </r>
  <r>
    <n v="2317"/>
    <s v="ibreatheFUR / He Can Jog split Cassette"/>
    <s v="Snag the first Wolf Interval release by droners ibreatheFUR and He Can Jog. One month to preorder and then they're gone!"/>
    <n v="400"/>
    <n v="416"/>
    <x v="0"/>
    <x v="0"/>
    <s v="USD"/>
    <n v="1266210000"/>
    <n v="1263474049"/>
    <b v="1"/>
    <n v="22"/>
    <b v="1"/>
    <s v="music/indie rock"/>
    <n v="100"/>
    <n v="18.91"/>
    <x v="7"/>
    <x v="12"/>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
    <n v="51.88"/>
    <x v="5"/>
    <x v="23"/>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0"/>
    <n v="59"/>
    <x v="6"/>
    <x v="11"/>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0"/>
    <n v="51.38"/>
    <x v="0"/>
    <x v="1"/>
  </r>
  <r>
    <n v="22"/>
    <s v="CREATURES OF HABIT!"/>
    <s v="Meet Gary, and Troy: Two unlikely friends that investigate &quot;strange phenomenon&quot;."/>
    <n v="350"/>
    <n v="410"/>
    <x v="0"/>
    <x v="0"/>
    <s v="USD"/>
    <n v="1420099140"/>
    <n v="1418766740"/>
    <b v="0"/>
    <n v="8"/>
    <b v="1"/>
    <s v="film &amp; video/television"/>
    <n v="100"/>
    <n v="51.25"/>
    <x v="5"/>
    <x v="16"/>
  </r>
  <r>
    <n v="1083"/>
    <s v="Video Game Store That Can Beat Out Any Other"/>
    <s v="We want to take everything video game related people have seen since 1978 to now and turn it into the top gamer lounge in canada !"/>
    <n v="50000"/>
    <n v="410"/>
    <x v="2"/>
    <x v="11"/>
    <s v="CAD"/>
    <n v="1406994583"/>
    <n v="1401810583"/>
    <b v="0"/>
    <n v="1"/>
    <b v="0"/>
    <s v="games/video games"/>
    <n v="0"/>
    <n v="410"/>
    <x v="3"/>
    <x v="18"/>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
    <n v="41"/>
    <x v="6"/>
    <x v="11"/>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00"/>
    <n v="15.15"/>
    <x v="6"/>
    <x v="11"/>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
    <n v="45.33"/>
    <x v="0"/>
    <x v="1"/>
  </r>
  <r>
    <n v="2150"/>
    <s v="The Unknown Door"/>
    <s v="A pixel styled open world detective game."/>
    <n v="50000"/>
    <n v="405"/>
    <x v="2"/>
    <x v="2"/>
    <s v="NOK"/>
    <n v="1468392599"/>
    <n v="1465800599"/>
    <b v="0"/>
    <n v="4"/>
    <b v="0"/>
    <s v="games/video games"/>
    <n v="0"/>
    <n v="101.25"/>
    <x v="3"/>
    <x v="18"/>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
    <n v="80.599999999999994"/>
    <x v="5"/>
    <x v="21"/>
  </r>
  <r>
    <n v="700"/>
    <s v="A-iEasyâ„¢ Smartphone Stand Holder | The End of Busy Hands."/>
    <s v="A-iEasyâ„¢: The first customized unfoldable stand for smartphones that barkly needs room. Wholy integrated (will be relaunched soon!!)."/>
    <n v="15000"/>
    <n v="403"/>
    <x v="2"/>
    <x v="5"/>
    <s v="EUR"/>
    <n v="1484065881"/>
    <n v="1481473881"/>
    <b v="0"/>
    <n v="31"/>
    <b v="0"/>
    <s v="technology/wearables"/>
    <n v="0"/>
    <n v="13"/>
    <x v="0"/>
    <x v="1"/>
  </r>
  <r>
    <n v="1430"/>
    <s v="Esoteric Project Management"/>
    <s v="Profesional translation and publishing of the book on unique synthesis of project management and meditation"/>
    <n v="5000"/>
    <n v="403"/>
    <x v="2"/>
    <x v="0"/>
    <s v="USD"/>
    <n v="1419017488"/>
    <n v="1416339088"/>
    <b v="0"/>
    <n v="5"/>
    <b v="0"/>
    <s v="publishing/translations"/>
    <n v="0"/>
    <n v="80.599999999999994"/>
    <x v="1"/>
    <x v="31"/>
  </r>
  <r>
    <n v="3799"/>
    <s v="A Story Once Told"/>
    <s v="An original musical on it's way to the stage in Minneapolis, MN. Feel free to ask any questions."/>
    <n v="10000"/>
    <n v="402"/>
    <x v="2"/>
    <x v="0"/>
    <s v="USD"/>
    <n v="1457734843"/>
    <n v="1455142843"/>
    <b v="0"/>
    <n v="4"/>
    <b v="0"/>
    <s v="theater/musical"/>
    <n v="0"/>
    <n v="100.5"/>
    <x v="6"/>
    <x v="19"/>
  </r>
  <r>
    <n v="180"/>
    <s v="The Rest of Us Mini-Series"/>
    <s v="The Rest of Us follows a survivor of an outbreak that nearly destroyed the earth as he travels to find some form of humanity."/>
    <n v="1200"/>
    <n v="401"/>
    <x v="2"/>
    <x v="1"/>
    <s v="GBP"/>
    <n v="1428951600"/>
    <n v="1425512843"/>
    <b v="0"/>
    <n v="13"/>
    <b v="0"/>
    <s v="film &amp; video/drama"/>
    <n v="0"/>
    <n v="30.85"/>
    <x v="5"/>
    <x v="1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
    <n v="80.2"/>
    <x v="5"/>
    <x v="10"/>
  </r>
  <r>
    <n v="2479"/>
    <s v="FUEL FAKE NATIVES"/>
    <s v="Fake Natives is headed on tour this summer. Help them fill their tank with fossil fuels."/>
    <n v="300"/>
    <n v="400.33"/>
    <x v="0"/>
    <x v="0"/>
    <s v="USD"/>
    <n v="1343440800"/>
    <n v="1342545994"/>
    <b v="0"/>
    <n v="16"/>
    <b v="1"/>
    <s v="music/indie rock"/>
    <n v="100"/>
    <n v="25.02"/>
    <x v="7"/>
    <x v="12"/>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
    <n v="133.33000000000001"/>
    <x v="5"/>
    <x v="23"/>
  </r>
  <r>
    <n v="779"/>
    <s v="Silenus March: A Novel"/>
    <s v="A novel. Beautiful. Sparse. The truth behind the American Dream seen from the eyes of a young wanderer in the midst of the economic collapse. "/>
    <n v="15000"/>
    <n v="400"/>
    <x v="2"/>
    <x v="0"/>
    <s v="USD"/>
    <n v="1287115200"/>
    <n v="1284567905"/>
    <b v="0"/>
    <n v="6"/>
    <b v="0"/>
    <s v="publishing/fiction"/>
    <n v="0"/>
    <n v="66.67"/>
    <x v="1"/>
    <x v="35"/>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6"/>
    <x v="11"/>
  </r>
  <r>
    <n v="4030"/>
    <s v="The Martin and Lewis Tribute Show"/>
    <s v="The world's best and only tribute to Dean Martin and Jerry Lewis_x000a_ bringing back the Music, Laughter and the Love."/>
    <n v="2500"/>
    <n v="400"/>
    <x v="2"/>
    <x v="0"/>
    <s v="USD"/>
    <n v="1454525340"/>
    <n v="1452008599"/>
    <b v="0"/>
    <n v="6"/>
    <b v="0"/>
    <s v="theater/plays"/>
    <n v="0"/>
    <n v="66.67"/>
    <x v="6"/>
    <x v="11"/>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
    <n v="80"/>
    <x v="6"/>
    <x v="11"/>
  </r>
  <r>
    <n v="3938"/>
    <s v="Broken Alley â€”Â Year 3"/>
    <s v="We Kickstarted Broken Alley Theatre in the summer of 2013. It's been an amazing two years. This year, BATx goes bigger than ever."/>
    <n v="3255"/>
    <n v="397"/>
    <x v="2"/>
    <x v="0"/>
    <s v="USD"/>
    <n v="1435441454"/>
    <n v="1432763054"/>
    <b v="0"/>
    <n v="5"/>
    <b v="0"/>
    <s v="theater/plays"/>
    <n v="0"/>
    <n v="79.400000000000006"/>
    <x v="6"/>
    <x v="11"/>
  </r>
  <r>
    <n v="450"/>
    <s v="DreamAfrica"/>
    <s v="Why do the moon and stars receive their light from the sun? Africa has a story to tell. Ananse and Kweku appear in this great folktale."/>
    <n v="50000"/>
    <n v="396"/>
    <x v="2"/>
    <x v="0"/>
    <s v="USD"/>
    <n v="1392417800"/>
    <n v="1389825800"/>
    <b v="0"/>
    <n v="7"/>
    <b v="0"/>
    <s v="film &amp; video/animation"/>
    <n v="0"/>
    <n v="56.57"/>
    <x v="5"/>
    <x v="23"/>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200"/>
    <n v="30.08"/>
    <x v="7"/>
    <x v="25"/>
  </r>
  <r>
    <n v="3453"/>
    <s v="'Patagonia' - by Robert George"/>
    <s v="A full length comedy, Patagonia follows Grason and Jerry on their journey through a magical, South-American rainforest."/>
    <n v="300"/>
    <n v="385"/>
    <x v="0"/>
    <x v="1"/>
    <s v="GBP"/>
    <n v="1471130956"/>
    <n v="1465946956"/>
    <b v="0"/>
    <n v="14"/>
    <b v="1"/>
    <s v="theater/plays"/>
    <n v="100"/>
    <n v="27.5"/>
    <x v="6"/>
    <x v="11"/>
  </r>
  <r>
    <n v="4064"/>
    <s v="Help us make &quot;The Odd Couple&quot; a show to remember."/>
    <s v="We are mounting a production of Neil Simon's brilliant comedy, The Odd Couple, and need your help to make it as wonderful as we can."/>
    <n v="2000"/>
    <n v="385"/>
    <x v="2"/>
    <x v="8"/>
    <s v="AUD"/>
    <n v="1430316426"/>
    <n v="1427724426"/>
    <b v="0"/>
    <n v="6"/>
    <b v="0"/>
    <s v="theater/plays"/>
    <n v="0"/>
    <n v="64.17"/>
    <x v="6"/>
    <x v="11"/>
  </r>
  <r>
    <n v="1981"/>
    <s v="Aspiring storyteller: connecting the dots"/>
    <s v="I would like to tell the story of a young man from Queens, New York and compare his life to a young Afghan man...to connect the dots."/>
    <n v="7500"/>
    <n v="381"/>
    <x v="2"/>
    <x v="11"/>
    <s v="CAD"/>
    <n v="1404926665"/>
    <n v="1402334665"/>
    <b v="0"/>
    <n v="12"/>
    <b v="0"/>
    <s v="photography/people"/>
    <n v="0"/>
    <n v="31.75"/>
    <x v="2"/>
    <x v="3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00"/>
    <n v="25.4"/>
    <x v="6"/>
    <x v="11"/>
  </r>
  <r>
    <n v="201"/>
    <s v="Life of Change"/>
    <s v="Everyone has a choice. Can two college students get past their differences to save the life of a man whom they've never met before?"/>
    <n v="650"/>
    <n v="380"/>
    <x v="2"/>
    <x v="0"/>
    <s v="USD"/>
    <n v="1423424329"/>
    <n v="1421696329"/>
    <b v="0"/>
    <n v="7"/>
    <b v="0"/>
    <s v="film &amp; video/drama"/>
    <n v="100"/>
    <n v="54.29"/>
    <x v="5"/>
    <x v="10"/>
  </r>
  <r>
    <n v="1809"/>
    <s v="Hamilton: A Different Perspective"/>
    <s v="A stunning photo book highlighting the visual diversity of the City of Hamilton and showcasing it in a new light."/>
    <n v="3500"/>
    <n v="380"/>
    <x v="2"/>
    <x v="11"/>
    <s v="CAD"/>
    <n v="1425246439"/>
    <n v="1422222439"/>
    <b v="1"/>
    <n v="9"/>
    <b v="0"/>
    <s v="photography/photobooks"/>
    <n v="0"/>
    <n v="42.22"/>
    <x v="2"/>
    <x v="3"/>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
    <n v="47.5"/>
    <x v="1"/>
    <x v="39"/>
  </r>
  <r>
    <n v="963"/>
    <s v="The Ultimate Learning Center"/>
    <s v="WE are molding an educated, motivated, non violent GENERATION!"/>
    <n v="35000"/>
    <n v="377"/>
    <x v="2"/>
    <x v="0"/>
    <s v="USD"/>
    <n v="1476717319"/>
    <n v="1473693319"/>
    <b v="0"/>
    <n v="9"/>
    <b v="0"/>
    <s v="technology/wearables"/>
    <n v="0"/>
    <n v="41.89"/>
    <x v="0"/>
    <x v="1"/>
  </r>
  <r>
    <n v="372"/>
    <s v="Wild Equus"/>
    <s v="A short documentary exploring the uses of 'Natural Horsemanship' across Europe"/>
    <n v="300"/>
    <n v="376"/>
    <x v="0"/>
    <x v="1"/>
    <s v="GBP"/>
    <n v="1459872000"/>
    <n v="1456408244"/>
    <b v="0"/>
    <n v="9"/>
    <b v="1"/>
    <s v="film &amp; video/documentary"/>
    <n v="100"/>
    <n v="41.78"/>
    <x v="5"/>
    <x v="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6"/>
    <x v="9"/>
  </r>
  <r>
    <n v="915"/>
    <s v="Russ Spiegel's Uncommon Knowledge: The Deep Brooklyn Suite"/>
    <s v="â€œThe Deep Brooklyn Suiteâ€ is a series of musical impressions about living and surviving in Brooklyn."/>
    <n v="6500"/>
    <n v="375"/>
    <x v="2"/>
    <x v="0"/>
    <s v="USD"/>
    <n v="1330577940"/>
    <n v="1327853914"/>
    <b v="0"/>
    <n v="9"/>
    <b v="0"/>
    <s v="music/jazz"/>
    <n v="0"/>
    <n v="41.67"/>
    <x v="7"/>
    <x v="33"/>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00"/>
    <n v="53.57"/>
    <x v="1"/>
    <x v="17"/>
  </r>
  <r>
    <n v="3130"/>
    <s v="MEDEA | A New Vision"/>
    <s v="A shockingly relevant modern take on a 2,000-year-old tragedy that confronts current gender politics."/>
    <n v="10000"/>
    <n v="375"/>
    <x v="3"/>
    <x v="0"/>
    <s v="USD"/>
    <n v="1492145940"/>
    <n v="1489504916"/>
    <b v="0"/>
    <n v="4"/>
    <b v="0"/>
    <s v="theater/plays"/>
    <n v="0"/>
    <n v="93.75"/>
    <x v="6"/>
    <x v="11"/>
  </r>
  <r>
    <n v="3470"/>
    <s v="She Kills Monsters"/>
    <s v="The New Artist's Circle is a theatre company dedicated to bringing the arts to young people."/>
    <n v="250"/>
    <n v="375"/>
    <x v="0"/>
    <x v="0"/>
    <s v="USD"/>
    <n v="1468618680"/>
    <n v="1465345902"/>
    <b v="0"/>
    <n v="9"/>
    <b v="1"/>
    <s v="theater/plays"/>
    <n v="200"/>
    <n v="41.67"/>
    <x v="6"/>
    <x v="11"/>
  </r>
  <r>
    <n v="3011"/>
    <s v="Katharsis Teatro en Navidad"/>
    <s v="Necesitamos tu ayuda para poder llevar la magia del teatro universitario al Teatro Lagrada de Madrid el 23 de diciembre :)"/>
    <n v="300"/>
    <n v="371"/>
    <x v="0"/>
    <x v="5"/>
    <s v="EUR"/>
    <n v="1450911540"/>
    <n v="1448536516"/>
    <b v="0"/>
    <n v="25"/>
    <b v="1"/>
    <s v="theater/spaces"/>
    <n v="100"/>
    <n v="14.84"/>
    <x v="6"/>
    <x v="9"/>
  </r>
  <r>
    <n v="3540"/>
    <s v="The Silence at the Song's End"/>
    <s v="A brand new stage adaptation of the Libby Purves/Nicholas Heiney book. A new work involving music, poetry and fajitas. #timetochange"/>
    <n v="300"/>
    <n v="369"/>
    <x v="0"/>
    <x v="1"/>
    <s v="GBP"/>
    <n v="1466899491"/>
    <n v="1464307491"/>
    <b v="0"/>
    <n v="8"/>
    <b v="1"/>
    <s v="theater/plays"/>
    <n v="100"/>
    <n v="46.13"/>
    <x v="6"/>
    <x v="11"/>
  </r>
  <r>
    <n v="1600"/>
    <s v="Organic in India"/>
    <s v="I plan to document volunteer work on an organic farm in rural India, and photograph the people and places I encounter during the trip."/>
    <n v="5000"/>
    <n v="367"/>
    <x v="2"/>
    <x v="0"/>
    <s v="USD"/>
    <n v="1405401060"/>
    <n v="1401585752"/>
    <b v="0"/>
    <n v="9"/>
    <b v="0"/>
    <s v="photography/places"/>
    <n v="0"/>
    <n v="40.78"/>
    <x v="2"/>
    <x v="34"/>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0"/>
    <n v="72.400000000000006"/>
    <x v="6"/>
    <x v="11"/>
  </r>
  <r>
    <n v="1870"/>
    <s v="C.O.V.D.--A brand new board app game"/>
    <s v="Conflict of Van Helsing &amp; Dracula (C.O.V.D.) is a board game available as an App based on the story: Dracula. Can you survive?"/>
    <n v="3500"/>
    <n v="361"/>
    <x v="2"/>
    <x v="0"/>
    <s v="USD"/>
    <n v="1454213820"/>
    <n v="1451723535"/>
    <b v="0"/>
    <n v="11"/>
    <b v="0"/>
    <s v="games/mobile games"/>
    <n v="0"/>
    <n v="32.82"/>
    <x v="3"/>
    <x v="28"/>
  </r>
  <r>
    <n v="220"/>
    <s v="LA VIE"/>
    <s v="A Freelancer abandons everything to chase after his dream of being &quot;great&quot; escape to Bangkok and return to his home-world."/>
    <n v="50000"/>
    <n v="360"/>
    <x v="2"/>
    <x v="0"/>
    <s v="USD"/>
    <n v="1440101160"/>
    <n v="1436542030"/>
    <b v="0"/>
    <n v="3"/>
    <b v="0"/>
    <s v="film &amp; video/drama"/>
    <n v="0"/>
    <n v="120"/>
    <x v="5"/>
    <x v="10"/>
  </r>
  <r>
    <n v="1488"/>
    <s v="Nanolution"/>
    <s v="A blockbuster sci-fi adventure. What would you do if one day your life changed to beyond the imaginable?"/>
    <n v="15000"/>
    <n v="360"/>
    <x v="2"/>
    <x v="8"/>
    <s v="AUD"/>
    <n v="1388928660"/>
    <n v="1386336660"/>
    <b v="0"/>
    <n v="6"/>
    <b v="0"/>
    <s v="publishing/fiction"/>
    <n v="0"/>
    <n v="60"/>
    <x v="1"/>
    <x v="35"/>
  </r>
  <r>
    <n v="1685"/>
    <s v="Help Support Brad Dassey's Music"/>
    <s v="My name is Brad Dassey.  I've been composing and making music for 18 years now.  I want to get my music out there even further."/>
    <n v="350"/>
    <n v="360"/>
    <x v="3"/>
    <x v="0"/>
    <s v="USD"/>
    <n v="1490331623"/>
    <n v="1487743223"/>
    <b v="0"/>
    <n v="15"/>
    <b v="0"/>
    <s v="music/faith"/>
    <n v="100"/>
    <n v="24"/>
    <x v="7"/>
    <x v="14"/>
  </r>
  <r>
    <n v="153"/>
    <s v="Awakening (Canceled)"/>
    <s v="What would you do if you face something beyond your understanding? If someone you loved disappeared without a trace?"/>
    <n v="50000"/>
    <n v="359"/>
    <x v="1"/>
    <x v="0"/>
    <s v="USD"/>
    <n v="1417532644"/>
    <n v="1413900244"/>
    <b v="0"/>
    <n v="10"/>
    <b v="0"/>
    <s v="film &amp; video/science fiction"/>
    <n v="0"/>
    <n v="35.9"/>
    <x v="5"/>
    <x v="2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
    <n v="71.599999999999994"/>
    <x v="0"/>
    <x v="4"/>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
    <n v="25.57"/>
    <x v="6"/>
    <x v="11"/>
  </r>
  <r>
    <n v="3686"/>
    <s v="Dog sees God by Bert V. Royal @ FSU"/>
    <s v="This October, in association with Rogue Productions at FSU, I will be directing a production of Dog sees God."/>
    <n v="350"/>
    <n v="355"/>
    <x v="0"/>
    <x v="0"/>
    <s v="USD"/>
    <n v="1440820740"/>
    <n v="1439567660"/>
    <b v="0"/>
    <n v="6"/>
    <b v="1"/>
    <s v="theater/plays"/>
    <n v="100"/>
    <n v="59.17"/>
    <x v="6"/>
    <x v="11"/>
  </r>
  <r>
    <n v="2638"/>
    <s v="Pie In Space! (Round 2)"/>
    <s v="The second round of funding for the most amazing project ever where a high school freshman is sending pie into SPACE!!!"/>
    <n v="347"/>
    <n v="353"/>
    <x v="0"/>
    <x v="0"/>
    <s v="USD"/>
    <n v="1421358895"/>
    <n v="1418766895"/>
    <b v="0"/>
    <n v="14"/>
    <b v="1"/>
    <s v="technology/space exploration"/>
    <n v="100"/>
    <n v="25.21"/>
    <x v="0"/>
    <x v="4"/>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100"/>
    <n v="39"/>
    <x v="1"/>
    <x v="35"/>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6"/>
    <x v="19"/>
  </r>
  <r>
    <n v="629"/>
    <s v="Smidlink Fun Ids.....search an Id, then message for free!"/>
    <s v="Global Ids you create for yourself, then the world can connect to you via free online msgs (for Reuniting Lost Property, Dating &amp; more)"/>
    <n v="200000"/>
    <n v="350"/>
    <x v="1"/>
    <x v="8"/>
    <s v="AUD"/>
    <n v="1463239108"/>
    <n v="1460647108"/>
    <b v="0"/>
    <n v="3"/>
    <b v="0"/>
    <s v="technology/web"/>
    <n v="0"/>
    <n v="116.67"/>
    <x v="0"/>
    <x v="26"/>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0"/>
    <n v="26.92"/>
    <x v="1"/>
    <x v="32"/>
  </r>
  <r>
    <n v="3423"/>
    <s v="And That's How The Story Goes"/>
    <s v="Forest Hills Eastern's Student Run Show 2015. Our goal is to present a professional quality show on a budget."/>
    <n v="250"/>
    <n v="350"/>
    <x v="0"/>
    <x v="0"/>
    <s v="USD"/>
    <n v="1429912341"/>
    <n v="1427320341"/>
    <b v="0"/>
    <n v="10"/>
    <b v="1"/>
    <s v="theater/plays"/>
    <n v="100"/>
    <n v="35"/>
    <x v="6"/>
    <x v="11"/>
  </r>
  <r>
    <n v="4081"/>
    <s v="AU Theatre Wing (Pygmalion Sound and Lighting Fees)"/>
    <s v="AUTheatreWing is a student theatre association fostering the development of the dramatic arts at our university."/>
    <n v="2224"/>
    <n v="350"/>
    <x v="2"/>
    <x v="0"/>
    <s v="USD"/>
    <n v="1425819425"/>
    <n v="1423231025"/>
    <b v="0"/>
    <n v="12"/>
    <b v="0"/>
    <s v="theater/plays"/>
    <n v="0"/>
    <n v="29.17"/>
    <x v="6"/>
    <x v="11"/>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0"/>
    <x v="26"/>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5"/>
    <x v="1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
    <n v="69"/>
    <x v="7"/>
    <x v="33"/>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0"/>
    <n v="37.89"/>
    <x v="0"/>
    <x v="26"/>
  </r>
  <r>
    <n v="3475"/>
    <s v="Score"/>
    <s v="Score is a musical play inspired by true stories of parents who have recovered from addiction and regained their children."/>
    <n v="300"/>
    <n v="340"/>
    <x v="0"/>
    <x v="1"/>
    <s v="GBP"/>
    <n v="1414972800"/>
    <n v="1412629704"/>
    <b v="0"/>
    <n v="17"/>
    <b v="1"/>
    <s v="theater/plays"/>
    <n v="100"/>
    <n v="20"/>
    <x v="6"/>
    <x v="11"/>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0"/>
    <n v="37.56"/>
    <x v="5"/>
    <x v="21"/>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0"/>
    <n v="67"/>
    <x v="5"/>
    <x v="23"/>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0"/>
    <n v="83.75"/>
    <x v="2"/>
    <x v="3"/>
  </r>
  <r>
    <n v="2415"/>
    <s v="Local Food Truck is Off the Hoof!"/>
    <s v="It will be ridiculously easy to become addicted to the full, rich flavor of locally raised beef, pork, and more..."/>
    <n v="60000"/>
    <n v="335"/>
    <x v="2"/>
    <x v="0"/>
    <s v="USD"/>
    <n v="1468615346"/>
    <n v="1466023346"/>
    <b v="0"/>
    <n v="6"/>
    <b v="0"/>
    <s v="food/food trucks"/>
    <n v="0"/>
    <n v="55.83"/>
    <x v="4"/>
    <x v="29"/>
  </r>
  <r>
    <n v="3060"/>
    <s v="Save the Roxy Theatre in Bremerton WA"/>
    <s v="Save the historic Roxy theatre in Bremerton WA from being repurposed as office space."/>
    <n v="220000"/>
    <n v="335"/>
    <x v="2"/>
    <x v="0"/>
    <s v="USD"/>
    <n v="1443422134"/>
    <n v="1440830134"/>
    <b v="0"/>
    <n v="6"/>
    <b v="0"/>
    <s v="theater/spaces"/>
    <n v="0"/>
    <n v="55.83"/>
    <x v="6"/>
    <x v="9"/>
  </r>
  <r>
    <n v="3070"/>
    <s v="Purpose Built Liverpool Comedy Club, Restaurant &amp; Bar"/>
    <s v="Liverpool's 1st purpose built 7 night a week comedy club, bar &amp; restaurant with live music &amp; much more"/>
    <n v="10000"/>
    <n v="334"/>
    <x v="2"/>
    <x v="1"/>
    <s v="GBP"/>
    <n v="1481132169"/>
    <n v="1479317769"/>
    <b v="0"/>
    <n v="16"/>
    <b v="0"/>
    <s v="theater/spaces"/>
    <n v="0"/>
    <n v="20.88"/>
    <x v="6"/>
    <x v="9"/>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0"/>
    <n v="55"/>
    <x v="7"/>
    <x v="3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
    <n v="21.8"/>
    <x v="7"/>
    <x v="33"/>
  </r>
  <r>
    <n v="2376"/>
    <s v="Phone Tags: lost and found stickers (Canceled)"/>
    <s v="Tough, pre-manufactured lost and found stickers that forward messages to the owners email and cellphone."/>
    <n v="3000"/>
    <n v="326.33"/>
    <x v="1"/>
    <x v="0"/>
    <s v="USD"/>
    <n v="1449785566"/>
    <n v="1447193566"/>
    <b v="0"/>
    <n v="4"/>
    <b v="0"/>
    <s v="technology/web"/>
    <n v="0"/>
    <n v="81.58"/>
    <x v="0"/>
    <x v="26"/>
  </r>
  <r>
    <n v="168"/>
    <s v="Moving On"/>
    <s v="A homeless Gulf War 2 vet, and Congressional Medal of Honor recipient fights for his sanity on the mean streets of Albuquerque."/>
    <n v="8000"/>
    <n v="325"/>
    <x v="2"/>
    <x v="0"/>
    <s v="USD"/>
    <n v="1426791770"/>
    <n v="1424203370"/>
    <b v="0"/>
    <n v="3"/>
    <b v="0"/>
    <s v="film &amp; video/drama"/>
    <n v="0"/>
    <n v="108.33"/>
    <x v="5"/>
    <x v="10"/>
  </r>
  <r>
    <n v="170"/>
    <s v="Letters to Daniel"/>
    <s v="Amy &amp; Missy survive Amy's bipolar disorder and go on to become award winning &amp; bestselling authors, screenwriters &amp; filmmakers"/>
    <n v="10000"/>
    <n v="325"/>
    <x v="2"/>
    <x v="0"/>
    <s v="USD"/>
    <n v="1440912480"/>
    <n v="1438385283"/>
    <b v="0"/>
    <n v="10"/>
    <b v="0"/>
    <s v="film &amp; video/drama"/>
    <n v="0"/>
    <n v="32.5"/>
    <x v="5"/>
    <x v="1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0"/>
    <n v="27.08"/>
    <x v="7"/>
    <x v="33"/>
  </r>
  <r>
    <n v="1154"/>
    <s v="Food Truck Funding"/>
    <s v="We're about to launch our first ever food truck to share our amazing food and we need your help! Be a part of our truck!"/>
    <n v="5000"/>
    <n v="325"/>
    <x v="2"/>
    <x v="0"/>
    <s v="USD"/>
    <n v="1441507006"/>
    <n v="1438915006"/>
    <b v="0"/>
    <n v="3"/>
    <b v="0"/>
    <s v="food/food trucks"/>
    <n v="0"/>
    <n v="108.33"/>
    <x v="4"/>
    <x v="29"/>
  </r>
  <r>
    <n v="1412"/>
    <s v="For overseas shogi fans! Shogi novel translation project"/>
    <s v="â€œClimbing Silver!â€- An English translation of the Young Adult Shogi novella"/>
    <n v="7000"/>
    <n v="320"/>
    <x v="2"/>
    <x v="0"/>
    <s v="USD"/>
    <n v="1417656699"/>
    <n v="1415064699"/>
    <b v="0"/>
    <n v="13"/>
    <b v="0"/>
    <s v="publishing/translations"/>
    <n v="0"/>
    <n v="24.62"/>
    <x v="1"/>
    <x v="3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200"/>
    <n v="40"/>
    <x v="6"/>
    <x v="11"/>
  </r>
  <r>
    <n v="3974"/>
    <s v="The Taming of the Shrew"/>
    <s v="We are performing Shakespeare's &quot;The Taming of the Shrew&quot; in its original Elizabethan setting at the Oxford Shakespeare Festival."/>
    <n v="1000"/>
    <n v="320"/>
    <x v="2"/>
    <x v="1"/>
    <s v="GBP"/>
    <n v="1464872848"/>
    <n v="1462280848"/>
    <b v="0"/>
    <n v="11"/>
    <b v="0"/>
    <s v="theater/plays"/>
    <n v="0"/>
    <n v="29.09"/>
    <x v="6"/>
    <x v="11"/>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0"/>
    <n v="22.64"/>
    <x v="7"/>
    <x v="13"/>
  </r>
  <r>
    <n v="2898"/>
    <s v="Galaxy Express - The Play"/>
    <s v="This is an action packed Sci-Fi stage play, using foam latex creature puppets, projected video footage, and audience participation."/>
    <n v="7500"/>
    <n v="316"/>
    <x v="2"/>
    <x v="0"/>
    <s v="USD"/>
    <n v="1446307053"/>
    <n v="1443715053"/>
    <b v="0"/>
    <n v="12"/>
    <b v="0"/>
    <s v="theater/plays"/>
    <n v="0"/>
    <n v="26.33"/>
    <x v="6"/>
    <x v="11"/>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0"/>
    <n v="52"/>
    <x v="6"/>
    <x v="11"/>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0"/>
    <n v="23.92"/>
    <x v="6"/>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0"/>
    <n v="28.18"/>
    <x v="7"/>
    <x v="15"/>
  </r>
  <r>
    <n v="2122"/>
    <s v="CapitÃ¡n Kalani y el sindicato robÃ³tico"/>
    <s v="Captain Kalani it's a retro game full of nostalgia for the old gamers but interesting for the new ones"/>
    <n v="80000"/>
    <n v="310"/>
    <x v="2"/>
    <x v="14"/>
    <s v="MXN"/>
    <n v="1483773169"/>
    <n v="1481181169"/>
    <b v="0"/>
    <n v="3"/>
    <b v="0"/>
    <s v="games/video games"/>
    <n v="0"/>
    <n v="103.33"/>
    <x v="3"/>
    <x v="18"/>
  </r>
  <r>
    <n v="2424"/>
    <s v="Lily and Memphs"/>
    <s v="Great and creative food from the heart in the form of a sweet food truck!"/>
    <n v="25000"/>
    <n v="310"/>
    <x v="2"/>
    <x v="0"/>
    <s v="USD"/>
    <n v="1414445108"/>
    <n v="1411853108"/>
    <b v="0"/>
    <n v="9"/>
    <b v="0"/>
    <s v="food/food trucks"/>
    <n v="0"/>
    <n v="34.44"/>
    <x v="4"/>
    <x v="29"/>
  </r>
  <r>
    <n v="2740"/>
    <s v="Vertical Garden Prototype"/>
    <s v="I am interested in testing the plant yields of this vertical garden as well as some other applications"/>
    <n v="300"/>
    <n v="310"/>
    <x v="0"/>
    <x v="0"/>
    <s v="USD"/>
    <n v="1426117552"/>
    <n v="1423529152"/>
    <b v="0"/>
    <n v="17"/>
    <b v="1"/>
    <s v="technology/hardware"/>
    <n v="100"/>
    <n v="18.239999999999998"/>
    <x v="0"/>
    <x v="0"/>
  </r>
  <r>
    <n v="717"/>
    <s v="cool air belt"/>
    <s v="Cool air flowing under clothing keeps you cool."/>
    <n v="100000"/>
    <n v="305"/>
    <x v="2"/>
    <x v="0"/>
    <s v="USD"/>
    <n v="1409949002"/>
    <n v="1407357002"/>
    <b v="0"/>
    <n v="4"/>
    <b v="0"/>
    <s v="technology/wearables"/>
    <n v="0"/>
    <n v="76.25"/>
    <x v="0"/>
    <x v="1"/>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
    <n v="21.57"/>
    <x v="7"/>
    <x v="12"/>
  </r>
  <r>
    <n v="421"/>
    <s v="The monster Inside"/>
    <s v="An artistic project that will act as my final animation project and first feature film written, directed, animated, and produced by me"/>
    <n v="15000"/>
    <n v="301"/>
    <x v="2"/>
    <x v="0"/>
    <s v="USD"/>
    <n v="1440157656"/>
    <n v="1434973656"/>
    <b v="0"/>
    <n v="6"/>
    <b v="0"/>
    <s v="film &amp; video/animation"/>
    <n v="0"/>
    <n v="50.17"/>
    <x v="5"/>
    <x v="23"/>
  </r>
  <r>
    <n v="588"/>
    <s v="TiTraGO! your personal driver"/>
    <s v="Offrire un &quot;TRAGO&quot;, ossia un passaggio con autista che ti segue e ti aspetta mentre concludi i tuoi affari, quando non puoi guidare"/>
    <n v="9000"/>
    <n v="301"/>
    <x v="2"/>
    <x v="6"/>
    <s v="EUR"/>
    <n v="1479410886"/>
    <n v="1474223286"/>
    <b v="0"/>
    <n v="2"/>
    <b v="0"/>
    <s v="technology/web"/>
    <n v="0"/>
    <n v="150.5"/>
    <x v="0"/>
    <x v="26"/>
  </r>
  <r>
    <n v="1849"/>
    <s v="Release the Skyline Album"/>
    <s v="Release the Skylines is a small, local Cleveland metal band looking to record an album."/>
    <n v="300"/>
    <n v="301"/>
    <x v="0"/>
    <x v="0"/>
    <s v="USD"/>
    <n v="1350505059"/>
    <n v="1347913059"/>
    <b v="0"/>
    <n v="8"/>
    <b v="1"/>
    <s v="music/rock"/>
    <n v="100"/>
    <n v="37.630000000000003"/>
    <x v="7"/>
    <x v="15"/>
  </r>
  <r>
    <n v="1923"/>
    <s v="Help Lions&amp;Creators print their album!"/>
    <s v="We just finished recording our first album! All we need is a little extra help to be able to get it printed!"/>
    <n v="125"/>
    <n v="301"/>
    <x v="0"/>
    <x v="0"/>
    <s v="USD"/>
    <n v="1317099540"/>
    <n v="1313612532"/>
    <b v="0"/>
    <n v="13"/>
    <b v="1"/>
    <s v="music/indie rock"/>
    <n v="200"/>
    <n v="23.15"/>
    <x v="7"/>
    <x v="12"/>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
    <n v="75.25"/>
    <x v="6"/>
    <x v="11"/>
  </r>
  <r>
    <n v="620"/>
    <s v="iShopGreen.ca - the green product marketplace (Canceled)"/>
    <s v="iShopGreen.ca is an online marketplace that connects consumers and suppliers with green products &amp; services"/>
    <n v="30000"/>
    <n v="300"/>
    <x v="1"/>
    <x v="11"/>
    <s v="CAD"/>
    <n v="1408986738"/>
    <n v="1405098738"/>
    <b v="0"/>
    <n v="1"/>
    <b v="0"/>
    <s v="technology/web"/>
    <n v="0"/>
    <n v="300"/>
    <x v="0"/>
    <x v="26"/>
  </r>
  <r>
    <n v="848"/>
    <s v="God Am"/>
    <s v="God Am, a Grunge/Doom metal band, who have been trying to fund the production of our EP to bring you a unique aural assault."/>
    <n v="300"/>
    <n v="300"/>
    <x v="0"/>
    <x v="0"/>
    <s v="USD"/>
    <n v="1429038033"/>
    <n v="1426446033"/>
    <b v="0"/>
    <n v="16"/>
    <b v="1"/>
    <s v="music/metal"/>
    <n v="100"/>
    <n v="18.75"/>
    <x v="7"/>
    <x v="20"/>
  </r>
  <r>
    <n v="853"/>
    <s v="sloggoth"/>
    <s v="Help release a CD of sloggoth's first album &quot;sloggoth&quot;.  All contributors of $5 or more get a CD when the goal is met!"/>
    <n v="300"/>
    <n v="300"/>
    <x v="0"/>
    <x v="0"/>
    <s v="USD"/>
    <n v="1424116709"/>
    <n v="1421524709"/>
    <b v="0"/>
    <n v="10"/>
    <b v="1"/>
    <s v="music/metal"/>
    <n v="100"/>
    <n v="30"/>
    <x v="7"/>
    <x v="20"/>
  </r>
  <r>
    <n v="1822"/>
    <s v="Wood Butcher's new music video- I Don't Wanna Party"/>
    <s v="Wood Butcher needs your help to make this happen. Buy a CD, support local music!"/>
    <n v="300"/>
    <n v="300"/>
    <x v="0"/>
    <x v="11"/>
    <s v="CAD"/>
    <n v="1391194860"/>
    <n v="1388084862"/>
    <b v="0"/>
    <n v="11"/>
    <b v="1"/>
    <s v="music/rock"/>
    <n v="100"/>
    <n v="27.27"/>
    <x v="7"/>
    <x v="15"/>
  </r>
  <r>
    <n v="2112"/>
    <s v="BBB Kickstarter Two"/>
    <s v="BBB is going back into the studio to record and release &quot;Felix From Canada&quot; by popular demand.  We need your help!"/>
    <n v="300"/>
    <n v="300"/>
    <x v="0"/>
    <x v="0"/>
    <s v="USD"/>
    <n v="1366064193"/>
    <n v="1364854593"/>
    <b v="0"/>
    <n v="11"/>
    <b v="1"/>
    <s v="music/indie rock"/>
    <n v="100"/>
    <n v="27.27"/>
    <x v="7"/>
    <x v="12"/>
  </r>
  <r>
    <n v="2343"/>
    <s v="Mobile Excellence Awards (Canceled)"/>
    <s v="The most influential and prestigious awards program that honors innovation and leadership in mobile technology and entertainment"/>
    <n v="10000"/>
    <n v="300"/>
    <x v="1"/>
    <x v="0"/>
    <s v="USD"/>
    <n v="1452282420"/>
    <n v="1447962505"/>
    <b v="0"/>
    <n v="1"/>
    <b v="0"/>
    <s v="technology/web"/>
    <n v="0"/>
    <n v="300"/>
    <x v="0"/>
    <x v="26"/>
  </r>
  <r>
    <n v="2855"/>
    <s v="STAGE READING for TETCNY"/>
    <s v="Raising funds to have a private stage reading for an upcoming play from THE ENSEMBLE THEATRE COMPANY OF NEW YORK (www.tetcny.org)"/>
    <n v="600"/>
    <n v="300"/>
    <x v="2"/>
    <x v="0"/>
    <s v="USD"/>
    <n v="1454110440"/>
    <n v="1451607071"/>
    <b v="0"/>
    <n v="5"/>
    <b v="0"/>
    <s v="theater/plays"/>
    <n v="100"/>
    <n v="60"/>
    <x v="6"/>
    <x v="11"/>
  </r>
  <r>
    <n v="2923"/>
    <s v="Kaylee's Senior Project"/>
    <s v="Spreading the love of theatre, one step at a time. I would like to produce a reading of one of my favorite musicals"/>
    <n v="300"/>
    <n v="300"/>
    <x v="0"/>
    <x v="0"/>
    <s v="USD"/>
    <n v="1422068400"/>
    <n v="1420774779"/>
    <b v="0"/>
    <n v="10"/>
    <b v="1"/>
    <s v="theater/musical"/>
    <n v="100"/>
    <n v="30"/>
    <x v="6"/>
    <x v="19"/>
  </r>
  <r>
    <n v="3101"/>
    <s v="Mots Ã‰crits"/>
    <s v="LabellisÃ© 14-18, Mots Ã‰crits est un projet itinÃ©rant de lectures Ã  voix haute par des amateurs, mises en espace par une comÃ©dienne."/>
    <n v="2500"/>
    <n v="300"/>
    <x v="2"/>
    <x v="16"/>
    <s v="EUR"/>
    <n v="1437033360"/>
    <n v="1434445937"/>
    <b v="0"/>
    <n v="12"/>
    <b v="0"/>
    <s v="theater/spaces"/>
    <n v="0"/>
    <n v="25"/>
    <x v="6"/>
    <x v="9"/>
  </r>
  <r>
    <n v="3115"/>
    <s v="spoken word pop-up:"/>
    <s v="We are creating a mobile community devoted to the spreading and sharing of spoken word and other kinds of storytelling."/>
    <n v="10000"/>
    <n v="300"/>
    <x v="2"/>
    <x v="10"/>
    <s v="SEK"/>
    <n v="1465123427"/>
    <n v="1462531427"/>
    <b v="0"/>
    <n v="1"/>
    <b v="0"/>
    <s v="theater/spaces"/>
    <n v="0"/>
    <n v="300"/>
    <x v="6"/>
    <x v="9"/>
  </r>
  <r>
    <n v="4039"/>
    <s v="Defiant Entertainment presents: The Park Bench"/>
    <s v="Help stage an original One Act Play that brings awareness to Alzheimer's in its debut performance."/>
    <n v="500"/>
    <n v="300"/>
    <x v="2"/>
    <x v="0"/>
    <s v="USD"/>
    <n v="1448949540"/>
    <n v="1446048367"/>
    <b v="0"/>
    <n v="5"/>
    <b v="0"/>
    <s v="theater/plays"/>
    <n v="100"/>
    <n v="60"/>
    <x v="6"/>
    <x v="11"/>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
    <n v="99.33"/>
    <x v="0"/>
    <x v="1"/>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0"/>
    <n v="49.67"/>
    <x v="0"/>
    <x v="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
    <n v="24.33"/>
    <x v="6"/>
    <x v="11"/>
  </r>
  <r>
    <n v="1192"/>
    <s v="Other Worlds - A Make 100 Project"/>
    <s v="A macro landscape photography art book &amp; limited edition prints. A Make 100 project."/>
    <n v="100"/>
    <n v="290"/>
    <x v="0"/>
    <x v="1"/>
    <s v="GBP"/>
    <n v="1486814978"/>
    <n v="1484222978"/>
    <b v="0"/>
    <n v="15"/>
    <b v="1"/>
    <s v="photography/photobooks"/>
    <n v="300"/>
    <n v="19.329999999999998"/>
    <x v="2"/>
    <x v="3"/>
  </r>
  <r>
    <n v="943"/>
    <s v="SleepMode"/>
    <s v="A mask for home or travel that will give you the best, undisturbed sleep of your life."/>
    <n v="3000"/>
    <n v="289"/>
    <x v="2"/>
    <x v="0"/>
    <s v="USD"/>
    <n v="1480438905"/>
    <n v="1477843305"/>
    <b v="0"/>
    <n v="12"/>
    <b v="0"/>
    <s v="technology/wearables"/>
    <n v="0"/>
    <n v="24.08"/>
    <x v="0"/>
    <x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
    <n v="26.27"/>
    <x v="2"/>
    <x v="38"/>
  </r>
  <r>
    <n v="3292"/>
    <s v="Dick Whittington - our 2016 community pantomime!"/>
    <s v="Iver Heath Drama Club is a not-for-profit community group and this year we are performing DICK WHITTINGTON."/>
    <n v="101"/>
    <n v="289"/>
    <x v="0"/>
    <x v="1"/>
    <s v="GBP"/>
    <n v="1449257348"/>
    <n v="1444069748"/>
    <b v="0"/>
    <n v="15"/>
    <b v="1"/>
    <s v="theater/plays"/>
    <n v="300"/>
    <n v="19.27"/>
    <x v="6"/>
    <x v="11"/>
  </r>
  <r>
    <n v="946"/>
    <s v="OmniTrade Apron"/>
    <s v="Soft edged-Hard working. The perfect wearable organization for the home and professional shop."/>
    <n v="15000"/>
    <n v="286"/>
    <x v="2"/>
    <x v="0"/>
    <s v="USD"/>
    <n v="1473444048"/>
    <n v="1470852048"/>
    <b v="0"/>
    <n v="5"/>
    <b v="0"/>
    <s v="technology/wearables"/>
    <n v="0"/>
    <n v="57.2"/>
    <x v="0"/>
    <x v="1"/>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
    <n v="71.25"/>
    <x v="6"/>
    <x v="11"/>
  </r>
  <r>
    <n v="4060"/>
    <s v="Good Evening, I'm Robert Service"/>
    <s v="A funny, poignant play that revives the forgotten life and adventures of great Scottish Canadian, world renowned poet, Robert Service."/>
    <n v="10000"/>
    <n v="285"/>
    <x v="2"/>
    <x v="11"/>
    <s v="CAD"/>
    <n v="1403539200"/>
    <n v="1400604056"/>
    <b v="0"/>
    <n v="5"/>
    <b v="0"/>
    <s v="theater/plays"/>
    <n v="0"/>
    <n v="57"/>
    <x v="6"/>
    <x v="11"/>
  </r>
  <r>
    <n v="2121"/>
    <s v="Legend of Decay"/>
    <s v="Join us on an epic journey to discover a millennia old secret which will change the world forever."/>
    <n v="50000"/>
    <n v="284"/>
    <x v="2"/>
    <x v="19"/>
    <s v="CHF"/>
    <n v="1484156948"/>
    <n v="1481564948"/>
    <b v="0"/>
    <n v="10"/>
    <b v="0"/>
    <s v="games/video games"/>
    <n v="0"/>
    <n v="28.4"/>
    <x v="3"/>
    <x v="18"/>
  </r>
  <r>
    <n v="2501"/>
    <s v="The Bent King board game cafÃ© and wine lounge"/>
    <s v="Locally owned board game cafÃ© focused on keeping it local with fresh food, craft beer, wine, and, of course, all your favourite games!"/>
    <n v="11000"/>
    <n v="281"/>
    <x v="2"/>
    <x v="11"/>
    <s v="CAD"/>
    <n v="1443379104"/>
    <n v="1440787104"/>
    <b v="0"/>
    <n v="7"/>
    <b v="0"/>
    <s v="food/restaurants"/>
    <n v="0"/>
    <n v="40.14"/>
    <x v="4"/>
    <x v="40"/>
  </r>
  <r>
    <n v="899"/>
    <s v="Lets get 48/14 pressed!!!"/>
    <s v="Lets get 48/14 pressed and in your cd players,ipods,blogs, and facebook status'. Lets get it everywhere!"/>
    <n v="750"/>
    <n v="280"/>
    <x v="2"/>
    <x v="0"/>
    <s v="USD"/>
    <n v="1306549362"/>
    <n v="1302661362"/>
    <b v="0"/>
    <n v="8"/>
    <b v="0"/>
    <s v="music/indie rock"/>
    <n v="0"/>
    <n v="35"/>
    <x v="7"/>
    <x v="12"/>
  </r>
  <r>
    <n v="974"/>
    <s v="KneeJack"/>
    <s v="The device that allows those with artificial knees or arthritic knees to kneel down without putting pressure on their knees."/>
    <n v="50000"/>
    <n v="280"/>
    <x v="2"/>
    <x v="0"/>
    <s v="USD"/>
    <n v="1458925156"/>
    <n v="1456336756"/>
    <b v="0"/>
    <n v="3"/>
    <b v="0"/>
    <s v="technology/wearables"/>
    <n v="0"/>
    <n v="93.33"/>
    <x v="0"/>
    <x v="1"/>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2"/>
    <x v="34"/>
  </r>
  <r>
    <n v="1693"/>
    <s v="Debut Studio EP // Sam Hibbard"/>
    <s v="Creating and playing music is what i love. I long to produce &amp; release fresh, raw and relevant songs that come straight from the heart."/>
    <n v="3000"/>
    <n v="280"/>
    <x v="3"/>
    <x v="1"/>
    <s v="GBP"/>
    <n v="1491768000"/>
    <n v="1489097112"/>
    <b v="0"/>
    <n v="8"/>
    <b v="0"/>
    <s v="music/faith"/>
    <n v="0"/>
    <n v="35"/>
    <x v="7"/>
    <x v="14"/>
  </r>
  <r>
    <n v="2957"/>
    <s v="BAMA Theatre Headset Campaign (Canceled)"/>
    <s v="Theatre in Tuscaloosa, AL built in the 1930s.  The headsets seem about that old. They are almost unusable."/>
    <n v="15000"/>
    <n v="280"/>
    <x v="1"/>
    <x v="0"/>
    <s v="USD"/>
    <n v="1427498172"/>
    <n v="1422317772"/>
    <b v="0"/>
    <n v="3"/>
    <b v="0"/>
    <s v="theater/spaces"/>
    <n v="0"/>
    <n v="93.33"/>
    <x v="6"/>
    <x v="9"/>
  </r>
  <r>
    <n v="3397"/>
    <s v="Waiting for Godot - Blue Sky Theatre &amp; Arts"/>
    <s v="Help a group of recovering alcoholics bring Samuel Beckett's classic to a seaside town!"/>
    <n v="250"/>
    <n v="280"/>
    <x v="0"/>
    <x v="1"/>
    <s v="GBP"/>
    <n v="1455832800"/>
    <n v="1452338929"/>
    <b v="0"/>
    <n v="24"/>
    <b v="1"/>
    <s v="theater/plays"/>
    <n v="100"/>
    <n v="11.67"/>
    <x v="6"/>
    <x v="11"/>
  </r>
  <r>
    <n v="198"/>
    <s v="Nine Lives"/>
    <s v="Nine Lives is a story of one woman's survival of EIGHT near deaths and her love for one man as an influence to fight for the NINTH."/>
    <n v="25000"/>
    <n v="279"/>
    <x v="2"/>
    <x v="0"/>
    <s v="USD"/>
    <n v="1412500322"/>
    <n v="1409908322"/>
    <b v="0"/>
    <n v="6"/>
    <b v="0"/>
    <s v="film &amp; video/drama"/>
    <n v="0"/>
    <n v="46.5"/>
    <x v="5"/>
    <x v="1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
    <n v="55.6"/>
    <x v="6"/>
    <x v="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4"/>
    <x v="29"/>
  </r>
  <r>
    <n v="3371"/>
    <s v="Red Planet (or One Way Ticket) Staged Reading"/>
    <s v="Help support Red Planet, a new science fiction play based off the Mars One exploration."/>
    <n v="200"/>
    <n v="277"/>
    <x v="0"/>
    <x v="0"/>
    <s v="USD"/>
    <n v="1449089965"/>
    <n v="1446670765"/>
    <b v="0"/>
    <n v="9"/>
    <b v="1"/>
    <s v="theater/plays"/>
    <n v="100"/>
    <n v="30.78"/>
    <x v="6"/>
    <x v="11"/>
  </r>
  <r>
    <n v="2680"/>
    <s v="iHeart Pillow"/>
    <s v="iHeartPillow, Connecting loved ones"/>
    <n v="32000"/>
    <n v="276"/>
    <x v="2"/>
    <x v="5"/>
    <s v="EUR"/>
    <n v="1459915491"/>
    <n v="1457327091"/>
    <b v="0"/>
    <n v="4"/>
    <b v="0"/>
    <s v="technology/makerspaces"/>
    <n v="0"/>
    <n v="69"/>
    <x v="0"/>
    <x v="24"/>
  </r>
  <r>
    <n v="949"/>
    <s v="INBED"/>
    <s v="Der INBED ist ein innovatives Multisensor-Wearable fÃ¼r die SturzprÃ¤vention motorisch eingeschrÃ¤nkter Personen."/>
    <n v="20000"/>
    <n v="273"/>
    <x v="2"/>
    <x v="4"/>
    <s v="EUR"/>
    <n v="1456016576"/>
    <n v="1450832576"/>
    <b v="0"/>
    <n v="7"/>
    <b v="0"/>
    <s v="technology/wearables"/>
    <n v="0"/>
    <n v="39"/>
    <x v="0"/>
    <x v="1"/>
  </r>
  <r>
    <n v="2891"/>
    <s v="Literacy for Brooklyn Kids"/>
    <s v="Did you know that we are enriching the lives of Brooklyn kids through literacy and educational theater? We just need a little help."/>
    <n v="10000"/>
    <n v="273"/>
    <x v="2"/>
    <x v="0"/>
    <s v="USD"/>
    <n v="1460751128"/>
    <n v="1455570728"/>
    <b v="0"/>
    <n v="10"/>
    <b v="0"/>
    <s v="theater/plays"/>
    <n v="0"/>
    <n v="27.3"/>
    <x v="6"/>
    <x v="11"/>
  </r>
  <r>
    <n v="3205"/>
    <s v="Children Must Run: An Original Musical"/>
    <s v="Children Must Run is an original musical, about a prostitute, a drug mule, a child soldier and their struggles, hopes and dreams."/>
    <n v="8000"/>
    <n v="273"/>
    <x v="2"/>
    <x v="1"/>
    <s v="GBP"/>
    <n v="1430470772"/>
    <n v="1427878772"/>
    <b v="0"/>
    <n v="12"/>
    <b v="0"/>
    <s v="theater/musical"/>
    <n v="0"/>
    <n v="22.75"/>
    <x v="6"/>
    <x v="19"/>
  </r>
  <r>
    <n v="2820"/>
    <s v="MTA's National Theatre Connections Show!"/>
    <s v="Montage Theatre Arts, as part of National Theatre Connections, are performing a show - We need you help to raise vital funds!"/>
    <n v="200"/>
    <n v="272"/>
    <x v="0"/>
    <x v="1"/>
    <s v="GBP"/>
    <n v="1456444800"/>
    <n v="1454337589"/>
    <b v="0"/>
    <n v="20"/>
    <b v="1"/>
    <s v="theater/plays"/>
    <n v="100"/>
    <n v="13.6"/>
    <x v="6"/>
    <x v="11"/>
  </r>
  <r>
    <n v="2874"/>
    <s v="Lead Players Theatre Company"/>
    <s v="We present Classics made for the 21st Century and we need a space! Please help us rent a space for The Importance of Being Earnest!"/>
    <n v="5000"/>
    <n v="271"/>
    <x v="2"/>
    <x v="0"/>
    <s v="USD"/>
    <n v="1484684186"/>
    <n v="1482092186"/>
    <b v="0"/>
    <n v="3"/>
    <b v="0"/>
    <s v="theater/plays"/>
    <n v="0"/>
    <n v="90.33"/>
    <x v="6"/>
    <x v="11"/>
  </r>
  <r>
    <n v="1136"/>
    <s v="OneLifeMen - Jeu d' Aventure smartphone en Voxel Art"/>
    <s v="Arpenter pas moins de 50 stages ne sera pas facile avec une seule vie... peut Ãªtre que les potions vous aiderons Ã  survivre ?"/>
    <n v="4190"/>
    <n v="270"/>
    <x v="2"/>
    <x v="16"/>
    <s v="EUR"/>
    <n v="1450541229"/>
    <n v="1447949229"/>
    <b v="0"/>
    <n v="6"/>
    <b v="0"/>
    <s v="games/mobile games"/>
    <n v="0"/>
    <n v="45"/>
    <x v="3"/>
    <x v="28"/>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0"/>
    <x v="26"/>
  </r>
  <r>
    <n v="3738"/>
    <s v="'GULF' - a new play by PIVOT THEATRE"/>
    <s v="A filmic, fast-paced exploration of trust, making its debut at Camden People's Theatre this July."/>
    <n v="1500"/>
    <n v="270"/>
    <x v="2"/>
    <x v="1"/>
    <s v="GBP"/>
    <n v="1405461600"/>
    <n v="1403562705"/>
    <b v="0"/>
    <n v="6"/>
    <b v="0"/>
    <s v="theater/plays"/>
    <n v="0"/>
    <n v="45"/>
    <x v="6"/>
    <x v="11"/>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0"/>
    <n v="38.57"/>
    <x v="6"/>
    <x v="11"/>
  </r>
  <r>
    <n v="1045"/>
    <s v="In Case Of Emergency (Canceled)"/>
    <s v="In Case Of Emergency is a radio talk show for preppers, beginning preppers, and with preparedness in mind."/>
    <n v="10000"/>
    <n v="266"/>
    <x v="1"/>
    <x v="0"/>
    <s v="USD"/>
    <n v="1408827550"/>
    <n v="1406235550"/>
    <b v="0"/>
    <n v="8"/>
    <b v="0"/>
    <s v="journalism/audio"/>
    <n v="0"/>
    <n v="33.25"/>
    <x v="8"/>
    <x v="30"/>
  </r>
  <r>
    <n v="2860"/>
    <s v="Macbeth For President 2016"/>
    <s v="The Bard's classic tale set in the 2016 Presidential Campaign. Power, corruption, greed, and conspiracy. How far are you willing to go?"/>
    <n v="4000"/>
    <n v="266"/>
    <x v="2"/>
    <x v="0"/>
    <s v="USD"/>
    <n v="1466363576"/>
    <n v="1461179576"/>
    <b v="0"/>
    <n v="9"/>
    <b v="0"/>
    <s v="theater/plays"/>
    <n v="0"/>
    <n v="29.56"/>
    <x v="6"/>
    <x v="11"/>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0"/>
    <n v="52.8"/>
    <x v="6"/>
    <x v="11"/>
  </r>
  <r>
    <n v="197"/>
    <s v="Cole - A Short Film."/>
    <s v="â€œAfter a terrifying ordeal, a young woman is left in a depressive state and abandoned to cope with a distressing account of revengeâ€"/>
    <n v="2500"/>
    <n v="262"/>
    <x v="2"/>
    <x v="1"/>
    <s v="GBP"/>
    <n v="1487365200"/>
    <n v="1483734100"/>
    <b v="0"/>
    <n v="8"/>
    <b v="0"/>
    <s v="film &amp; video/drama"/>
    <n v="0"/>
    <n v="32.75"/>
    <x v="5"/>
    <x v="1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0"/>
    <n v="87"/>
    <x v="0"/>
    <x v="26"/>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0"/>
    <n v="21.67"/>
    <x v="5"/>
    <x v="27"/>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
    <n v="26"/>
    <x v="0"/>
    <x v="1"/>
  </r>
  <r>
    <n v="891"/>
    <s v="Den-Mate: New EP and Tour"/>
    <s v="Along with a new EP production and release, it's time to bring Den-Mate, LIVE, to a location near you - East Coast and Beyond!"/>
    <n v="8000"/>
    <n v="260"/>
    <x v="2"/>
    <x v="0"/>
    <s v="USD"/>
    <n v="1408581930"/>
    <n v="1405989930"/>
    <b v="0"/>
    <n v="9"/>
    <b v="0"/>
    <s v="music/indie rock"/>
    <n v="0"/>
    <n v="28.89"/>
    <x v="7"/>
    <x v="12"/>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0"/>
    <n v="28.89"/>
    <x v="0"/>
    <x v="6"/>
  </r>
  <r>
    <n v="2755"/>
    <s v="Children's book app: &quot;The story of Setanta&quot;"/>
    <s v="Colourful and imaginative book app for children, will be relished especially by those with Irish roots."/>
    <n v="500"/>
    <n v="260"/>
    <x v="2"/>
    <x v="12"/>
    <s v="EUR"/>
    <n v="1428519527"/>
    <n v="1425927527"/>
    <b v="0"/>
    <n v="15"/>
    <b v="0"/>
    <s v="publishing/children's books"/>
    <n v="100"/>
    <n v="17.329999999999998"/>
    <x v="1"/>
    <x v="39"/>
  </r>
  <r>
    <n v="3857"/>
    <s v="I support Molding Heartz"/>
    <s v="The Ultimate Screenwriting Conference_x000a_is the experience showing screenwriters how to write and sell a screenplay in hollywood!"/>
    <n v="5000"/>
    <n v="260"/>
    <x v="2"/>
    <x v="0"/>
    <s v="USD"/>
    <n v="1406913120"/>
    <n v="1404927690"/>
    <b v="0"/>
    <n v="4"/>
    <b v="0"/>
    <s v="theater/plays"/>
    <n v="0"/>
    <n v="65"/>
    <x v="6"/>
    <x v="11"/>
  </r>
  <r>
    <n v="3891"/>
    <s v="Out of the Box: A Mime Story"/>
    <s v="A comedy about a mime who dreams of becoming a stand up comedian."/>
    <n v="800"/>
    <n v="260"/>
    <x v="2"/>
    <x v="0"/>
    <s v="USD"/>
    <n v="1427086740"/>
    <n v="1424488244"/>
    <b v="0"/>
    <n v="7"/>
    <b v="0"/>
    <s v="theater/plays"/>
    <n v="0"/>
    <n v="37.14"/>
    <x v="6"/>
    <x v="11"/>
  </r>
  <r>
    <n v="575"/>
    <s v="Uscore - Am PC spielerisch forschen und dafÃ¼r belohnt werden"/>
    <s v="Wird der PC nicht genutzt, belohnt Gridcoin Rechenleistung fÃ¼r wissenschaftlichen Fortschritt - Uscore macht diese Forschung zum Spiel!"/>
    <n v="60000"/>
    <n v="259"/>
    <x v="2"/>
    <x v="4"/>
    <s v="EUR"/>
    <n v="1434213443"/>
    <n v="1431621443"/>
    <b v="0"/>
    <n v="4"/>
    <b v="0"/>
    <s v="technology/web"/>
    <n v="0"/>
    <n v="64.75"/>
    <x v="0"/>
    <x v="26"/>
  </r>
  <r>
    <n v="3141"/>
    <s v="GUTS: Black Comedy"/>
    <s v="We are a theatre society from the Groningen University in the Netherlands. _x000a_We would be more than happy for some help funding the play."/>
    <n v="500"/>
    <n v="258"/>
    <x v="3"/>
    <x v="13"/>
    <s v="EUR"/>
    <n v="1492372800"/>
    <n v="1488823488"/>
    <b v="0"/>
    <n v="8"/>
    <b v="0"/>
    <s v="theater/plays"/>
    <n v="100"/>
    <n v="32.25"/>
    <x v="6"/>
    <x v="11"/>
  </r>
  <r>
    <n v="1110"/>
    <s v="PSI - Role Playing Game"/>
    <s v="PSI is a game about a group of people dealing with the effects of Nightmares becoming reality, life will never be the same."/>
    <n v="50000"/>
    <n v="255"/>
    <x v="2"/>
    <x v="0"/>
    <s v="USD"/>
    <n v="1354919022"/>
    <n v="1352327022"/>
    <b v="0"/>
    <n v="11"/>
    <b v="0"/>
    <s v="games/video games"/>
    <n v="0"/>
    <n v="23.18"/>
    <x v="3"/>
    <x v="18"/>
  </r>
  <r>
    <n v="1150"/>
    <s v="Chef Po's Food Truck"/>
    <s v="Bringing delicious authentic and fusion Taiwanese Food to the West Coast."/>
    <n v="2500"/>
    <n v="252"/>
    <x v="2"/>
    <x v="0"/>
    <s v="USD"/>
    <n v="1452293675"/>
    <n v="1447109675"/>
    <b v="0"/>
    <n v="6"/>
    <b v="0"/>
    <s v="food/food trucks"/>
    <n v="0"/>
    <n v="42"/>
    <x v="4"/>
    <x v="29"/>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
    <n v="63"/>
    <x v="6"/>
    <x v="11"/>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6"/>
    <x v="11"/>
  </r>
  <r>
    <n v="3867"/>
    <s v="RUSSIAN PLAY &quot;HOW TO BE BRAVE&quot;"/>
    <s v="What do you know about Russian Culture? Our project helps the American children to find out about Russian literature."/>
    <n v="2000"/>
    <n v="251"/>
    <x v="2"/>
    <x v="0"/>
    <s v="USD"/>
    <n v="1466278339"/>
    <n v="1463686339"/>
    <b v="0"/>
    <n v="5"/>
    <b v="0"/>
    <s v="theater/plays"/>
    <n v="0"/>
    <n v="50.2"/>
    <x v="6"/>
    <x v="11"/>
  </r>
  <r>
    <n v="191"/>
    <s v="Trillion: Feature Film"/>
    <s v="A young boy passionate about Astronomy and Chemistry tracks down an astroid that scientists said would never hit earth."/>
    <n v="5000"/>
    <n v="250"/>
    <x v="2"/>
    <x v="8"/>
    <s v="AUD"/>
    <n v="1443782138"/>
    <n v="1440326138"/>
    <b v="0"/>
    <n v="3"/>
    <b v="0"/>
    <s v="film &amp; video/drama"/>
    <n v="0"/>
    <n v="83.33"/>
    <x v="5"/>
    <x v="10"/>
  </r>
  <r>
    <n v="226"/>
    <s v="MAGGIE Film"/>
    <s v="A TRUE STORY OF DOMESTIC VILOLENCE THAT SEEKS TO OFFER THE VIEWER OUTLEST OF SUPPORT."/>
    <n v="29000"/>
    <n v="250"/>
    <x v="2"/>
    <x v="1"/>
    <s v="GBP"/>
    <n v="1433064540"/>
    <n v="1428854344"/>
    <b v="0"/>
    <n v="2"/>
    <b v="0"/>
    <s v="film &amp; video/drama"/>
    <n v="0"/>
    <n v="125"/>
    <x v="5"/>
    <x v="10"/>
  </r>
  <r>
    <n v="239"/>
    <s v="Filthy - Short Film"/>
    <s v="Lovers Clint and Eli convey their conflicting perspectives of guilt and remorse while in the desolate Australian bush."/>
    <n v="1000"/>
    <n v="250"/>
    <x v="2"/>
    <x v="8"/>
    <s v="AUD"/>
    <n v="1446984000"/>
    <n v="1445308730"/>
    <b v="0"/>
    <n v="5"/>
    <b v="0"/>
    <s v="film &amp; video/drama"/>
    <n v="0"/>
    <n v="50"/>
    <x v="5"/>
    <x v="10"/>
  </r>
  <r>
    <n v="506"/>
    <s v="Age of Spirit: The Battle in Heaven"/>
    <s v="A feature-length 3D animation that depicts what happened when the Son of the Morning rebelled against God."/>
    <n v="200000"/>
    <n v="250"/>
    <x v="2"/>
    <x v="0"/>
    <s v="USD"/>
    <n v="1376140520"/>
    <n v="1373548520"/>
    <b v="0"/>
    <n v="1"/>
    <b v="0"/>
    <s v="film &amp; video/animation"/>
    <n v="0"/>
    <n v="250"/>
    <x v="5"/>
    <x v="23"/>
  </r>
  <r>
    <n v="592"/>
    <s v="Go Start A Biz"/>
    <s v="Together, we can build a FREE, business start-up system that will help aspiring entrepreneurs change their economic circumstances."/>
    <n v="7500"/>
    <n v="250"/>
    <x v="2"/>
    <x v="0"/>
    <s v="USD"/>
    <n v="1417584860"/>
    <n v="1414992860"/>
    <b v="0"/>
    <n v="1"/>
    <b v="0"/>
    <s v="technology/web"/>
    <n v="0"/>
    <n v="250"/>
    <x v="0"/>
    <x v="26"/>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0"/>
    <x v="1"/>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8"/>
    <x v="30"/>
  </r>
  <r>
    <n v="2571"/>
    <s v="Coco Bowls (Canceled)"/>
    <s v="Perth locals who dream of opening a health food van, and serving treats that not only taste amazing but also benefit your body."/>
    <n v="100000"/>
    <n v="250"/>
    <x v="1"/>
    <x v="8"/>
    <s v="AUD"/>
    <n v="1463645521"/>
    <n v="1458461521"/>
    <b v="0"/>
    <n v="4"/>
    <b v="0"/>
    <s v="food/food trucks"/>
    <n v="0"/>
    <n v="62.5"/>
    <x v="4"/>
    <x v="29"/>
  </r>
  <r>
    <n v="3203"/>
    <s v="Escape from Reality's 1st Season &quot;Defying Gravity&quot;"/>
    <s v="Escape from Reality's 1st Season &quot;Defying Gravity&quot; including The Last Five Years, Godspell, and Aida."/>
    <n v="1000"/>
    <n v="250"/>
    <x v="2"/>
    <x v="0"/>
    <s v="USD"/>
    <n v="1443224622"/>
    <n v="1440632622"/>
    <b v="0"/>
    <n v="6"/>
    <b v="0"/>
    <s v="theater/musical"/>
    <n v="0"/>
    <n v="41.67"/>
    <x v="6"/>
    <x v="19"/>
  </r>
  <r>
    <n v="3336"/>
    <s v="WILDE TALES"/>
    <s v="A theatrical adaptation of Oscar Wilde's short stories, presented by Suitcase Civilians at The Space, April 5-10 2016."/>
    <n v="250"/>
    <n v="250"/>
    <x v="0"/>
    <x v="1"/>
    <s v="GBP"/>
    <n v="1459845246"/>
    <n v="1457429646"/>
    <b v="0"/>
    <n v="9"/>
    <b v="1"/>
    <s v="theater/plays"/>
    <n v="100"/>
    <n v="27.78"/>
    <x v="6"/>
    <x v="11"/>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6"/>
    <x v="11"/>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6"/>
    <x v="11"/>
  </r>
  <r>
    <n v="4025"/>
    <s v="Financement et aide Ã  la crÃ©ation"/>
    <s v="Acteurs, scÃ©naristes et metteurs en scÃ¨ne souhaitant monter, 5 piÃ¨ces de thÃ©Ã¢tre ainsi que 3 courts mÃ©trages et 2 long-mÃ©trages."/>
    <n v="5000"/>
    <n v="250"/>
    <x v="2"/>
    <x v="16"/>
    <s v="EUR"/>
    <n v="1437889336"/>
    <n v="1432705336"/>
    <b v="0"/>
    <n v="4"/>
    <b v="0"/>
    <s v="theater/plays"/>
    <n v="0"/>
    <n v="62.5"/>
    <x v="6"/>
    <x v="11"/>
  </r>
  <r>
    <n v="4059"/>
    <s v="The Million Dollar Shot"/>
    <s v="A very Canadian children's play inspired by the tradition of British pantomimes like Aladdin, and the Nutcracker."/>
    <n v="10000"/>
    <n v="250"/>
    <x v="2"/>
    <x v="11"/>
    <s v="CAD"/>
    <n v="1410836400"/>
    <n v="1408116152"/>
    <b v="0"/>
    <n v="7"/>
    <b v="0"/>
    <s v="theater/plays"/>
    <n v="0"/>
    <n v="35.71"/>
    <x v="6"/>
    <x v="11"/>
  </r>
  <r>
    <n v="568"/>
    <s v="Planet Snow Kids - an online global family of snow lovers."/>
    <s v="A million snow lovers from all over the planet, connected to each other with a common goal. &quot;To have the best snow experiences _x000a_ever.&quot;"/>
    <n v="24500"/>
    <n v="245"/>
    <x v="2"/>
    <x v="15"/>
    <s v="NZD"/>
    <n v="1452942000"/>
    <n v="1449785223"/>
    <b v="0"/>
    <n v="5"/>
    <b v="0"/>
    <s v="technology/web"/>
    <n v="0"/>
    <n v="49"/>
    <x v="0"/>
    <x v="26"/>
  </r>
  <r>
    <n v="1103"/>
    <s v="The Morgue"/>
    <s v="&quot;I go to work... I classify the bodies and store them accordingly... Sometimes I here noises... Other times is see her..."/>
    <n v="15000"/>
    <n v="243"/>
    <x v="2"/>
    <x v="0"/>
    <s v="USD"/>
    <n v="1466227190"/>
    <n v="1461043190"/>
    <b v="0"/>
    <n v="15"/>
    <b v="0"/>
    <s v="games/video games"/>
    <n v="0"/>
    <n v="16.2"/>
    <x v="3"/>
    <x v="18"/>
  </r>
  <r>
    <n v="1240"/>
    <s v="Message of Peace, Love &amp; Unity (Canceled)"/>
    <s v="Sharing positive vibes of Peace, Love &amp; Unity with the World through conscious Reggae Music!"/>
    <n v="8000"/>
    <n v="241"/>
    <x v="1"/>
    <x v="0"/>
    <s v="USD"/>
    <n v="1373665860"/>
    <n v="1368579457"/>
    <b v="0"/>
    <n v="8"/>
    <b v="0"/>
    <s v="music/world music"/>
    <n v="0"/>
    <n v="30.13"/>
    <x v="7"/>
    <x v="37"/>
  </r>
  <r>
    <n v="1404"/>
    <s v="3 Men and a Book"/>
    <s v="Translation &amp; publication of possibly the most famous piece of English literature - Act II Scene II of Romeo and Juliet into txt-speak."/>
    <n v="14500"/>
    <n v="241"/>
    <x v="2"/>
    <x v="1"/>
    <s v="GBP"/>
    <n v="1424607285"/>
    <n v="1422447285"/>
    <b v="1"/>
    <n v="5"/>
    <b v="0"/>
    <s v="publishing/translations"/>
    <n v="0"/>
    <n v="48.2"/>
    <x v="1"/>
    <x v="31"/>
  </r>
  <r>
    <n v="3670"/>
    <s v="Royal Holloway's Drama Society Presents 'Posh'"/>
    <s v="Debauchery, laughter, violence and politics. Why wouldn't you want help Drama Soc's production of 'Posh' be the best it can be?"/>
    <n v="220"/>
    <n v="241"/>
    <x v="0"/>
    <x v="1"/>
    <s v="GBP"/>
    <n v="1433113200"/>
    <n v="1431951611"/>
    <b v="0"/>
    <n v="12"/>
    <b v="1"/>
    <s v="theater/plays"/>
    <n v="100"/>
    <n v="20.079999999999998"/>
    <x v="6"/>
    <x v="11"/>
  </r>
  <r>
    <n v="1015"/>
    <s v="SKIN - Wearable music remote control for your mobile phone"/>
    <s v="SKIN - The wearable music remote control which makes your fitness lifestyle a bit easier"/>
    <n v="9000"/>
    <n v="240"/>
    <x v="1"/>
    <x v="19"/>
    <s v="CHF"/>
    <n v="1448489095"/>
    <n v="1445893495"/>
    <b v="0"/>
    <n v="6"/>
    <b v="0"/>
    <s v="technology/wearables"/>
    <n v="0"/>
    <n v="40"/>
    <x v="0"/>
    <x v="1"/>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0"/>
    <n v="30"/>
    <x v="6"/>
    <x v="1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
    <n v="29.63"/>
    <x v="0"/>
    <x v="6"/>
  </r>
  <r>
    <n v="1999"/>
    <s v="Planet Venus"/>
    <s v="This is a portrait photo project aiming to inspire women to explore themselves and live their passion"/>
    <n v="31000"/>
    <n v="236"/>
    <x v="2"/>
    <x v="1"/>
    <s v="GBP"/>
    <n v="1415882108"/>
    <n v="1413286508"/>
    <b v="0"/>
    <n v="7"/>
    <b v="0"/>
    <s v="photography/people"/>
    <n v="0"/>
    <n v="33.71"/>
    <x v="2"/>
    <x v="36"/>
  </r>
  <r>
    <n v="2129"/>
    <s v="Pretty Kitty Fuzzy"/>
    <s v="PKF is a Cat-Tastic 2D side-scrolling shooter! Stand up to all the big meanies with the power of positivity and save the universe!"/>
    <n v="2000"/>
    <n v="236"/>
    <x v="2"/>
    <x v="0"/>
    <s v="USD"/>
    <n v="1457570100"/>
    <n v="1454978100"/>
    <b v="0"/>
    <n v="12"/>
    <b v="0"/>
    <s v="games/video games"/>
    <n v="0"/>
    <n v="19.670000000000002"/>
    <x v="3"/>
    <x v="18"/>
  </r>
  <r>
    <n v="761"/>
    <s v="DONE WITH DEATH"/>
    <s v="The day Chuck died was the day everything changed. Now he has to save the afterlife from extinction or die again trying."/>
    <n v="5000"/>
    <n v="235"/>
    <x v="2"/>
    <x v="0"/>
    <s v="USD"/>
    <n v="1391364126"/>
    <n v="1388772126"/>
    <b v="0"/>
    <n v="6"/>
    <b v="0"/>
    <s v="publishing/fiction"/>
    <n v="0"/>
    <n v="39.17"/>
    <x v="1"/>
    <x v="35"/>
  </r>
  <r>
    <n v="1006"/>
    <s v="SnuG Watchbands for Moto360 smartwatch (Canceled)"/>
    <s v="Sweat resistant, colorful, durable, CUSTOMIZABLE, watch bands &amp; protector bands that fit the Moto360 smartwatch."/>
    <n v="4000"/>
    <n v="234"/>
    <x v="1"/>
    <x v="0"/>
    <s v="USD"/>
    <n v="1418368260"/>
    <n v="1417654672"/>
    <b v="0"/>
    <n v="8"/>
    <b v="0"/>
    <s v="technology/wearables"/>
    <n v="0"/>
    <n v="29.25"/>
    <x v="0"/>
    <x v="1"/>
  </r>
  <r>
    <n v="2758"/>
    <s v="Printing Soraya Yvette's Children's books"/>
    <s v="Water Bomb Fight, Swooped &amp; Moon You Are Unique by Soraya Yvette are Christ centred Aussie outdoor fun adventure books for tween/teens"/>
    <n v="2000"/>
    <n v="234"/>
    <x v="2"/>
    <x v="8"/>
    <s v="AUD"/>
    <n v="1476095783"/>
    <n v="1474886183"/>
    <b v="0"/>
    <n v="6"/>
    <b v="0"/>
    <s v="publishing/children's books"/>
    <n v="0"/>
    <n v="39"/>
    <x v="1"/>
    <x v="39"/>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0"/>
    <n v="26"/>
    <x v="6"/>
    <x v="11"/>
  </r>
  <r>
    <n v="957"/>
    <s v="DUALBAND, the Leather NFC Smart Watch Band"/>
    <s v="A Leather Smart watch Band, that NEVER needs to be charged for only $37!"/>
    <n v="12000"/>
    <n v="233"/>
    <x v="2"/>
    <x v="0"/>
    <s v="USD"/>
    <n v="1479392133"/>
    <n v="1476710133"/>
    <b v="0"/>
    <n v="7"/>
    <b v="0"/>
    <s v="technology/wearables"/>
    <n v="0"/>
    <n v="33.29"/>
    <x v="0"/>
    <x v="1"/>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0"/>
    <n v="29.13"/>
    <x v="4"/>
    <x v="29"/>
  </r>
  <r>
    <n v="502"/>
    <s v="Strawberry Bowl"/>
    <s v="This Strawberry Bowl concept is the 1st of many episodes.  These episodes will be released in accordance with the harvest of the month."/>
    <n v="20000"/>
    <n v="230"/>
    <x v="2"/>
    <x v="0"/>
    <s v="USD"/>
    <n v="1332073025"/>
    <n v="1329484625"/>
    <b v="0"/>
    <n v="4"/>
    <b v="0"/>
    <s v="film &amp; video/animation"/>
    <n v="0"/>
    <n v="57.5"/>
    <x v="5"/>
    <x v="23"/>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200"/>
    <n v="13.53"/>
    <x v="6"/>
    <x v="11"/>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0"/>
    <x v="1"/>
  </r>
  <r>
    <n v="1720"/>
    <s v="Justin &amp; Elly Heckel DEBUT ALBUM!"/>
    <s v="Justin and Elly Heckel just finished recording their Debut Album and need your help to release it to the rest of the World!"/>
    <n v="4000"/>
    <n v="225"/>
    <x v="2"/>
    <x v="0"/>
    <s v="USD"/>
    <n v="1415562471"/>
    <n v="1412966871"/>
    <b v="0"/>
    <n v="8"/>
    <b v="0"/>
    <s v="music/faith"/>
    <n v="0"/>
    <n v="28.13"/>
    <x v="7"/>
    <x v="14"/>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
    <n v="45"/>
    <x v="3"/>
    <x v="18"/>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
    <n v="18.75"/>
    <x v="6"/>
    <x v="11"/>
  </r>
  <r>
    <n v="3830"/>
    <s v="Run Away"/>
    <s v="The Aeon Theatre company is producing another original play by Parker Hale at the Manhattan Reportory Theatre"/>
    <n v="100"/>
    <n v="225"/>
    <x v="0"/>
    <x v="0"/>
    <s v="USD"/>
    <n v="1464371211"/>
    <n v="1463161611"/>
    <b v="0"/>
    <n v="3"/>
    <b v="1"/>
    <s v="theater/plays"/>
    <n v="200"/>
    <n v="75"/>
    <x v="6"/>
    <x v="11"/>
  </r>
  <r>
    <n v="4044"/>
    <s v="Cielito Lindo (Pretty Little One)"/>
    <s v="A bilingual play in The New Works Festival at UT that crosses cultures and explores what it means to be confident with who you are."/>
    <n v="600"/>
    <n v="225"/>
    <x v="2"/>
    <x v="0"/>
    <s v="USD"/>
    <n v="1428642000"/>
    <n v="1426050982"/>
    <b v="0"/>
    <n v="4"/>
    <b v="0"/>
    <s v="theater/plays"/>
    <n v="0"/>
    <n v="56.25"/>
    <x v="6"/>
    <x v="11"/>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0"/>
    <n v="24.78"/>
    <x v="0"/>
    <x v="26"/>
  </r>
  <r>
    <n v="1573"/>
    <s v="150 Years of Awesome Canada: Trading Card Coffee Table Book (Canceled)"/>
    <s v="This is a first-of-its-kind 12&quot;x12&quot; trading card coffee table book featuring over 100 cards celebrating the awesomeness of Canada"/>
    <n v="9000"/>
    <n v="223"/>
    <x v="1"/>
    <x v="11"/>
    <s v="CAD"/>
    <n v="1491019140"/>
    <n v="1487548802"/>
    <b v="0"/>
    <n v="3"/>
    <b v="0"/>
    <s v="publishing/art books"/>
    <n v="0"/>
    <n v="74.33"/>
    <x v="1"/>
    <x v="3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0"/>
    <x v="1"/>
  </r>
  <r>
    <n v="1699"/>
    <s v="THE WORSHIP ALBUM!"/>
    <s v="Friends! Will you help me create a new worship album??! I want this album to give God the worship he deserves and draw people to Him."/>
    <n v="5105"/>
    <n v="216"/>
    <x v="3"/>
    <x v="0"/>
    <s v="USD"/>
    <n v="1491943445"/>
    <n v="1489351445"/>
    <b v="0"/>
    <n v="4"/>
    <b v="0"/>
    <s v="music/faith"/>
    <n v="0"/>
    <n v="54"/>
    <x v="7"/>
    <x v="14"/>
  </r>
  <r>
    <n v="3638"/>
    <s v="Project Hedwig and the Angry Inch"/>
    <s v="A rock and roll journey that explores love, loss, redemption, duality and ascension."/>
    <n v="3300"/>
    <n v="216"/>
    <x v="2"/>
    <x v="11"/>
    <s v="CAD"/>
    <n v="1429456132"/>
    <n v="1424275732"/>
    <b v="0"/>
    <n v="2"/>
    <b v="0"/>
    <s v="theater/musical"/>
    <n v="0"/>
    <n v="108"/>
    <x v="6"/>
    <x v="19"/>
  </r>
  <r>
    <n v="4088"/>
    <s v="Community Theatre Project-Children's Show (Arthur)"/>
    <s v="Young persons theatre company working in deprived area seeking funding for children's theatrical production."/>
    <n v="2000"/>
    <n v="216"/>
    <x v="2"/>
    <x v="1"/>
    <s v="GBP"/>
    <n v="1421403960"/>
    <n v="1418827324"/>
    <b v="0"/>
    <n v="3"/>
    <b v="0"/>
    <s v="theater/plays"/>
    <n v="0"/>
    <n v="72"/>
    <x v="6"/>
    <x v="11"/>
  </r>
  <r>
    <n v="489"/>
    <s v="THE GUINEAS SHOW"/>
    <s v="Help America's favorite dysfunctional immigrant family THE GUINEAS launch the first season of their animated web series."/>
    <n v="74997"/>
    <n v="215"/>
    <x v="2"/>
    <x v="0"/>
    <s v="USD"/>
    <n v="1325763180"/>
    <n v="1323084816"/>
    <b v="0"/>
    <n v="3"/>
    <b v="0"/>
    <s v="film &amp; video/animation"/>
    <n v="0"/>
    <n v="71.67"/>
    <x v="5"/>
    <x v="23"/>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0"/>
    <n v="53.75"/>
    <x v="5"/>
    <x v="23"/>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0"/>
    <n v="30.71"/>
    <x v="6"/>
    <x v="11"/>
  </r>
  <r>
    <n v="3978"/>
    <s v="For Colored Girl Play Production"/>
    <s v="Staged play within the communities of eastern ( Kinston Wilson Wilmington ) North Carolina ! Funds will allow a child to attend! THX"/>
    <n v="2000"/>
    <n v="214"/>
    <x v="2"/>
    <x v="0"/>
    <s v="USD"/>
    <n v="1422717953"/>
    <n v="1417533953"/>
    <b v="0"/>
    <n v="8"/>
    <b v="0"/>
    <s v="theater/plays"/>
    <n v="0"/>
    <n v="26.75"/>
    <x v="6"/>
    <x v="11"/>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0"/>
    <n v="30.29"/>
    <x v="0"/>
    <x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0"/>
    <n v="53"/>
    <x v="8"/>
    <x v="30"/>
  </r>
  <r>
    <n v="1872"/>
    <s v="ZombieTime!"/>
    <s v="A Top-View Action game where you play as Bob, the FIRST zombie to rise from the grave. Bring chaos to town, feast and don't die again."/>
    <n v="20000"/>
    <n v="212"/>
    <x v="2"/>
    <x v="0"/>
    <s v="USD"/>
    <n v="1435633602"/>
    <n v="1433041602"/>
    <b v="0"/>
    <n v="13"/>
    <b v="0"/>
    <s v="games/mobile games"/>
    <n v="0"/>
    <n v="16.309999999999999"/>
    <x v="3"/>
    <x v="28"/>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0"/>
    <n v="35.17"/>
    <x v="6"/>
    <x v="11"/>
  </r>
  <r>
    <n v="3972"/>
    <s v="Valkyrie Theatre Company"/>
    <s v="We're a horror based theatre company in Oklahoma City beginning our first season of shows."/>
    <n v="1000"/>
    <n v="211"/>
    <x v="2"/>
    <x v="0"/>
    <s v="USD"/>
    <n v="1423186634"/>
    <n v="1418002634"/>
    <b v="0"/>
    <n v="8"/>
    <b v="0"/>
    <s v="theater/plays"/>
    <n v="0"/>
    <n v="26.38"/>
    <x v="6"/>
    <x v="1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0"/>
    <n v="35"/>
    <x v="7"/>
    <x v="37"/>
  </r>
  <r>
    <n v="2514"/>
    <s v="Lunch For Tots"/>
    <s v="My little cafe has been challenged to provide healthy, fun lunches to kids at a Montessori School. Local/organic as much as possible."/>
    <n v="12000"/>
    <n v="210"/>
    <x v="2"/>
    <x v="0"/>
    <s v="USD"/>
    <n v="1408526477"/>
    <n v="1407057677"/>
    <b v="0"/>
    <n v="4"/>
    <b v="0"/>
    <s v="food/restaurants"/>
    <n v="0"/>
    <n v="52.5"/>
    <x v="4"/>
    <x v="40"/>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0"/>
    <n v="15.77"/>
    <x v="5"/>
    <x v="27"/>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0"/>
    <n v="68.33"/>
    <x v="5"/>
    <x v="23"/>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0"/>
    <x v="1"/>
  </r>
  <r>
    <n v="886"/>
    <s v="Sap Laughter : Merch Fundraiser!"/>
    <s v="The time has finally come... Sap Laughter is in the process of updating our merchandise setup, and we need your help making it happen!"/>
    <n v="500"/>
    <n v="205"/>
    <x v="2"/>
    <x v="0"/>
    <s v="USD"/>
    <n v="1473972813"/>
    <n v="1471812813"/>
    <b v="0"/>
    <n v="7"/>
    <b v="0"/>
    <s v="music/indie rock"/>
    <n v="0"/>
    <n v="29.29"/>
    <x v="7"/>
    <x v="12"/>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
    <n v="51.25"/>
    <x v="1"/>
    <x v="32"/>
  </r>
  <r>
    <n v="1594"/>
    <s v="Scenes and Things from New Orleans"/>
    <s v="I photograph my love of New Orleans, create canvases and share those memories with you."/>
    <n v="1000"/>
    <n v="205"/>
    <x v="2"/>
    <x v="0"/>
    <s v="USD"/>
    <n v="1463329260"/>
    <n v="1458147982"/>
    <b v="0"/>
    <n v="10"/>
    <b v="0"/>
    <s v="photography/places"/>
    <n v="0"/>
    <n v="20.5"/>
    <x v="2"/>
    <x v="34"/>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
    <n v="25.5"/>
    <x v="6"/>
    <x v="11"/>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0"/>
    <n v="40.78"/>
    <x v="5"/>
    <x v="23"/>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
    <n v="16.829999999999998"/>
    <x v="4"/>
    <x v="29"/>
  </r>
  <r>
    <n v="3746"/>
    <s v="Stage Play Production - &quot;I Love You to Death&quot;"/>
    <s v="Generational curses CAN be broken...right?"/>
    <n v="8500"/>
    <n v="202"/>
    <x v="2"/>
    <x v="0"/>
    <s v="USD"/>
    <n v="1475918439"/>
    <n v="1473326439"/>
    <b v="0"/>
    <n v="1"/>
    <b v="0"/>
    <s v="theater/plays"/>
    <n v="0"/>
    <n v="202"/>
    <x v="6"/>
    <x v="11"/>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
    <n v="22.33"/>
    <x v="4"/>
    <x v="29"/>
  </r>
  <r>
    <n v="3588"/>
    <s v="MENTAL Play short-tour 2015!"/>
    <s v="Touring the fast-paced, playful and poignant story of three twenty-somethings in a mental-health support group."/>
    <n v="200"/>
    <n v="201"/>
    <x v="0"/>
    <x v="1"/>
    <s v="GBP"/>
    <n v="1430348400"/>
    <n v="1428436410"/>
    <b v="0"/>
    <n v="11"/>
    <b v="1"/>
    <s v="theater/plays"/>
    <n v="100"/>
    <n v="18.27"/>
    <x v="6"/>
    <x v="11"/>
  </r>
  <r>
    <n v="4003"/>
    <s v="MAMA BA-B: The Stage Play"/>
    <s v="&quot;MAMA'Z BA-B&quot; is the story of Marcus Williams who struggles to find a place for himself as a young black male."/>
    <n v="2000"/>
    <n v="201"/>
    <x v="2"/>
    <x v="0"/>
    <s v="USD"/>
    <n v="1424009147"/>
    <n v="1421417147"/>
    <b v="0"/>
    <n v="2"/>
    <b v="0"/>
    <s v="theater/plays"/>
    <n v="0"/>
    <n v="100.5"/>
    <x v="6"/>
    <x v="11"/>
  </r>
  <r>
    <n v="179"/>
    <s v="Sustain: A Film About Survival"/>
    <s v="A feature-length film about how three people survive in a diseased world."/>
    <n v="1000"/>
    <n v="200"/>
    <x v="2"/>
    <x v="0"/>
    <s v="USD"/>
    <n v="1457056555"/>
    <n v="1454464555"/>
    <b v="0"/>
    <n v="2"/>
    <b v="0"/>
    <s v="film &amp; video/drama"/>
    <n v="0"/>
    <n v="100"/>
    <x v="5"/>
    <x v="10"/>
  </r>
  <r>
    <n v="556"/>
    <s v="Braille Academy"/>
    <s v="An educational platform for learning Unified English Braille Code"/>
    <n v="8000"/>
    <n v="200"/>
    <x v="2"/>
    <x v="0"/>
    <s v="USD"/>
    <n v="1452112717"/>
    <n v="1449520717"/>
    <b v="0"/>
    <n v="1"/>
    <b v="0"/>
    <s v="technology/web"/>
    <n v="0"/>
    <n v="200"/>
    <x v="0"/>
    <x v="26"/>
  </r>
  <r>
    <n v="893"/>
    <s v="The Big Band Theory Music Festival"/>
    <s v="The Philly music scene is full of amazing talent. This annual music festival is to celebrate those gems within that scene!"/>
    <n v="2000"/>
    <n v="200"/>
    <x v="2"/>
    <x v="0"/>
    <s v="USD"/>
    <n v="1427920363"/>
    <n v="1425331963"/>
    <b v="0"/>
    <n v="5"/>
    <b v="0"/>
    <s v="music/indie rock"/>
    <n v="0"/>
    <n v="40"/>
    <x v="7"/>
    <x v="12"/>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1"/>
    <x v="17"/>
  </r>
  <r>
    <n v="1421"/>
    <s v="English translation of &quot;The Escape to Myanmar&quot;"/>
    <s v="English translation of &quot;The Escape to Myanmar&quot;, a fictive novel about people from Sweden who arrive in Myanmar/Burma as war refugees."/>
    <n v="200000"/>
    <n v="200"/>
    <x v="2"/>
    <x v="10"/>
    <s v="SEK"/>
    <n v="1423432709"/>
    <n v="1420840709"/>
    <b v="0"/>
    <n v="2"/>
    <b v="0"/>
    <s v="publishing/translations"/>
    <n v="0"/>
    <n v="100"/>
    <x v="1"/>
    <x v="31"/>
  </r>
  <r>
    <n v="3067"/>
    <s v="Fabulous Foyer - where? At the Court Theatre in Christchurch"/>
    <s v="Host a special event in your home, collect donations and turn containers in the foyer to a comfortable welcoming place to sit &amp; chat!"/>
    <n v="8000"/>
    <n v="200"/>
    <x v="2"/>
    <x v="15"/>
    <s v="NZD"/>
    <n v="1441837879"/>
    <n v="1439245879"/>
    <b v="0"/>
    <n v="1"/>
    <b v="0"/>
    <s v="theater/spaces"/>
    <n v="0"/>
    <n v="200"/>
    <x v="6"/>
    <x v="9"/>
  </r>
  <r>
    <n v="3415"/>
    <s v="Balm in Gilead at Columbia"/>
    <s v="We are raising funds to allow for enhanced scenic, costume, and lighting design. Every dollar helps!"/>
    <n v="200"/>
    <n v="200"/>
    <x v="0"/>
    <x v="0"/>
    <s v="USD"/>
    <n v="1460935800"/>
    <n v="1459999656"/>
    <b v="0"/>
    <n v="9"/>
    <b v="1"/>
    <s v="theater/plays"/>
    <n v="100"/>
    <n v="22.22"/>
    <x v="6"/>
    <x v="11"/>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0"/>
    <n v="100"/>
    <x v="6"/>
    <x v="11"/>
  </r>
  <r>
    <n v="713"/>
    <s v="Secure Pet GPS Tracker - Every Moment Matters"/>
    <s v="The first GPS tracker created entirely in Italy that allows you to know where your pet is located at any time throughout any device."/>
    <n v="25000"/>
    <n v="199"/>
    <x v="2"/>
    <x v="6"/>
    <s v="EUR"/>
    <n v="1465130532"/>
    <n v="1462538532"/>
    <b v="0"/>
    <n v="1"/>
    <b v="0"/>
    <s v="technology/wearables"/>
    <n v="0"/>
    <n v="199"/>
    <x v="0"/>
    <x v="1"/>
  </r>
  <r>
    <n v="905"/>
    <s v="Jazz For Everyone!"/>
    <s v="Working hard to get into the studio to record, produce, and edit my break out CD. I hope to realize my vision!"/>
    <n v="6500"/>
    <n v="196"/>
    <x v="2"/>
    <x v="0"/>
    <s v="USD"/>
    <n v="1295847926"/>
    <n v="1290663926"/>
    <b v="0"/>
    <n v="6"/>
    <b v="0"/>
    <s v="music/jazz"/>
    <n v="0"/>
    <n v="32.67"/>
    <x v="7"/>
    <x v="3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0"/>
    <n v="19.600000000000001"/>
    <x v="7"/>
    <x v="33"/>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0"/>
    <n v="27.86"/>
    <x v="7"/>
    <x v="12"/>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00"/>
    <n v="16.25"/>
    <x v="6"/>
    <x v="11"/>
  </r>
  <r>
    <n v="3946"/>
    <s v="DR. Mecurio's Mythical Marvels &amp; Beastiry"/>
    <s v="Dr. Mecurio's is an original work of fantasy designed and written for the stage."/>
    <n v="6000"/>
    <n v="195"/>
    <x v="2"/>
    <x v="0"/>
    <s v="USD"/>
    <n v="1425110400"/>
    <n v="1422388822"/>
    <b v="0"/>
    <n v="5"/>
    <b v="0"/>
    <s v="theater/plays"/>
    <n v="0"/>
    <n v="39"/>
    <x v="6"/>
    <x v="11"/>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0"/>
    <n v="19.399999999999999"/>
    <x v="0"/>
    <x v="1"/>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0"/>
    <n v="47.5"/>
    <x v="5"/>
    <x v="21"/>
  </r>
  <r>
    <n v="1062"/>
    <s v="RETURNING AT A LATER DATE"/>
    <s v="SEE US ON PATREON www.badgirlartwork.com"/>
    <n v="199"/>
    <n v="190"/>
    <x v="1"/>
    <x v="0"/>
    <s v="USD"/>
    <n v="1468351341"/>
    <n v="1467746541"/>
    <b v="0"/>
    <n v="4"/>
    <b v="0"/>
    <s v="journalism/audio"/>
    <n v="100"/>
    <n v="47.5"/>
    <x v="8"/>
    <x v="30"/>
  </r>
  <r>
    <n v="3846"/>
    <s v="My Insane Shakespeare"/>
    <s v="My Insane Shakespeare. An original play by Arthur Elbakyan premiering October 13th at United Solo, New York City."/>
    <n v="7000"/>
    <n v="189"/>
    <x v="2"/>
    <x v="0"/>
    <s v="USD"/>
    <n v="1412405940"/>
    <n v="1409721542"/>
    <b v="1"/>
    <n v="8"/>
    <b v="0"/>
    <s v="theater/plays"/>
    <n v="0"/>
    <n v="23.63"/>
    <x v="6"/>
    <x v="11"/>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
    <n v="23.5"/>
    <x v="4"/>
    <x v="29"/>
  </r>
  <r>
    <n v="1768"/>
    <s v="SWFTTR: Southwest Farm-to-Table Recipes"/>
    <s v="My goal is to create a catalog of farm-to-table recipes with stunning images from restaurants and farms in the southwest."/>
    <n v="5000"/>
    <n v="187"/>
    <x v="2"/>
    <x v="0"/>
    <s v="USD"/>
    <n v="1411824444"/>
    <n v="1406640444"/>
    <b v="1"/>
    <n v="15"/>
    <b v="0"/>
    <s v="photography/photobooks"/>
    <n v="0"/>
    <n v="12.47"/>
    <x v="2"/>
    <x v="3"/>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3"/>
    <x v="28"/>
  </r>
  <r>
    <n v="2884"/>
    <s v="The Lizard King, a play by Jay Jeff Jones"/>
    <s v="Come explore the dream world of Jim Morrison, rock singer, mystic, poet, shaman."/>
    <n v="45000"/>
    <n v="185"/>
    <x v="2"/>
    <x v="0"/>
    <s v="USD"/>
    <n v="1417800435"/>
    <n v="1415208435"/>
    <b v="0"/>
    <n v="4"/>
    <b v="0"/>
    <s v="theater/plays"/>
    <n v="0"/>
    <n v="46.25"/>
    <x v="6"/>
    <x v="11"/>
  </r>
  <r>
    <n v="3910"/>
    <s v="&quot;SHERLOCK HOLMES AND THE SCARLET AVENGER&quot;"/>
    <s v="Join Sherlock Holmes and Dr. Watson as the first adventure together is dramatized live on-stage!  The game is afoot!"/>
    <n v="6000"/>
    <n v="185"/>
    <x v="2"/>
    <x v="0"/>
    <s v="USD"/>
    <n v="1441649397"/>
    <n v="1439057397"/>
    <b v="0"/>
    <n v="3"/>
    <b v="0"/>
    <s v="theater/plays"/>
    <n v="0"/>
    <n v="61.67"/>
    <x v="6"/>
    <x v="11"/>
  </r>
  <r>
    <n v="177"/>
    <s v="The Good Samaritan"/>
    <s v="I'm making a modern day version of the bible story &quot; The Good Samaritan&quot;"/>
    <n v="450"/>
    <n v="180"/>
    <x v="2"/>
    <x v="0"/>
    <s v="USD"/>
    <n v="1427155726"/>
    <n v="1425690526"/>
    <b v="0"/>
    <n v="7"/>
    <b v="0"/>
    <s v="film &amp; video/drama"/>
    <n v="0"/>
    <n v="25.71"/>
    <x v="5"/>
    <x v="10"/>
  </r>
  <r>
    <n v="1439"/>
    <s v="Watermark the truth beneath the surface - Translate"/>
    <s v="My English  novel has received excellent reviews. To address the great interest from Germany I want to translate it into German."/>
    <n v="2725"/>
    <n v="180"/>
    <x v="2"/>
    <x v="11"/>
    <s v="CAD"/>
    <n v="1425758101"/>
    <n v="1423166101"/>
    <b v="0"/>
    <n v="6"/>
    <b v="0"/>
    <s v="publishing/translations"/>
    <n v="0"/>
    <n v="30"/>
    <x v="1"/>
    <x v="31"/>
  </r>
  <r>
    <n v="2167"/>
    <s v="Planes and Planets needs to get their EP finished!!"/>
    <s v="We need YOUR HELP to take one more step to this make release sound amazing!"/>
    <n v="150"/>
    <n v="180"/>
    <x v="0"/>
    <x v="0"/>
    <s v="USD"/>
    <n v="1347672937"/>
    <n v="1346463337"/>
    <b v="0"/>
    <n v="8"/>
    <b v="1"/>
    <s v="music/rock"/>
    <n v="100"/>
    <n v="22.5"/>
    <x v="7"/>
    <x v="15"/>
  </r>
  <r>
    <n v="2372"/>
    <s v="Finding Pets - Bringing Lost Pets Home (Canceled)"/>
    <s v="An online platform that will notify every listed individual, vet, council, pound and so on in a geographical area when a pet is lost!"/>
    <n v="5500"/>
    <n v="180"/>
    <x v="1"/>
    <x v="8"/>
    <s v="AUD"/>
    <n v="1429839571"/>
    <n v="1427247571"/>
    <b v="0"/>
    <n v="6"/>
    <b v="0"/>
    <s v="technology/web"/>
    <n v="0"/>
    <n v="30"/>
    <x v="0"/>
    <x v="26"/>
  </r>
  <r>
    <n v="3508"/>
    <s v="Roll The Dice Theatre Company"/>
    <s v="Roll The Dice Theatre Company revolves around taking risks in the game of life vicariously through beloved childhood games."/>
    <n v="100"/>
    <n v="180"/>
    <x v="0"/>
    <x v="1"/>
    <s v="GBP"/>
    <n v="1462914000"/>
    <n v="1460914253"/>
    <b v="0"/>
    <n v="15"/>
    <b v="1"/>
    <s v="theater/plays"/>
    <n v="200"/>
    <n v="12"/>
    <x v="6"/>
    <x v="11"/>
  </r>
  <r>
    <n v="1116"/>
    <s v="Quest Remnants of Chaos"/>
    <s v="A medieval, post apocolyptic, Online, MMORPG. Class morphing, character customization game."/>
    <n v="500000"/>
    <n v="178.52"/>
    <x v="2"/>
    <x v="0"/>
    <s v="USD"/>
    <n v="1339273208"/>
    <n v="1334089208"/>
    <b v="0"/>
    <n v="10"/>
    <b v="0"/>
    <s v="games/video games"/>
    <n v="0"/>
    <n v="17.850000000000001"/>
    <x v="3"/>
    <x v="18"/>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
    <n v="59.33"/>
    <x v="7"/>
    <x v="37"/>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0"/>
    <n v="59"/>
    <x v="1"/>
    <x v="35"/>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
    <n v="35.4"/>
    <x v="6"/>
    <x v="11"/>
  </r>
  <r>
    <n v="579"/>
    <s v="Course: Learn Cryptography"/>
    <s v="Learn classic and public key cryptography with a full proof-of-concept system in JavaScript."/>
    <n v="12000"/>
    <n v="175"/>
    <x v="2"/>
    <x v="0"/>
    <s v="USD"/>
    <n v="1419539223"/>
    <n v="1416947223"/>
    <b v="0"/>
    <n v="5"/>
    <b v="0"/>
    <s v="technology/web"/>
    <n v="0"/>
    <n v="35"/>
    <x v="0"/>
    <x v="26"/>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6"/>
    <x v="9"/>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
    <n v="24.71"/>
    <x v="6"/>
    <x v="11"/>
  </r>
  <r>
    <n v="775"/>
    <s v="Scorned: A LeKrista Scott, Vampire Hunted Novel"/>
    <s v="Scorned is the first in a series that I have been working on for two years and it's time to get it published."/>
    <n v="10000"/>
    <n v="170"/>
    <x v="2"/>
    <x v="0"/>
    <s v="USD"/>
    <n v="1323998795"/>
    <n v="1321406795"/>
    <b v="0"/>
    <n v="5"/>
    <b v="0"/>
    <s v="publishing/fiction"/>
    <n v="0"/>
    <n v="34"/>
    <x v="1"/>
    <x v="35"/>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7"/>
    <x v="33"/>
  </r>
  <r>
    <n v="1549"/>
    <s v="2016 Calendar:  Wonders of Nature"/>
    <s v="A 2016 calendar collection of landscape and wildlife photographs from award winning photographer, Steve Marler."/>
    <n v="500"/>
    <n v="170"/>
    <x v="2"/>
    <x v="0"/>
    <s v="USD"/>
    <n v="1446524159"/>
    <n v="1443928559"/>
    <b v="0"/>
    <n v="6"/>
    <b v="0"/>
    <s v="photography/nature"/>
    <n v="0"/>
    <n v="28.33"/>
    <x v="2"/>
    <x v="38"/>
  </r>
  <r>
    <n v="3896"/>
    <s v="Yorick and Company"/>
    <s v="Yorick and Co. is a comedy about a struggling theatre company whose mysterious benefactor starts haunting the show!"/>
    <n v="1600"/>
    <n v="170"/>
    <x v="2"/>
    <x v="0"/>
    <s v="USD"/>
    <n v="1402979778"/>
    <n v="1401770178"/>
    <b v="0"/>
    <n v="4"/>
    <b v="0"/>
    <s v="theater/plays"/>
    <n v="0"/>
    <n v="42.5"/>
    <x v="6"/>
    <x v="11"/>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
    <n v="34"/>
    <x v="6"/>
    <x v="11"/>
  </r>
  <r>
    <n v="1106"/>
    <s v="Backyard Zombies"/>
    <s v="Collect coins and save civilians while you blast your way through tons of zombies! Unlock new characters and levels!"/>
    <n v="400"/>
    <n v="165"/>
    <x v="2"/>
    <x v="0"/>
    <s v="USD"/>
    <n v="1333557975"/>
    <n v="1330969575"/>
    <b v="0"/>
    <n v="7"/>
    <b v="0"/>
    <s v="games/video games"/>
    <n v="0"/>
    <n v="23.57"/>
    <x v="3"/>
    <x v="18"/>
  </r>
  <r>
    <n v="4070"/>
    <s v="Southern Utah University: V-Day 2015"/>
    <s v="V-Day Southern Utah University 2015 and Second Studio Players presents: The Vagina Monologues"/>
    <n v="1000"/>
    <n v="165"/>
    <x v="2"/>
    <x v="0"/>
    <s v="USD"/>
    <n v="1425178800"/>
    <n v="1422374420"/>
    <b v="0"/>
    <n v="6"/>
    <b v="0"/>
    <s v="theater/plays"/>
    <n v="0"/>
    <n v="27.5"/>
    <x v="6"/>
    <x v="11"/>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
    <n v="23.14"/>
    <x v="6"/>
    <x v="11"/>
  </r>
  <r>
    <n v="903"/>
    <s v="U City Jazz Festival, St. Louis, MO"/>
    <s v="The U City Jazz Festival is offered for free to the community and features the best jazz talent from the midwest."/>
    <n v="5000"/>
    <n v="160"/>
    <x v="2"/>
    <x v="0"/>
    <s v="USD"/>
    <n v="1348367100"/>
    <n v="1346180780"/>
    <b v="0"/>
    <n v="4"/>
    <b v="0"/>
    <s v="music/jazz"/>
    <n v="0"/>
    <n v="40"/>
    <x v="7"/>
    <x v="33"/>
  </r>
  <r>
    <n v="925"/>
    <s v="&quot;Never Let Me Go&quot; CD Recording Project"/>
    <s v="This project is a mix of original &amp; standard song selections.  This phase covers recording and package design expenses."/>
    <n v="6000"/>
    <n v="160"/>
    <x v="2"/>
    <x v="0"/>
    <s v="USD"/>
    <n v="1385590111"/>
    <n v="1382994511"/>
    <b v="0"/>
    <n v="5"/>
    <b v="0"/>
    <s v="music/jazz"/>
    <n v="0"/>
    <n v="32"/>
    <x v="7"/>
    <x v="33"/>
  </r>
  <r>
    <n v="662"/>
    <s v="LW - the cool luminescent band with a watch"/>
    <s v="A stylish, durable safety light band on your wrist or ankle holds a watch or another modular accessory."/>
    <n v="39000"/>
    <n v="156"/>
    <x v="2"/>
    <x v="0"/>
    <s v="USD"/>
    <n v="1421404247"/>
    <n v="1418812247"/>
    <b v="0"/>
    <n v="4"/>
    <b v="0"/>
    <s v="technology/wearables"/>
    <n v="0"/>
    <n v="39"/>
    <x v="0"/>
    <x v="1"/>
  </r>
  <r>
    <n v="1761"/>
    <s v="I Wanted To See Boobs"/>
    <s v="A hardcover photobook telling the naked truth of a young photographers journey."/>
    <n v="100"/>
    <n v="155"/>
    <x v="0"/>
    <x v="1"/>
    <s v="GBP"/>
    <n v="1442065060"/>
    <n v="1437745060"/>
    <b v="0"/>
    <n v="3"/>
    <b v="1"/>
    <s v="photography/photobooks"/>
    <n v="200"/>
    <n v="51.67"/>
    <x v="2"/>
    <x v="3"/>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
    <n v="11.77"/>
    <x v="5"/>
    <x v="23"/>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7"/>
    <x v="15"/>
  </r>
  <r>
    <n v="3907"/>
    <s v="Burqa&amp;Rifle: A Drama: Two Women, Two Cultues, Two Histories"/>
    <s v="Burqa&amp;Rifle dramatizes the  encounter between two women -- a vigilante and a convert to Islam."/>
    <n v="1000"/>
    <n v="153"/>
    <x v="2"/>
    <x v="0"/>
    <s v="USD"/>
    <n v="1414354080"/>
    <n v="1411587606"/>
    <b v="0"/>
    <n v="4"/>
    <b v="0"/>
    <s v="theater/plays"/>
    <n v="0"/>
    <n v="38.25"/>
    <x v="6"/>
    <x v="11"/>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5"/>
    <x v="21"/>
  </r>
  <r>
    <n v="904"/>
    <s v="The Woodlands Jazz Fest"/>
    <s v="Support the preservation of Jazz and help us become a national Jazz Festival with the best music, food, and fun for all ages!"/>
    <n v="50000"/>
    <n v="151"/>
    <x v="2"/>
    <x v="0"/>
    <s v="USD"/>
    <n v="1451786137"/>
    <n v="1449194137"/>
    <b v="0"/>
    <n v="3"/>
    <b v="0"/>
    <s v="music/jazz"/>
    <n v="0"/>
    <n v="50.33"/>
    <x v="7"/>
    <x v="33"/>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0"/>
    <n v="50.33"/>
    <x v="4"/>
    <x v="29"/>
  </r>
  <r>
    <n v="2411"/>
    <s v="Was ist das"/>
    <s v="I want to create an authentic German food truck to travel all over the US. Spreading amazing German Food to Summer Time Music Festivals"/>
    <n v="25000"/>
    <n v="151"/>
    <x v="2"/>
    <x v="0"/>
    <s v="USD"/>
    <n v="1440524082"/>
    <n v="1437932082"/>
    <b v="0"/>
    <n v="3"/>
    <b v="0"/>
    <s v="food/food trucks"/>
    <n v="0"/>
    <n v="50.33"/>
    <x v="4"/>
    <x v="29"/>
  </r>
  <r>
    <n v="3191"/>
    <s v="Decree 770: Europa"/>
    <s v="A brand new musical about the ban of contraception and abortion in Romania and the revolution that ended it all in 1989."/>
    <n v="3750"/>
    <n v="151"/>
    <x v="2"/>
    <x v="0"/>
    <s v="USD"/>
    <n v="1471370869"/>
    <n v="1466186869"/>
    <b v="0"/>
    <n v="4"/>
    <b v="0"/>
    <s v="theater/musical"/>
    <n v="0"/>
    <n v="37.75"/>
    <x v="6"/>
    <x v="19"/>
  </r>
  <r>
    <n v="3987"/>
    <s v="Write Now 5"/>
    <s v="Write Now 5 is a new writing festival in south east London promoting new work from emerging playwrights."/>
    <n v="400"/>
    <n v="151"/>
    <x v="2"/>
    <x v="1"/>
    <s v="GBP"/>
    <n v="1400278290"/>
    <n v="1399414290"/>
    <b v="0"/>
    <n v="13"/>
    <b v="0"/>
    <s v="theater/plays"/>
    <n v="0"/>
    <n v="11.62"/>
    <x v="6"/>
    <x v="11"/>
  </r>
  <r>
    <n v="511"/>
    <s v="Stuck On An Eyeland"/>
    <s v="A project that incorporates animation and comic art into a relevant story. 4 boys, 1 eyeland, and a whole lot of drama!!!"/>
    <n v="5000"/>
    <n v="150"/>
    <x v="2"/>
    <x v="0"/>
    <s v="USD"/>
    <n v="1365228982"/>
    <n v="1362640582"/>
    <b v="0"/>
    <n v="5"/>
    <b v="0"/>
    <s v="film &amp; video/animation"/>
    <n v="0"/>
    <n v="30"/>
    <x v="5"/>
    <x v="23"/>
  </r>
  <r>
    <n v="1485"/>
    <s v="Covenant Kept - A Christian novel"/>
    <s v="Covenant Kept is a unique story that follows an ordinary woman through an extraordinary spiritual journey. Please help fund me."/>
    <n v="6700"/>
    <n v="150"/>
    <x v="2"/>
    <x v="0"/>
    <s v="USD"/>
    <n v="1434827173"/>
    <n v="1430939173"/>
    <b v="0"/>
    <n v="3"/>
    <b v="0"/>
    <s v="publishing/fiction"/>
    <n v="0"/>
    <n v="50"/>
    <x v="1"/>
    <x v="3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0"/>
    <n v="50"/>
    <x v="7"/>
    <x v="14"/>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
    <n v="75"/>
    <x v="1"/>
    <x v="39"/>
  </r>
  <r>
    <n v="3737"/>
    <s v="Measure For Measure"/>
    <s v="The ASU Theatre and Shakespeare Club presents Measure For Measure directed by Jordyn Ochser."/>
    <n v="700"/>
    <n v="150"/>
    <x v="2"/>
    <x v="0"/>
    <s v="USD"/>
    <n v="1447311540"/>
    <n v="1445358903"/>
    <b v="0"/>
    <n v="4"/>
    <b v="0"/>
    <s v="theater/plays"/>
    <n v="0"/>
    <n v="37.5"/>
    <x v="6"/>
    <x v="11"/>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5"/>
    <x v="23"/>
  </r>
  <r>
    <n v="2856"/>
    <s v="The JOkeress Going Live"/>
    <s v="This will be the fifth play of The Jokeress, based on the ebook/paperback novelette series. It is scifi, suspense, terror, and noir."/>
    <n v="3000"/>
    <n v="146"/>
    <x v="2"/>
    <x v="0"/>
    <s v="USD"/>
    <n v="1439069640"/>
    <n v="1433897647"/>
    <b v="0"/>
    <n v="6"/>
    <b v="0"/>
    <s v="theater/plays"/>
    <n v="0"/>
    <n v="24.33"/>
    <x v="6"/>
    <x v="11"/>
  </r>
  <r>
    <n v="1456"/>
    <s v="Sometimes you don't need love (Canceled)"/>
    <s v="English Version of my auto-published novel"/>
    <n v="5000"/>
    <n v="145"/>
    <x v="1"/>
    <x v="6"/>
    <s v="EUR"/>
    <n v="1483459365"/>
    <n v="1480867365"/>
    <b v="0"/>
    <n v="3"/>
    <b v="0"/>
    <s v="publishing/translations"/>
    <n v="0"/>
    <n v="48.33"/>
    <x v="1"/>
    <x v="31"/>
  </r>
  <r>
    <n v="2569"/>
    <s v="Rochester Needs a Dessert Food Truck (Canceled)"/>
    <s v="With your help, I would be able to get a truck and start the process of getting it ready for the 2016 season."/>
    <n v="6500"/>
    <n v="145"/>
    <x v="1"/>
    <x v="0"/>
    <s v="USD"/>
    <n v="1442457112"/>
    <n v="1439865112"/>
    <b v="0"/>
    <n v="2"/>
    <b v="0"/>
    <s v="food/food trucks"/>
    <n v="0"/>
    <n v="72.5"/>
    <x v="4"/>
    <x v="29"/>
  </r>
  <r>
    <n v="2916"/>
    <s v="An Interview With Gaddafi - The Stage Play"/>
    <s v="The moving dramatisation of one man's journey to find the truth behind the Libyan regime change."/>
    <n v="1850"/>
    <n v="145"/>
    <x v="2"/>
    <x v="1"/>
    <s v="GBP"/>
    <n v="1400498789"/>
    <n v="1398511589"/>
    <b v="0"/>
    <n v="7"/>
    <b v="0"/>
    <s v="theater/plays"/>
    <n v="0"/>
    <n v="20.71"/>
    <x v="6"/>
    <x v="11"/>
  </r>
  <r>
    <n v="570"/>
    <s v="Relaunching in May"/>
    <s v="Humans have AM/FM/Satellite radio, kids have radio Disney, pets have DogCatRadio."/>
    <n v="85000"/>
    <n v="142"/>
    <x v="2"/>
    <x v="0"/>
    <s v="USD"/>
    <n v="1455822569"/>
    <n v="1453230569"/>
    <b v="0"/>
    <n v="1"/>
    <b v="0"/>
    <s v="technology/web"/>
    <n v="0"/>
    <n v="142"/>
    <x v="0"/>
    <x v="26"/>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
    <n v="28.2"/>
    <x v="5"/>
    <x v="23"/>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
    <n v="20.14"/>
    <x v="6"/>
    <x v="9"/>
  </r>
  <r>
    <n v="151"/>
    <s v="THE ASCENDENCE SHIFT Feature Film (Canceled)"/>
    <s v="The age of a race to the finish between the higher &amp; lower dimensional realms, A fight for consciousness &amp; freedom,THE NEW HUMAN"/>
    <n v="250000"/>
    <n v="140"/>
    <x v="1"/>
    <x v="8"/>
    <s v="AUD"/>
    <n v="1434633191"/>
    <n v="1429449191"/>
    <b v="0"/>
    <n v="5"/>
    <b v="0"/>
    <s v="film &amp; video/science fiction"/>
    <n v="0"/>
    <n v="28"/>
    <x v="5"/>
    <x v="21"/>
  </r>
  <r>
    <n v="601"/>
    <s v="Privster.net - Privacy anywhere, whenever for free."/>
    <s v="In today's day and age every website tracks your IP Address and information, it's time to keep your information private and secure."/>
    <n v="10000"/>
    <n v="140"/>
    <x v="1"/>
    <x v="11"/>
    <s v="CAD"/>
    <n v="1419626139"/>
    <n v="1417034139"/>
    <b v="0"/>
    <n v="6"/>
    <b v="0"/>
    <s v="technology/web"/>
    <n v="0"/>
    <n v="23.33"/>
    <x v="0"/>
    <x v="26"/>
  </r>
  <r>
    <n v="1991"/>
    <s v="Portraits of Resilience"/>
    <s v="Taking (and giving) professional portraits of survivors of human trafficking in Myanmar."/>
    <n v="2000"/>
    <n v="140"/>
    <x v="2"/>
    <x v="0"/>
    <s v="USD"/>
    <n v="1435958786"/>
    <n v="1434144386"/>
    <b v="0"/>
    <n v="3"/>
    <b v="0"/>
    <s v="photography/people"/>
    <n v="0"/>
    <n v="46.67"/>
    <x v="2"/>
    <x v="36"/>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
    <n v="35"/>
    <x v="1"/>
    <x v="39"/>
  </r>
  <r>
    <n v="465"/>
    <s v="&quot;Amp&quot; A Story About a Robot"/>
    <s v="&quot;Amp&quot; is a short film about a robot with needs."/>
    <n v="512"/>
    <n v="138"/>
    <x v="2"/>
    <x v="0"/>
    <s v="USD"/>
    <n v="1403837574"/>
    <n v="1402455174"/>
    <b v="0"/>
    <n v="8"/>
    <b v="0"/>
    <s v="film &amp; video/animation"/>
    <n v="0"/>
    <n v="17.25"/>
    <x v="5"/>
    <x v="23"/>
  </r>
  <r>
    <n v="4102"/>
    <s v="4th Wall Theatre Project"/>
    <s v="Local Community theater to get up and running in the Idaho Falls area. Something new, something different!"/>
    <n v="500"/>
    <n v="137"/>
    <x v="2"/>
    <x v="0"/>
    <s v="USD"/>
    <n v="1463343673"/>
    <n v="1460751673"/>
    <b v="0"/>
    <n v="6"/>
    <b v="0"/>
    <s v="theater/plays"/>
    <n v="0"/>
    <n v="22.83"/>
    <x v="6"/>
    <x v="11"/>
  </r>
  <r>
    <n v="3971"/>
    <s v="The Sentinel &amp; The Showman"/>
    <s v="The timeless story of the struggling actor, the faithful agent and   the reality of what constitutes success and failure in Hollywood."/>
    <n v="14000"/>
    <n v="136"/>
    <x v="2"/>
    <x v="0"/>
    <s v="USD"/>
    <n v="1405947126"/>
    <n v="1403355126"/>
    <b v="0"/>
    <n v="6"/>
    <b v="0"/>
    <s v="theater/plays"/>
    <n v="0"/>
    <n v="22.67"/>
    <x v="6"/>
    <x v="11"/>
  </r>
  <r>
    <n v="3900"/>
    <s v="HUB Theatre Group presents John Logan's RED"/>
    <s v="HUB Theatre Group collaborates with local artists to present John Logan's RED to the community."/>
    <n v="2500"/>
    <n v="135"/>
    <x v="2"/>
    <x v="0"/>
    <s v="USD"/>
    <n v="1433988791"/>
    <n v="1431396791"/>
    <b v="0"/>
    <n v="5"/>
    <b v="0"/>
    <s v="theater/plays"/>
    <n v="0"/>
    <n v="27"/>
    <x v="6"/>
    <x v="11"/>
  </r>
  <r>
    <n v="3909"/>
    <s v="Woman2Woman"/>
    <s v="I am trying to put on a gospel comedy stage play that is full of laughter and life lessons as well that will change your life forever,"/>
    <n v="60000"/>
    <n v="135"/>
    <x v="2"/>
    <x v="0"/>
    <s v="USD"/>
    <n v="1410424642"/>
    <n v="1407832642"/>
    <b v="0"/>
    <n v="4"/>
    <b v="0"/>
    <s v="theater/plays"/>
    <n v="0"/>
    <n v="33.75"/>
    <x v="6"/>
    <x v="11"/>
  </r>
  <r>
    <n v="3920"/>
    <s v="'SCARAMOUCHE JONES'' by Justin Butcher"/>
    <s v="An enthralling tale charting the ecstasies and tragedies behind the seven white masks of centenarian clown,Scaramouche Jones."/>
    <n v="2500"/>
    <n v="135"/>
    <x v="2"/>
    <x v="1"/>
    <s v="GBP"/>
    <n v="1479032260"/>
    <n v="1476436660"/>
    <b v="0"/>
    <n v="3"/>
    <b v="0"/>
    <s v="theater/plays"/>
    <n v="0"/>
    <n v="45"/>
    <x v="6"/>
    <x v="11"/>
  </r>
  <r>
    <n v="4063"/>
    <s v="Whisper Me Happy Ever After (WMHEA)"/>
    <s v="WMHAE by Julie McNamara, raises awareness of the effects domestic violence has on the mental health of young people who witness it."/>
    <n v="9500"/>
    <n v="135"/>
    <x v="2"/>
    <x v="1"/>
    <s v="GBP"/>
    <n v="1403886084"/>
    <n v="1401294084"/>
    <b v="0"/>
    <n v="9"/>
    <b v="0"/>
    <s v="theater/plays"/>
    <n v="0"/>
    <n v="15"/>
    <x v="6"/>
    <x v="11"/>
  </r>
  <r>
    <n v="426"/>
    <s v="Dewey Does 110 Animation"/>
    <s v="The first ever, Dewey Does 110 animation, teaches kids good values, how to succeed in life and maintaining a 110% state-of-mind."/>
    <n v="10000"/>
    <n v="133"/>
    <x v="2"/>
    <x v="0"/>
    <s v="USD"/>
    <n v="1456851914"/>
    <n v="1454259914"/>
    <b v="0"/>
    <n v="8"/>
    <b v="0"/>
    <s v="film &amp; video/animation"/>
    <n v="0"/>
    <n v="16.63"/>
    <x v="5"/>
    <x v="23"/>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0"/>
    <n v="44"/>
    <x v="7"/>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0"/>
    <x v="24"/>
  </r>
  <r>
    <n v="605"/>
    <s v="Teach Your Parents iPad (Canceled)"/>
    <s v="An iPad support care package for your parents / seniors."/>
    <n v="5000"/>
    <n v="131"/>
    <x v="1"/>
    <x v="0"/>
    <s v="USD"/>
    <n v="1440318908"/>
    <n v="1436430908"/>
    <b v="0"/>
    <n v="8"/>
    <b v="0"/>
    <s v="technology/web"/>
    <n v="0"/>
    <n v="16.38"/>
    <x v="0"/>
    <x v="26"/>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0"/>
    <n v="18.71"/>
    <x v="7"/>
    <x v="33"/>
  </r>
  <r>
    <n v="3732"/>
    <s v="Elektra Bekent - Afstudeervoorstelling"/>
    <s v="Mijn solo voorstelling gaat over Elektra (Sophokles) en hoe zij als jongere alles beleeft en meemaakt!"/>
    <n v="850"/>
    <n v="131"/>
    <x v="2"/>
    <x v="13"/>
    <s v="EUR"/>
    <n v="1422100800"/>
    <n v="1416932133"/>
    <b v="0"/>
    <n v="4"/>
    <b v="0"/>
    <s v="theater/plays"/>
    <n v="0"/>
    <n v="32.75"/>
    <x v="6"/>
    <x v="11"/>
  </r>
  <r>
    <n v="222"/>
    <s v="SICKNESS 2014 Build Killian's Bike"/>
    <s v="Killian leader of an outlaw bike gang doesnâ€™t have a bike yet and here is your chance to help design and build his machine."/>
    <n v="1000"/>
    <n v="130"/>
    <x v="2"/>
    <x v="0"/>
    <s v="USD"/>
    <n v="1427423940"/>
    <n v="1422383318"/>
    <b v="0"/>
    <n v="2"/>
    <b v="0"/>
    <s v="film &amp; video/drama"/>
    <n v="0"/>
    <n v="65"/>
    <x v="5"/>
    <x v="10"/>
  </r>
  <r>
    <n v="1067"/>
    <s v="Fate Fighters - The Ultimate Decision Maker"/>
    <s v="Canâ€™t make up your mind about something? Simply type in your two options and let the fighters of fate decide for you!"/>
    <n v="500"/>
    <n v="130"/>
    <x v="2"/>
    <x v="0"/>
    <s v="USD"/>
    <n v="1387657931"/>
    <n v="1385065931"/>
    <b v="0"/>
    <n v="10"/>
    <b v="0"/>
    <s v="games/video games"/>
    <n v="0"/>
    <n v="13"/>
    <x v="3"/>
    <x v="18"/>
  </r>
  <r>
    <n v="2885"/>
    <s v="The Wedding"/>
    <s v="An historic and proud work of Polish nationalistic literature performed on stage."/>
    <n v="400"/>
    <n v="130"/>
    <x v="2"/>
    <x v="0"/>
    <s v="USD"/>
    <n v="1426294201"/>
    <n v="1423705801"/>
    <b v="0"/>
    <n v="5"/>
    <b v="0"/>
    <s v="theater/plays"/>
    <n v="0"/>
    <n v="26"/>
    <x v="6"/>
    <x v="11"/>
  </r>
  <r>
    <n v="3188"/>
    <s v="A Brief History of Musical Theatre..."/>
    <s v="A revue show featuring the very best of the last century of musical theatre from aspiring young producers &amp; performers at RWCMD"/>
    <n v="200"/>
    <n v="130"/>
    <x v="2"/>
    <x v="1"/>
    <s v="GBP"/>
    <n v="1433930302"/>
    <n v="1432115902"/>
    <b v="0"/>
    <n v="9"/>
    <b v="0"/>
    <s v="theater/musical"/>
    <n v="100"/>
    <n v="14.44"/>
    <x v="6"/>
    <x v="19"/>
  </r>
  <r>
    <n v="4018"/>
    <s v="Time Please Fringe"/>
    <s v="Funding for a production of Time Please at the Brighton Fringe 2017... and beyond."/>
    <n v="1500"/>
    <n v="130"/>
    <x v="2"/>
    <x v="1"/>
    <s v="GBP"/>
    <n v="1475877108"/>
    <n v="1473285108"/>
    <b v="0"/>
    <n v="4"/>
    <b v="0"/>
    <s v="theater/plays"/>
    <n v="0"/>
    <n v="32.5"/>
    <x v="6"/>
    <x v="11"/>
  </r>
  <r>
    <n v="2921"/>
    <s v="Fools Rush In: A Cabaret Benefiting BC/EFA Kickstarter"/>
    <s v="I'm creating a cabaret in which all donations go directly to Broadway Cares/Equity Fights AIDS."/>
    <n v="100"/>
    <n v="129"/>
    <x v="0"/>
    <x v="0"/>
    <s v="USD"/>
    <n v="1411679804"/>
    <n v="1409087804"/>
    <b v="0"/>
    <n v="3"/>
    <b v="1"/>
    <s v="theater/musical"/>
    <n v="100"/>
    <n v="43"/>
    <x v="6"/>
    <x v="19"/>
  </r>
  <r>
    <n v="2138"/>
    <s v="Tales Of Tameria - Dawning Light"/>
    <s v="A game with a mixture of a few genres from RPG, Simulation and to adventure elements."/>
    <n v="1000"/>
    <n v="128"/>
    <x v="2"/>
    <x v="1"/>
    <s v="GBP"/>
    <n v="1383959939"/>
    <n v="1381364339"/>
    <b v="0"/>
    <n v="12"/>
    <b v="0"/>
    <s v="games/video games"/>
    <n v="0"/>
    <n v="10.67"/>
    <x v="3"/>
    <x v="18"/>
  </r>
  <r>
    <n v="3120"/>
    <s v="Subtropisch zwemparadijs Tropicana"/>
    <s v="Wij willen Tropicana het subtropisch zwemparadijs van Rotterdam op een nieuwe locatie gaan bouwen."/>
    <n v="1300000"/>
    <n v="128"/>
    <x v="2"/>
    <x v="13"/>
    <s v="EUR"/>
    <n v="1462484196"/>
    <n v="1457303796"/>
    <b v="0"/>
    <n v="10"/>
    <b v="0"/>
    <s v="theater/spaces"/>
    <n v="0"/>
    <n v="12.8"/>
    <x v="6"/>
    <x v="9"/>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
    <n v="25.2"/>
    <x v="0"/>
    <x v="1"/>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6"/>
    <x v="9"/>
  </r>
  <r>
    <n v="3964"/>
    <s v="MAMA'Z BA-B: The StagePlay"/>
    <s v="&quot;MAMA'Z BA-B&quot; is the story of Marcus Williams who struggles to find a place for himself as a young black male."/>
    <n v="2000"/>
    <n v="126"/>
    <x v="2"/>
    <x v="0"/>
    <s v="USD"/>
    <n v="1429460386"/>
    <n v="1424279986"/>
    <b v="0"/>
    <n v="3"/>
    <b v="0"/>
    <s v="theater/plays"/>
    <n v="0"/>
    <n v="42"/>
    <x v="6"/>
    <x v="11"/>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
    <n v="62.5"/>
    <x v="5"/>
    <x v="2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0"/>
    <n v="31.25"/>
    <x v="7"/>
    <x v="12"/>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3"/>
    <x v="28"/>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
    <n v="41.67"/>
    <x v="1"/>
    <x v="32"/>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
    <n v="62.5"/>
    <x v="3"/>
    <x v="2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
    <n v="62.5"/>
    <x v="6"/>
    <x v="9"/>
  </r>
  <r>
    <n v="3899"/>
    <s v="RAIN | a theatrical production of life-changing proportions"/>
    <s v="More than just a play, RAIN is an outreach to hurting people who feel disengaged or rejected by others."/>
    <n v="10000"/>
    <n v="125"/>
    <x v="2"/>
    <x v="0"/>
    <s v="USD"/>
    <n v="1407868561"/>
    <n v="1406140561"/>
    <b v="0"/>
    <n v="2"/>
    <b v="0"/>
    <s v="theater/plays"/>
    <n v="0"/>
    <n v="62.5"/>
    <x v="6"/>
    <x v="11"/>
  </r>
  <r>
    <n v="4021"/>
    <s v="Angels in Houston"/>
    <s v="Help a group of actors end bigotry in Houston, TX by supporting a  full production of Angels in America."/>
    <n v="15000"/>
    <n v="125"/>
    <x v="2"/>
    <x v="0"/>
    <s v="USD"/>
    <n v="1414360358"/>
    <n v="1409176358"/>
    <b v="0"/>
    <n v="2"/>
    <b v="0"/>
    <s v="theater/plays"/>
    <n v="0"/>
    <n v="62.5"/>
    <x v="6"/>
    <x v="11"/>
  </r>
  <r>
    <n v="2649"/>
    <s v="The Mission - Please Check Back Soon (Canceled)"/>
    <s v="They have launched a Kickstarter."/>
    <n v="125000"/>
    <n v="124"/>
    <x v="1"/>
    <x v="0"/>
    <s v="USD"/>
    <n v="1454370941"/>
    <n v="1449186941"/>
    <b v="0"/>
    <n v="3"/>
    <b v="0"/>
    <s v="technology/space exploration"/>
    <n v="0"/>
    <n v="41.33"/>
    <x v="0"/>
    <x v="4"/>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00"/>
    <n v="8.86"/>
    <x v="6"/>
    <x v="11"/>
  </r>
  <r>
    <n v="553"/>
    <s v="sellorshopusa.com"/>
    <s v="Groundbreaking New Classifieds Website Grows Into Largest Nationwide Coverage By Turning Users Into Entrepreneurs"/>
    <n v="25000"/>
    <n v="123"/>
    <x v="2"/>
    <x v="0"/>
    <s v="USD"/>
    <n v="1415988991"/>
    <n v="1413393391"/>
    <b v="0"/>
    <n v="6"/>
    <b v="0"/>
    <s v="technology/web"/>
    <n v="0"/>
    <n v="20.5"/>
    <x v="0"/>
    <x v="26"/>
  </r>
  <r>
    <n v="910"/>
    <s v="Hattie Bee's Second Album"/>
    <s v="After the success of my first album &quot;A Very Hattie Christmas&quot; I'm coming back with my second album &quot;The Way We Used To Bee&quot;."/>
    <n v="550"/>
    <n v="123"/>
    <x v="2"/>
    <x v="1"/>
    <s v="GBP"/>
    <n v="1488546319"/>
    <n v="1483362319"/>
    <b v="0"/>
    <n v="5"/>
    <b v="0"/>
    <s v="music/jazz"/>
    <n v="0"/>
    <n v="24.6"/>
    <x v="7"/>
    <x v="3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
    <n v="60"/>
    <x v="7"/>
    <x v="33"/>
  </r>
  <r>
    <n v="2323"/>
    <s v="Beef Sticks, the Ultimate Protein Snack"/>
    <s v="You can never go wrong with a Beef Stick, great taste with no fillers and can easily goes with you everywhere."/>
    <n v="250"/>
    <n v="120"/>
    <x v="3"/>
    <x v="0"/>
    <s v="USD"/>
    <n v="1490033247"/>
    <n v="1489428447"/>
    <b v="0"/>
    <n v="4"/>
    <b v="0"/>
    <s v="food/small batch"/>
    <n v="0"/>
    <n v="30"/>
    <x v="4"/>
    <x v="7"/>
  </r>
  <r>
    <n v="2362"/>
    <s v="Help CRB obtain 501(c)(3) status! (Canceled)"/>
    <s v="The Columbus Ruby Brigade has brought monthly ruby goodness and camaraderie to all participants."/>
    <n v="420"/>
    <n v="120"/>
    <x v="1"/>
    <x v="0"/>
    <s v="USD"/>
    <n v="1418315470"/>
    <n v="1415723470"/>
    <b v="0"/>
    <n v="2"/>
    <b v="0"/>
    <s v="technology/web"/>
    <n v="0"/>
    <n v="60"/>
    <x v="0"/>
    <x v="26"/>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4"/>
    <x v="29"/>
  </r>
  <r>
    <n v="2976"/>
    <s v="Pizza Delique"/>
    <s v="A play that addresses an important social issue, brought to light by members of the UoM Drama Society."/>
    <n v="70"/>
    <n v="120"/>
    <x v="0"/>
    <x v="1"/>
    <s v="GBP"/>
    <n v="1457870400"/>
    <n v="1456421530"/>
    <b v="0"/>
    <n v="14"/>
    <b v="1"/>
    <s v="theater/plays"/>
    <n v="200"/>
    <n v="8.57"/>
    <x v="6"/>
    <x v="11"/>
  </r>
  <r>
    <n v="3918"/>
    <s v="The Singing Teacher"/>
    <s v="A fantastic new comedy coming to the West End 2014.  An Alan Ayckbourn meets Richard Curtis style comedy. Who knew singing was therapy!"/>
    <n v="60000"/>
    <n v="120"/>
    <x v="2"/>
    <x v="1"/>
    <s v="GBP"/>
    <n v="1407168000"/>
    <n v="1406131023"/>
    <b v="0"/>
    <n v="3"/>
    <b v="0"/>
    <s v="theater/plays"/>
    <n v="0"/>
    <n v="40"/>
    <x v="6"/>
    <x v="11"/>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3"/>
    <x v="18"/>
  </r>
  <r>
    <n v="3889"/>
    <s v="Sherri's Playhouse Present's A Heavenly Hand!"/>
    <s v="A romantic comedy about a girl trying to figure out what to do with her life and an angel who comes to help her."/>
    <n v="8000"/>
    <n v="118"/>
    <x v="2"/>
    <x v="0"/>
    <s v="USD"/>
    <n v="1420413960"/>
    <n v="1417651630"/>
    <b v="0"/>
    <n v="9"/>
    <b v="0"/>
    <s v="theater/plays"/>
    <n v="0"/>
    <n v="13.11"/>
    <x v="6"/>
    <x v="1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
    <n v="19.329999999999998"/>
    <x v="7"/>
    <x v="37"/>
  </r>
  <r>
    <n v="3122"/>
    <s v="be back soon (Canceled)"/>
    <s v="cancelled until further notice"/>
    <n v="199"/>
    <n v="116"/>
    <x v="1"/>
    <x v="0"/>
    <s v="USD"/>
    <n v="1478733732"/>
    <n v="1478298132"/>
    <b v="0"/>
    <n v="2"/>
    <b v="0"/>
    <s v="theater/spaces"/>
    <n v="100"/>
    <n v="58"/>
    <x v="6"/>
    <x v="9"/>
  </r>
  <r>
    <n v="3789"/>
    <s v="Austen a New Musical Play"/>
    <s v="This fabulous new play explores the little known love life of England's most famous romantic novelist, Jane Austen."/>
    <n v="3550"/>
    <n v="116"/>
    <x v="2"/>
    <x v="1"/>
    <s v="GBP"/>
    <n v="1434395418"/>
    <n v="1431630618"/>
    <b v="0"/>
    <n v="4"/>
    <b v="0"/>
    <s v="theater/musical"/>
    <n v="0"/>
    <n v="29"/>
    <x v="6"/>
    <x v="19"/>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
    <n v="38.33"/>
    <x v="5"/>
    <x v="21"/>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
    <n v="16.43"/>
    <x v="0"/>
    <x v="26"/>
  </r>
  <r>
    <n v="2124"/>
    <s v="AZAMAR"/>
    <s v="AZAMAR is a Role Playing Game world involving fantasy and high magic, based on the popular OpenD6 OGL using the Cinema6 RPG Framework."/>
    <n v="1100"/>
    <n v="115"/>
    <x v="2"/>
    <x v="0"/>
    <s v="USD"/>
    <n v="1291093200"/>
    <n v="1286930435"/>
    <b v="0"/>
    <n v="5"/>
    <b v="0"/>
    <s v="games/video games"/>
    <n v="0"/>
    <n v="23"/>
    <x v="3"/>
    <x v="18"/>
  </r>
  <r>
    <n v="2155"/>
    <s v="VoxelMaze"/>
    <s v="A Level Editor, Turned up to eleven. Infinite creativity in one package, solo or with up to 16 of your friends."/>
    <n v="5000"/>
    <n v="115"/>
    <x v="2"/>
    <x v="1"/>
    <s v="GBP"/>
    <n v="1459443385"/>
    <n v="1456854985"/>
    <b v="0"/>
    <n v="5"/>
    <b v="0"/>
    <s v="games/video games"/>
    <n v="0"/>
    <n v="23"/>
    <x v="3"/>
    <x v="18"/>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0"/>
    <n v="12.67"/>
    <x v="5"/>
    <x v="2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0"/>
    <n v="14.13"/>
    <x v="7"/>
    <x v="12"/>
  </r>
  <r>
    <n v="232"/>
    <s v="#noblurredlines"/>
    <s v="A high-impact, high-quality resource to address, for young people and youth-related professionals, the issue of sexual consent."/>
    <n v="4000"/>
    <n v="110"/>
    <x v="2"/>
    <x v="1"/>
    <s v="GBP"/>
    <n v="1425066546"/>
    <n v="1422474546"/>
    <b v="0"/>
    <n v="7"/>
    <b v="0"/>
    <s v="film &amp; video/drama"/>
    <n v="0"/>
    <n v="15.71"/>
    <x v="5"/>
    <x v="10"/>
  </r>
  <r>
    <n v="1735"/>
    <s v="Leo's RainSong Artist program"/>
    <s v="RainSong is letting my buy a discounted guitar. I will use this to offer my talents to the ministry programs I'm a part of."/>
    <n v="1000"/>
    <n v="110"/>
    <x v="2"/>
    <x v="0"/>
    <s v="USD"/>
    <n v="1470598345"/>
    <n v="1468006345"/>
    <b v="0"/>
    <n v="2"/>
    <b v="0"/>
    <s v="music/faith"/>
    <n v="0"/>
    <n v="55"/>
    <x v="7"/>
    <x v="14"/>
  </r>
  <r>
    <n v="2749"/>
    <s v="A Tree is a Tree, no matter what you see.  CHILDREN'S BOOK"/>
    <s v="Self-publishing my children's book."/>
    <n v="10000"/>
    <n v="110"/>
    <x v="2"/>
    <x v="0"/>
    <s v="USD"/>
    <n v="1428171037"/>
    <n v="1425582637"/>
    <b v="0"/>
    <n v="2"/>
    <b v="0"/>
    <s v="publishing/children's books"/>
    <n v="0"/>
    <n v="55"/>
    <x v="1"/>
    <x v="39"/>
  </r>
  <r>
    <n v="3198"/>
    <s v="Terezin's The Fireflies"/>
    <s v="Hadbjerg skole opsÃ¦tter i april musicalen The Fireflies, der blev skrevet og opfÃ¸rt i koncentrationslejren Theresienstadt i 1943 og 45."/>
    <n v="30000"/>
    <n v="110"/>
    <x v="2"/>
    <x v="9"/>
    <s v="DKK"/>
    <n v="1424081477"/>
    <n v="1420798277"/>
    <b v="0"/>
    <n v="3"/>
    <b v="0"/>
    <s v="theater/musical"/>
    <n v="0"/>
    <n v="36.67"/>
    <x v="6"/>
    <x v="19"/>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0"/>
    <n v="18.329999999999998"/>
    <x v="6"/>
    <x v="11"/>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0"/>
    <n v="27.5"/>
    <x v="6"/>
    <x v="11"/>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
    <n v="55"/>
    <x v="6"/>
    <x v="11"/>
  </r>
  <r>
    <n v="1118"/>
    <s v="Battle-Buddy â€“ Bringing gamers together"/>
    <s v="Ideal for social players as well as a tool for esports teams, Battle Buddy will help organise and coordinate, pugs, scrims, wars &amp; you!"/>
    <n v="4500"/>
    <n v="109"/>
    <x v="2"/>
    <x v="8"/>
    <s v="AUD"/>
    <n v="1396666779"/>
    <n v="1394078379"/>
    <b v="0"/>
    <n v="3"/>
    <b v="0"/>
    <s v="games/video games"/>
    <n v="0"/>
    <n v="36.33"/>
    <x v="3"/>
    <x v="18"/>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
    <n v="108"/>
    <x v="4"/>
    <x v="7"/>
  </r>
  <r>
    <n v="2351"/>
    <s v="NZ Auction site.  No listing or success fees. Only $2 p/m"/>
    <s v="Donate $30 or more and receive a free selfie stick."/>
    <n v="18900"/>
    <n v="108"/>
    <x v="1"/>
    <x v="15"/>
    <s v="NZD"/>
    <n v="1430360739"/>
    <n v="1427768739"/>
    <b v="0"/>
    <n v="7"/>
    <b v="0"/>
    <s v="technology/web"/>
    <n v="0"/>
    <n v="15.43"/>
    <x v="0"/>
    <x v="26"/>
  </r>
  <r>
    <n v="1791"/>
    <s v="disCover: Napoli"/>
    <s v="For the love of street photography and the beauty of traditional cultures in southern Italy."/>
    <n v="3000"/>
    <n v="107"/>
    <x v="2"/>
    <x v="1"/>
    <s v="GBP"/>
    <n v="1422553565"/>
    <n v="1417369565"/>
    <b v="1"/>
    <n v="4"/>
    <b v="0"/>
    <s v="photography/photobooks"/>
    <n v="0"/>
    <n v="26.75"/>
    <x v="2"/>
    <x v="3"/>
  </r>
  <r>
    <n v="571"/>
    <s v="Snag-A-Slip"/>
    <s v="Snag-A-Slip is an online platform that connects boaters with awesome marinas and available boat slips so that they can book with ease."/>
    <n v="25000"/>
    <n v="106"/>
    <x v="2"/>
    <x v="0"/>
    <s v="USD"/>
    <n v="1437969540"/>
    <n v="1436297723"/>
    <b v="0"/>
    <n v="2"/>
    <b v="0"/>
    <s v="technology/web"/>
    <n v="0"/>
    <n v="53"/>
    <x v="0"/>
    <x v="26"/>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0"/>
    <n v="26.5"/>
    <x v="0"/>
    <x v="1"/>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0"/>
    <n v="35.33"/>
    <x v="0"/>
    <x v="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0"/>
    <x v="1"/>
  </r>
  <r>
    <n v="1380"/>
    <s v="BARNFEST 2015"/>
    <s v="A DIY MUSIC FESTIVAL FROM ST. LOUIS MO! Bands make their own festival, help make it legit!"/>
    <n v="25"/>
    <n v="106"/>
    <x v="0"/>
    <x v="0"/>
    <s v="USD"/>
    <n v="1433815200"/>
    <n v="1431886706"/>
    <b v="0"/>
    <n v="5"/>
    <b v="1"/>
    <s v="music/rock"/>
    <n v="400"/>
    <n v="21.2"/>
    <x v="7"/>
    <x v="15"/>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
    <n v="17.670000000000002"/>
    <x v="0"/>
    <x v="4"/>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0"/>
    <x v="1"/>
  </r>
  <r>
    <n v="1405"/>
    <s v="The Bible translated into Emoticons"/>
    <s v="Will more people read the Bible if it were translated into Emoticons?"/>
    <n v="25000"/>
    <n v="105"/>
    <x v="2"/>
    <x v="0"/>
    <s v="USD"/>
    <n v="1417195201"/>
    <n v="1414599601"/>
    <b v="1"/>
    <n v="17"/>
    <b v="0"/>
    <s v="publishing/translations"/>
    <n v="0"/>
    <n v="6.18"/>
    <x v="1"/>
    <x v="31"/>
  </r>
  <r>
    <n v="1481"/>
    <s v="Downloads From My Mind - Science Fiction Short Stories"/>
    <s v="This will be my first collection of short stories, written from ideas and scraps of ideas that I've had since I was a young child."/>
    <n v="5000"/>
    <n v="105"/>
    <x v="2"/>
    <x v="11"/>
    <s v="CAD"/>
    <n v="1383430145"/>
    <n v="1380838145"/>
    <b v="0"/>
    <n v="6"/>
    <b v="0"/>
    <s v="publishing/fiction"/>
    <n v="0"/>
    <n v="17.5"/>
    <x v="1"/>
    <x v="35"/>
  </r>
  <r>
    <n v="2759"/>
    <s v="Bunyip Magic - Epic kids Adventures of the Mythical Bunyip!"/>
    <s v="READY TO PRINT. A fun 38 page full color, hand illustrated children's book based on Australian animals and Indigenous Legends."/>
    <n v="1000"/>
    <n v="105"/>
    <x v="2"/>
    <x v="8"/>
    <s v="AUD"/>
    <n v="1468658866"/>
    <n v="1464943666"/>
    <b v="0"/>
    <n v="2"/>
    <b v="0"/>
    <s v="publishing/children's books"/>
    <n v="0"/>
    <n v="52.5"/>
    <x v="1"/>
    <x v="39"/>
  </r>
  <r>
    <n v="3077"/>
    <s v="Brothers in Arms Building Better Lives Workshop For Men"/>
    <s v="I've created a live workshop for men who cannot afford it, giving them an opportunity to have healing, peace &amp; love in their lives."/>
    <n v="22000"/>
    <n v="105"/>
    <x v="2"/>
    <x v="11"/>
    <s v="CAD"/>
    <n v="1488495478"/>
    <n v="1485903478"/>
    <b v="0"/>
    <n v="2"/>
    <b v="0"/>
    <s v="theater/spaces"/>
    <n v="0"/>
    <n v="52.5"/>
    <x v="6"/>
    <x v="9"/>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0"/>
    <n v="52.5"/>
    <x v="6"/>
    <x v="11"/>
  </r>
  <r>
    <n v="2134"/>
    <s v="Prehistoric Landing"/>
    <s v="1st person Action Survivalist Rpg game. You get sent to a deadly Island to die not knowing that your not alone on the island."/>
    <n v="6000"/>
    <n v="104"/>
    <x v="2"/>
    <x v="0"/>
    <s v="USD"/>
    <n v="1367097391"/>
    <n v="1364505391"/>
    <b v="0"/>
    <n v="3"/>
    <b v="0"/>
    <s v="games/video games"/>
    <n v="0"/>
    <n v="34.67"/>
    <x v="3"/>
    <x v="18"/>
  </r>
  <r>
    <n v="1916"/>
    <s v="The Paint Can Holder by U.S. Green Products"/>
    <s v="The Paint Can Holder Makes Painting Easier and Safer on Extension Ladders."/>
    <n v="20000"/>
    <n v="102"/>
    <x v="2"/>
    <x v="0"/>
    <s v="USD"/>
    <n v="1478542375"/>
    <n v="1476378775"/>
    <b v="0"/>
    <n v="6"/>
    <b v="0"/>
    <s v="technology/gadgets"/>
    <n v="0"/>
    <n v="17"/>
    <x v="0"/>
    <x v="6"/>
  </r>
  <r>
    <n v="3192"/>
    <s v="Arts in Conflict"/>
    <s v="This project challenges social issues affecting young people in areas of deprivation within the Belfast area (Northern Ireland)."/>
    <n v="10000"/>
    <n v="102"/>
    <x v="2"/>
    <x v="1"/>
    <s v="GBP"/>
    <n v="1425160800"/>
    <n v="1421274859"/>
    <b v="0"/>
    <n v="8"/>
    <b v="0"/>
    <s v="theater/musical"/>
    <n v="0"/>
    <n v="12.75"/>
    <x v="6"/>
    <x v="19"/>
  </r>
  <r>
    <n v="640"/>
    <s v="Carbon mini bikes / race / MTB / FAT ~ Carbon tow placement"/>
    <s v="Mountain, fat and race bikes made from high grade aero carbon fibers by tow placement and tow folding technology (no fibres cutting)."/>
    <n v="70"/>
    <n v="101"/>
    <x v="0"/>
    <x v="16"/>
    <s v="EUR"/>
    <n v="1480028400"/>
    <n v="1478685915"/>
    <b v="0"/>
    <n v="2"/>
    <b v="1"/>
    <s v="technology/wearables"/>
    <n v="100"/>
    <n v="50.5"/>
    <x v="0"/>
    <x v="1"/>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0"/>
    <n v="50.5"/>
    <x v="7"/>
    <x v="33"/>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
    <n v="14.43"/>
    <x v="2"/>
    <x v="38"/>
  </r>
  <r>
    <n v="3947"/>
    <s v="Tell'em I'm Gonna Make It"/>
    <s v="Soon to be known as one of the greatest gospel stage plays of all times. Great hit in New England and now we want to take  it on tour"/>
    <n v="3000"/>
    <n v="101"/>
    <x v="2"/>
    <x v="0"/>
    <s v="USD"/>
    <n v="1475378744"/>
    <n v="1472786744"/>
    <b v="0"/>
    <n v="2"/>
    <b v="0"/>
    <s v="theater/plays"/>
    <n v="0"/>
    <n v="50.5"/>
    <x v="6"/>
    <x v="11"/>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
    <n v="100"/>
    <x v="5"/>
    <x v="10"/>
  </r>
  <r>
    <n v="600"/>
    <s v="Anaheim California here we come but we need your help."/>
    <s v="Science Technology Engineering and Math + youth = a brighter tomorrow."/>
    <n v="5000"/>
    <n v="100"/>
    <x v="1"/>
    <x v="0"/>
    <s v="USD"/>
    <n v="1431198562"/>
    <n v="1426014562"/>
    <b v="0"/>
    <n v="1"/>
    <b v="0"/>
    <s v="technology/web"/>
    <n v="0"/>
    <n v="100"/>
    <x v="0"/>
    <x v="26"/>
  </r>
  <r>
    <n v="919"/>
    <s v="Jazz CD:  Out of The Blue"/>
    <s v="Cool jazz with a New Orleans flavor."/>
    <n v="20000"/>
    <n v="100"/>
    <x v="2"/>
    <x v="0"/>
    <s v="USD"/>
    <n v="1355930645"/>
    <n v="1352906645"/>
    <b v="0"/>
    <n v="1"/>
    <b v="0"/>
    <s v="music/jazz"/>
    <n v="0"/>
    <n v="100"/>
    <x v="7"/>
    <x v="33"/>
  </r>
  <r>
    <n v="1100"/>
    <s v="Aeldengald Saga Book I"/>
    <s v="A retro style puzzle rpg with a dark story. Your decisions will influence the world and decide the outcome of the story."/>
    <n v="4000"/>
    <n v="100"/>
    <x v="2"/>
    <x v="4"/>
    <s v="EUR"/>
    <n v="1455417571"/>
    <n v="1452825571"/>
    <b v="0"/>
    <n v="10"/>
    <b v="0"/>
    <s v="games/video games"/>
    <n v="0"/>
    <n v="10"/>
    <x v="3"/>
    <x v="18"/>
  </r>
  <r>
    <n v="1145"/>
    <s v="A FORK IN THE ROAD food truck"/>
    <s v="Emphasizing locally and responsibly raised ingredients, serving delicious food! I need your help."/>
    <n v="80000"/>
    <n v="100"/>
    <x v="2"/>
    <x v="0"/>
    <s v="USD"/>
    <n v="1412272592"/>
    <n v="1407088592"/>
    <b v="0"/>
    <n v="1"/>
    <b v="0"/>
    <s v="food/food trucks"/>
    <n v="0"/>
    <n v="100"/>
    <x v="4"/>
    <x v="29"/>
  </r>
  <r>
    <n v="1170"/>
    <s v="Its A Rib Thing"/>
    <s v="They are sweet, sticky and incredibly addictive. People are left with a huge smile and a full stomach but still ask for more!!!"/>
    <n v="25000"/>
    <n v="100"/>
    <x v="2"/>
    <x v="1"/>
    <s v="GBP"/>
    <n v="1433021171"/>
    <n v="1430429171"/>
    <b v="0"/>
    <n v="2"/>
    <b v="0"/>
    <s v="food/food trucks"/>
    <n v="0"/>
    <n v="50"/>
    <x v="4"/>
    <x v="29"/>
  </r>
  <r>
    <n v="1183"/>
    <s v="Freshie's Donuts Food Trailer"/>
    <s v="Help Freshie keep her dream alive by pledging to get a donut truck! She will be able to do events as well as cater to the community"/>
    <n v="2500"/>
    <n v="100"/>
    <x v="2"/>
    <x v="0"/>
    <s v="USD"/>
    <n v="1478059140"/>
    <n v="1476391223"/>
    <b v="0"/>
    <n v="3"/>
    <b v="0"/>
    <s v="food/food trucks"/>
    <n v="0"/>
    <n v="33.33"/>
    <x v="4"/>
    <x v="29"/>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0"/>
    <x v="1"/>
  </r>
  <r>
    <n v="1413"/>
    <s v="LE NUVOLE DEL CIELO-CLOUDS OF THE SKY"/>
    <s v="I need funds to publish a book based on a selection of sentences from the Gospel demonstrating that Christianity is a strong religion."/>
    <n v="2000"/>
    <n v="100"/>
    <x v="2"/>
    <x v="6"/>
    <s v="EUR"/>
    <n v="1455964170"/>
    <n v="1450780170"/>
    <b v="0"/>
    <n v="1"/>
    <b v="0"/>
    <s v="publishing/translations"/>
    <n v="0"/>
    <n v="100"/>
    <x v="1"/>
    <x v="31"/>
  </r>
  <r>
    <n v="1423"/>
    <s v="Progressive King James Version New Testament"/>
    <s v="Help fund me to destroy the monopoly Rupert Murdoch has over the publication of modern bibles. I have a new one to rival the NKJV."/>
    <n v="30000"/>
    <n v="100"/>
    <x v="2"/>
    <x v="8"/>
    <s v="AUD"/>
    <n v="1451637531"/>
    <n v="1449045531"/>
    <b v="0"/>
    <n v="1"/>
    <b v="0"/>
    <s v="publishing/translations"/>
    <n v="0"/>
    <n v="100"/>
    <x v="1"/>
    <x v="31"/>
  </r>
  <r>
    <n v="1491"/>
    <s v="Tales of guns, gold and a beagle in the Old West"/>
    <s v="What do you get when you take outlaws, guns, gold and and old beagle in the old west? Adventure!"/>
    <n v="1200"/>
    <n v="100"/>
    <x v="2"/>
    <x v="0"/>
    <s v="USD"/>
    <n v="1424014680"/>
    <n v="1418922443"/>
    <b v="0"/>
    <n v="1"/>
    <b v="0"/>
    <s v="publishing/fiction"/>
    <n v="0"/>
    <n v="100"/>
    <x v="1"/>
    <x v="35"/>
  </r>
  <r>
    <n v="1557"/>
    <s v="Reflecting Light Photo"/>
    <s v="I have always been captivated by photography, Now I am trying to set up my own company and publish my pictures."/>
    <n v="2500"/>
    <n v="100"/>
    <x v="2"/>
    <x v="0"/>
    <s v="USD"/>
    <n v="1411227633"/>
    <n v="1408549233"/>
    <b v="0"/>
    <n v="1"/>
    <b v="0"/>
    <s v="photography/nature"/>
    <n v="0"/>
    <n v="100"/>
    <x v="2"/>
    <x v="38"/>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0"/>
    <n v="100"/>
    <x v="1"/>
    <x v="32"/>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0"/>
    <x v="26"/>
  </r>
  <r>
    <n v="2565"/>
    <s v="The Sketchy Pelican (Canceled)"/>
    <s v="The Sketchy Pelican. Is my vision to bring raw, honest, soulful, creative, thoght provoking cuisine to food truck form"/>
    <n v="10000"/>
    <n v="100"/>
    <x v="1"/>
    <x v="0"/>
    <s v="USD"/>
    <n v="1462827000"/>
    <n v="1457710589"/>
    <b v="0"/>
    <n v="1"/>
    <b v="0"/>
    <s v="food/food trucks"/>
    <n v="0"/>
    <n v="100"/>
    <x v="4"/>
    <x v="29"/>
  </r>
  <r>
    <n v="2766"/>
    <s v="Jambie"/>
    <s v="Jambie is a children's book geared towards kids ages 4-9 years of age. This book teaches young children about making wise decisions."/>
    <n v="5000"/>
    <n v="100"/>
    <x v="2"/>
    <x v="0"/>
    <s v="USD"/>
    <n v="1313078518"/>
    <n v="1310486518"/>
    <b v="0"/>
    <n v="4"/>
    <b v="0"/>
    <s v="publishing/children's books"/>
    <n v="0"/>
    <n v="25"/>
    <x v="1"/>
    <x v="39"/>
  </r>
  <r>
    <n v="2944"/>
    <s v="Guardian Theatre, Arts in Education Theatre"/>
    <s v="Our vision: build and operate a Theater Arts Center for south-central Washington state in Goldendale."/>
    <n v="10000"/>
    <n v="100"/>
    <x v="2"/>
    <x v="0"/>
    <s v="USD"/>
    <n v="1433714198"/>
    <n v="1431122198"/>
    <b v="0"/>
    <n v="1"/>
    <b v="0"/>
    <s v="theater/spaces"/>
    <n v="0"/>
    <n v="100"/>
    <x v="6"/>
    <x v="9"/>
  </r>
  <r>
    <n v="3576"/>
    <s v="Vote for Next Season's Shows!"/>
    <s v="Vote here for whatever show you want to see next year! No gimmick, no stretch goals, just a simple vote and a free ticket."/>
    <n v="100"/>
    <n v="100"/>
    <x v="0"/>
    <x v="0"/>
    <s v="USD"/>
    <n v="1480947054"/>
    <n v="1475759454"/>
    <b v="0"/>
    <n v="5"/>
    <b v="1"/>
    <s v="theater/plays"/>
    <n v="100"/>
    <n v="20"/>
    <x v="6"/>
    <x v="11"/>
  </r>
  <r>
    <n v="3632"/>
    <s v="Some Enchanted Evening UK TOUR"/>
    <s v="A professional musical revue. First performed in 2013 as a short tour, to be embarking on a full length tour across the UK in 2015!"/>
    <n v="500"/>
    <n v="100"/>
    <x v="2"/>
    <x v="1"/>
    <s v="GBP"/>
    <n v="1416781749"/>
    <n v="1415053749"/>
    <b v="0"/>
    <n v="1"/>
    <b v="0"/>
    <s v="theater/musical"/>
    <n v="0"/>
    <n v="100"/>
    <x v="6"/>
    <x v="19"/>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
    <n v="100"/>
    <x v="6"/>
    <x v="11"/>
  </r>
  <r>
    <n v="3742"/>
    <s v="The Jennings Family Reunion"/>
    <s v="In the midst of dealing with sending their son off to the army, Mitch and Melanie Jennings plan a family reunion to ease their sorrow."/>
    <n v="5000"/>
    <n v="100"/>
    <x v="2"/>
    <x v="0"/>
    <s v="USD"/>
    <n v="1409980144"/>
    <n v="1407388144"/>
    <b v="0"/>
    <n v="4"/>
    <b v="0"/>
    <s v="theater/plays"/>
    <n v="0"/>
    <n v="25"/>
    <x v="6"/>
    <x v="11"/>
  </r>
  <r>
    <n v="3861"/>
    <s v="READY OR NOT HERE I COME"/>
    <s v="THE COMING OF THE LORD!"/>
    <n v="2000"/>
    <n v="100"/>
    <x v="2"/>
    <x v="0"/>
    <s v="USD"/>
    <n v="1415828820"/>
    <n v="1412258977"/>
    <b v="0"/>
    <n v="1"/>
    <b v="0"/>
    <s v="theater/plays"/>
    <n v="0"/>
    <n v="100"/>
    <x v="6"/>
    <x v="11"/>
  </r>
  <r>
    <n v="3991"/>
    <s v="NTACTheatre - North Texas Actor's Collaborative Theatre"/>
    <s v="North Texas first actor-driven theatre company needs your help"/>
    <n v="500"/>
    <n v="100"/>
    <x v="2"/>
    <x v="0"/>
    <s v="USD"/>
    <n v="1433086082"/>
    <n v="1430494082"/>
    <b v="0"/>
    <n v="1"/>
    <b v="0"/>
    <s v="theater/plays"/>
    <n v="0"/>
    <n v="100"/>
    <x v="6"/>
    <x v="11"/>
  </r>
  <r>
    <n v="4020"/>
    <s v="Those That Fly"/>
    <s v="Having lived her whole life in the midst of a civil war, 11 year old Leyla dreams of being a pilot so she may fly her family to safety."/>
    <n v="600"/>
    <n v="100"/>
    <x v="2"/>
    <x v="0"/>
    <s v="USD"/>
    <n v="1427168099"/>
    <n v="1424579699"/>
    <b v="0"/>
    <n v="3"/>
    <b v="0"/>
    <s v="theater/plays"/>
    <n v="0"/>
    <n v="33.33"/>
    <x v="6"/>
    <x v="11"/>
  </r>
  <r>
    <n v="4103"/>
    <s v="Weather Men"/>
    <s v="Weather Men is a play, written by Nathan Black.  A comedy/drama that explores the question of 'why people stay together?'"/>
    <n v="1000"/>
    <n v="100"/>
    <x v="2"/>
    <x v="0"/>
    <s v="USD"/>
    <n v="1440613920"/>
    <n v="1435953566"/>
    <b v="0"/>
    <n v="6"/>
    <b v="0"/>
    <s v="theater/plays"/>
    <n v="0"/>
    <n v="16.670000000000002"/>
    <x v="6"/>
    <x v="11"/>
  </r>
  <r>
    <n v="3140"/>
    <s v="ReminiSens Restaurant &amp; Theatre in Versailles"/>
    <s v="ReminiSens offers an Enchanting Time Travel experience: have diner at the court of Versailles and interact with the nobles of the time!"/>
    <n v="10000"/>
    <n v="96"/>
    <x v="3"/>
    <x v="16"/>
    <s v="EUR"/>
    <n v="1491581703"/>
    <n v="1488993303"/>
    <b v="0"/>
    <n v="4"/>
    <b v="0"/>
    <s v="theater/plays"/>
    <n v="0"/>
    <n v="24"/>
    <x v="6"/>
    <x v="11"/>
  </r>
  <r>
    <n v="661"/>
    <s v="AirString"/>
    <s v="AirString keeps your AirPods from getting lost by keeping the pair together with a  durable and premium quality string."/>
    <n v="10000"/>
    <n v="95"/>
    <x v="2"/>
    <x v="0"/>
    <s v="USD"/>
    <n v="1477236559"/>
    <n v="1474644559"/>
    <b v="0"/>
    <n v="9"/>
    <b v="0"/>
    <s v="technology/wearables"/>
    <n v="0"/>
    <n v="10.56"/>
    <x v="0"/>
    <x v="1"/>
  </r>
  <r>
    <n v="2852"/>
    <s v="Freedom Train"/>
    <s v="Just one time back to the past on the Freedom Train will open your eyes and your lives will never ever be the same!"/>
    <n v="5000"/>
    <n v="95"/>
    <x v="2"/>
    <x v="0"/>
    <s v="USD"/>
    <n v="1403312703"/>
    <n v="1400720703"/>
    <b v="0"/>
    <n v="6"/>
    <b v="0"/>
    <s v="theater/plays"/>
    <n v="0"/>
    <n v="15.83"/>
    <x v="6"/>
    <x v="11"/>
  </r>
  <r>
    <n v="3984"/>
    <s v="Fantastic Mr Fox - Novus Theatre"/>
    <s v="Novus Theatre bring you their new show 'Fantastic Mr Fox'. We hope to improve the pay for our cast and crew through Kickstarter."/>
    <n v="1500"/>
    <n v="95"/>
    <x v="2"/>
    <x v="1"/>
    <s v="GBP"/>
    <n v="1415404800"/>
    <n v="1412809644"/>
    <b v="0"/>
    <n v="10"/>
    <b v="0"/>
    <s v="theater/plays"/>
    <n v="0"/>
    <n v="9.5"/>
    <x v="6"/>
    <x v="11"/>
  </r>
  <r>
    <n v="4058"/>
    <s v="Secret of Shahrazad (World Premier)"/>
    <s v="Help reveal the beauty of Islamic culture by launching this new adventure play celebrating Persian music, dance, and lore."/>
    <n v="3750"/>
    <n v="95"/>
    <x v="2"/>
    <x v="0"/>
    <s v="USD"/>
    <n v="1459483140"/>
    <n v="1458178044"/>
    <b v="0"/>
    <n v="4"/>
    <b v="0"/>
    <s v="theater/plays"/>
    <n v="0"/>
    <n v="23.75"/>
    <x v="6"/>
    <x v="11"/>
  </r>
  <r>
    <n v="1560"/>
    <s v="Fine Art Landscape 2015 Calendar"/>
    <s v="I would like to share my landscape photographic travels of 2014 with more than just family an friends. 12 months of images."/>
    <n v="2500"/>
    <n v="94"/>
    <x v="2"/>
    <x v="0"/>
    <s v="USD"/>
    <n v="1415842193"/>
    <n v="1414110593"/>
    <b v="0"/>
    <n v="4"/>
    <b v="0"/>
    <s v="photography/nature"/>
    <n v="0"/>
    <n v="23.5"/>
    <x v="2"/>
    <x v="38"/>
  </r>
  <r>
    <n v="4111"/>
    <s v="REBORN IN LOVE"/>
    <s v="REBORN IN LOVE is the sequel to REBORN FROM ABOVE: A Tale of Eternal Love.  This is part two, of a One-Act play series."/>
    <n v="3000"/>
    <n v="94"/>
    <x v="2"/>
    <x v="0"/>
    <s v="USD"/>
    <n v="1424747740"/>
    <n v="1422155740"/>
    <b v="0"/>
    <n v="6"/>
    <b v="0"/>
    <s v="theater/plays"/>
    <n v="0"/>
    <n v="15.67"/>
    <x v="6"/>
    <x v="11"/>
  </r>
  <r>
    <n v="1582"/>
    <s v="Scenes from New Orleans"/>
    <s v="I create canvas prints of images from in and around New Orleans"/>
    <n v="1000"/>
    <n v="93"/>
    <x v="2"/>
    <x v="0"/>
    <s v="USD"/>
    <n v="1445894400"/>
    <n v="1440961053"/>
    <b v="0"/>
    <n v="3"/>
    <b v="0"/>
    <s v="photography/places"/>
    <n v="0"/>
    <n v="31"/>
    <x v="2"/>
    <x v="34"/>
  </r>
  <r>
    <n v="149"/>
    <s v="Dichotomy (Canceled)"/>
    <s v="A provocatively mind-bending sci-fi thriller, this short film project examines opposites and the balance of the universe. #Dichotomy"/>
    <n v="10000"/>
    <n v="92"/>
    <x v="1"/>
    <x v="0"/>
    <s v="USD"/>
    <n v="1419494400"/>
    <n v="1416888470"/>
    <b v="0"/>
    <n v="6"/>
    <b v="0"/>
    <s v="film &amp; video/science fiction"/>
    <n v="0"/>
    <n v="15.33"/>
    <x v="5"/>
    <x v="21"/>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0"/>
    <x v="4"/>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0"/>
    <n v="90"/>
    <x v="0"/>
    <x v="26"/>
  </r>
  <r>
    <n v="718"/>
    <s v="BioToo - Emergency Temporary Tattoos"/>
    <s v="When every second matters, BioToo temporary tattoos get critical information to emergency personnel to help them help you."/>
    <n v="12000"/>
    <n v="90"/>
    <x v="2"/>
    <x v="0"/>
    <s v="USD"/>
    <n v="1487397540"/>
    <n v="1484684247"/>
    <b v="0"/>
    <n v="4"/>
    <b v="0"/>
    <s v="technology/wearables"/>
    <n v="0"/>
    <n v="22.5"/>
    <x v="0"/>
    <x v="1"/>
  </r>
  <r>
    <n v="863"/>
    <s v="Help Fund Jason's Debut Jazz CD &quot;Exodus&quot;"/>
    <s v="I'm making the move from a side man in local groups to the leader with this debut jazz CD project."/>
    <n v="2000"/>
    <n v="90"/>
    <x v="2"/>
    <x v="0"/>
    <s v="USD"/>
    <n v="1329014966"/>
    <n v="1326422966"/>
    <b v="0"/>
    <n v="5"/>
    <b v="0"/>
    <s v="music/jazz"/>
    <n v="0"/>
    <n v="18"/>
    <x v="7"/>
    <x v="33"/>
  </r>
  <r>
    <n v="902"/>
    <s v="MISTER BROWN"/>
    <s v="I'VE STARTED A BRAND NEW ALBUM THAT WILL FEATURE ACID JAZZ, FUNK, ROCK, AND DANCE WITH THE PROMISE OF TOURING NEXT YEAR IN THE USA"/>
    <n v="30000"/>
    <n v="90"/>
    <x v="2"/>
    <x v="0"/>
    <s v="USD"/>
    <n v="1409412600"/>
    <n v="1404947422"/>
    <b v="0"/>
    <n v="3"/>
    <b v="0"/>
    <s v="music/jazz"/>
    <n v="0"/>
    <n v="30"/>
    <x v="7"/>
    <x v="33"/>
  </r>
  <r>
    <n v="2599"/>
    <s v="Empty Ramekins Catering Group"/>
    <s v="The Empty Ramekins Catering Group is looking for your help to start up in Miami Florida!!!!"/>
    <n v="9041"/>
    <n v="90"/>
    <x v="2"/>
    <x v="0"/>
    <s v="USD"/>
    <n v="1407089147"/>
    <n v="1403201147"/>
    <b v="0"/>
    <n v="5"/>
    <b v="0"/>
    <s v="food/food trucks"/>
    <n v="0"/>
    <n v="18"/>
    <x v="4"/>
    <x v="29"/>
  </r>
  <r>
    <n v="2763"/>
    <s v="My Christmas Star"/>
    <s v="How Santa finds childrens homes without getting lost by following certain stars."/>
    <n v="39400"/>
    <n v="90"/>
    <x v="2"/>
    <x v="0"/>
    <s v="USD"/>
    <n v="1369403684"/>
    <n v="1365515684"/>
    <b v="0"/>
    <n v="3"/>
    <b v="0"/>
    <s v="publishing/children's books"/>
    <n v="0"/>
    <n v="30"/>
    <x v="1"/>
    <x v="39"/>
  </r>
  <r>
    <n v="3919"/>
    <s v="After The Blue"/>
    <s v="Two sisters living in a Cornish seaside town attempt to hide and escape from a life- circle of deceit, abuse, incest and revenge."/>
    <n v="5000"/>
    <n v="90"/>
    <x v="2"/>
    <x v="1"/>
    <s v="GBP"/>
    <n v="1453075200"/>
    <n v="1450628773"/>
    <b v="0"/>
    <n v="3"/>
    <b v="0"/>
    <s v="theater/plays"/>
    <n v="0"/>
    <n v="30"/>
    <x v="6"/>
    <x v="11"/>
  </r>
  <r>
    <n v="2502"/>
    <s v="Cupcake Chaos"/>
    <s v="A small sweet shop featuring the cupcake variety offered by Cupcake Chaos, candy, cotton candy, shakes and malts, located in Dalhart,TX"/>
    <n v="110000"/>
    <n v="86"/>
    <x v="2"/>
    <x v="0"/>
    <s v="USD"/>
    <n v="1411328918"/>
    <n v="1407440918"/>
    <b v="0"/>
    <n v="5"/>
    <b v="0"/>
    <s v="food/restaurants"/>
    <n v="0"/>
    <n v="17.2"/>
    <x v="4"/>
    <x v="4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
    <n v="14.33"/>
    <x v="6"/>
    <x v="11"/>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0"/>
    <n v="42.5"/>
    <x v="1"/>
    <x v="32"/>
  </r>
  <r>
    <n v="1709"/>
    <s v="Psalms"/>
    <s v="A project to set psalms to music. The psalms are taken from the English Standard Version (ESV) of the Bible."/>
    <n v="1750"/>
    <n v="85"/>
    <x v="2"/>
    <x v="0"/>
    <s v="USD"/>
    <n v="1409513940"/>
    <n v="1405949514"/>
    <b v="0"/>
    <n v="4"/>
    <b v="0"/>
    <s v="music/faith"/>
    <n v="0"/>
    <n v="21.25"/>
    <x v="7"/>
    <x v="14"/>
  </r>
  <r>
    <n v="1907"/>
    <s v="Litter-Buddy"/>
    <s v="Litter-Buddy is great economical alternative to leading pet waste disposal systems with cartridge bag elements."/>
    <n v="30000"/>
    <n v="85"/>
    <x v="2"/>
    <x v="0"/>
    <s v="USD"/>
    <n v="1400853925"/>
    <n v="1399557925"/>
    <b v="0"/>
    <n v="4"/>
    <b v="0"/>
    <s v="technology/gadgets"/>
    <n v="0"/>
    <n v="21.25"/>
    <x v="0"/>
    <x v="6"/>
  </r>
  <r>
    <n v="2130"/>
    <s v="Wondrous Adventures: A Kid's Game"/>
    <s v="You are the hero tasked to save your home from the villainous Sanword."/>
    <n v="42000"/>
    <n v="85"/>
    <x v="2"/>
    <x v="0"/>
    <s v="USD"/>
    <n v="1408154663"/>
    <n v="1405130663"/>
    <b v="0"/>
    <n v="4"/>
    <b v="0"/>
    <s v="games/video games"/>
    <n v="0"/>
    <n v="21.25"/>
    <x v="3"/>
    <x v="18"/>
  </r>
  <r>
    <n v="2160"/>
    <s v="Army vs Aliens - Currently in Alpha"/>
    <s v="An awesome side-scroller tower defense game.  Think &quot;Plants vs Zombies&quot; but from a side-on perspective."/>
    <n v="10000"/>
    <n v="85"/>
    <x v="2"/>
    <x v="0"/>
    <s v="USD"/>
    <n v="1337447105"/>
    <n v="1334855105"/>
    <b v="0"/>
    <n v="16"/>
    <b v="0"/>
    <s v="games/video games"/>
    <n v="0"/>
    <n v="5.31"/>
    <x v="3"/>
    <x v="18"/>
  </r>
  <r>
    <n v="2322"/>
    <s v="Jen bakes shortbread needs a commercial kitchen!"/>
    <s v="Jen bakes shortbread is a small batch, all natural shortbread cookie business looking for smart funding to grow!"/>
    <n v="2700"/>
    <n v="85"/>
    <x v="3"/>
    <x v="0"/>
    <s v="USD"/>
    <n v="1491769769"/>
    <n v="1489181369"/>
    <b v="0"/>
    <n v="4"/>
    <b v="0"/>
    <s v="food/small batch"/>
    <n v="0"/>
    <n v="21.25"/>
    <x v="4"/>
    <x v="7"/>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0"/>
    <n v="12.14"/>
    <x v="4"/>
    <x v="29"/>
  </r>
  <r>
    <n v="1117"/>
    <s v="Medieval Village"/>
    <s v="Experience the Medieval in your own village. Increase your village into a city and walk through the streets."/>
    <n v="1000"/>
    <n v="83"/>
    <x v="2"/>
    <x v="4"/>
    <s v="EUR"/>
    <n v="1451053313"/>
    <n v="1448461313"/>
    <b v="0"/>
    <n v="8"/>
    <b v="0"/>
    <s v="games/video games"/>
    <n v="0"/>
    <n v="10.38"/>
    <x v="3"/>
    <x v="18"/>
  </r>
  <r>
    <n v="448"/>
    <s v="The Last Mice"/>
    <s v="Max is a pessimistic mouse, always fantasizing about the end of the world. In The Last Mice, Max's fantasy becomes a real nightmare."/>
    <n v="2500"/>
    <n v="82.01"/>
    <x v="2"/>
    <x v="0"/>
    <s v="USD"/>
    <n v="1400091095"/>
    <n v="1398363095"/>
    <b v="0"/>
    <n v="4"/>
    <b v="0"/>
    <s v="film &amp; video/animation"/>
    <n v="0"/>
    <n v="20.5"/>
    <x v="5"/>
    <x v="23"/>
  </r>
  <r>
    <n v="454"/>
    <s v="Super Hi-Speed Road Strikers"/>
    <s v="Itâ€™s an Action/Adventure Anime for The Yuusha Brave series, G1 Transformer, and the Fast and the Furious Fans!"/>
    <n v="10000"/>
    <n v="82"/>
    <x v="2"/>
    <x v="0"/>
    <s v="USD"/>
    <n v="1417007640"/>
    <n v="1414343571"/>
    <b v="0"/>
    <n v="5"/>
    <b v="0"/>
    <s v="film &amp; video/animation"/>
    <n v="0"/>
    <n v="16.399999999999999"/>
    <x v="5"/>
    <x v="23"/>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0"/>
    <x v="26"/>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5"/>
    <x v="21"/>
  </r>
  <r>
    <n v="1065"/>
    <s v="Diggers Fall tactical multiplayer pc shooter"/>
    <s v="Need funds for an Australian fps mp shooter pc game called Diggers Fall were china invades Aus, cost for advertising and settings menu."/>
    <n v="3000"/>
    <n v="81"/>
    <x v="2"/>
    <x v="8"/>
    <s v="AUD"/>
    <n v="1392800922"/>
    <n v="1390381722"/>
    <b v="0"/>
    <n v="5"/>
    <b v="0"/>
    <s v="games/video games"/>
    <n v="0"/>
    <n v="16.2"/>
    <x v="3"/>
    <x v="18"/>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
    <n v="20"/>
    <x v="0"/>
    <x v="26"/>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
    <n v="20"/>
    <x v="1"/>
    <x v="32"/>
  </r>
  <r>
    <n v="2325"/>
    <s v="MAGA Private Label Spicy Sauce"/>
    <s v="Do you like to Maga? Do you like hot sauce as spicy as your memes? Do you like sexy frogs? Of course you do were all adults here."/>
    <n v="1000"/>
    <n v="80"/>
    <x v="3"/>
    <x v="0"/>
    <s v="USD"/>
    <n v="1490830331"/>
    <n v="1488241931"/>
    <b v="0"/>
    <n v="7"/>
    <b v="0"/>
    <s v="food/small batch"/>
    <n v="0"/>
    <n v="11.43"/>
    <x v="4"/>
    <x v="7"/>
  </r>
  <r>
    <n v="2861"/>
    <s v="Julius Caesar"/>
    <s v="The University of Queensland Drama Production Course is putting on an adaptation of William Shakespeares Julius Caesar"/>
    <n v="250"/>
    <n v="80"/>
    <x v="2"/>
    <x v="8"/>
    <s v="AUD"/>
    <n v="1443103848"/>
    <n v="1441894248"/>
    <b v="0"/>
    <n v="3"/>
    <b v="0"/>
    <s v="theater/plays"/>
    <n v="0"/>
    <n v="26.67"/>
    <x v="6"/>
    <x v="11"/>
  </r>
  <r>
    <n v="4037"/>
    <s v="The Pelican, by August Strindberg"/>
    <s v="The Pelican is a haunted play by one of Swedenâ€™s most renowned playwrights, August Strindberg, about a mother's tragic deceit."/>
    <n v="700"/>
    <n v="80"/>
    <x v="2"/>
    <x v="0"/>
    <s v="USD"/>
    <n v="1464099900"/>
    <n v="1462585315"/>
    <b v="0"/>
    <n v="2"/>
    <b v="0"/>
    <s v="theater/plays"/>
    <n v="0"/>
    <n v="40"/>
    <x v="6"/>
    <x v="11"/>
  </r>
  <r>
    <n v="1995"/>
    <s v="The Girl With(out) The Camera"/>
    <s v="I'm looking to pursue my dream of becoming a full time photographer, using my current creative experience as a graphic designer."/>
    <n v="1000"/>
    <n v="78"/>
    <x v="2"/>
    <x v="11"/>
    <s v="CAD"/>
    <n v="1437082736"/>
    <n v="1435354736"/>
    <b v="0"/>
    <n v="3"/>
    <b v="0"/>
    <s v="photography/people"/>
    <n v="0"/>
    <n v="26"/>
    <x v="2"/>
    <x v="36"/>
  </r>
  <r>
    <n v="1436"/>
    <s v="Translation of an interactive eLearning-website for surgery"/>
    <s v="Help us to get www.mySurgery.de, an interactive eLearning-Website for general and visceral surgery, translated to english language."/>
    <n v="10000"/>
    <n v="77"/>
    <x v="2"/>
    <x v="4"/>
    <s v="EUR"/>
    <n v="1456043057"/>
    <n v="1453451057"/>
    <b v="0"/>
    <n v="2"/>
    <b v="0"/>
    <s v="publishing/translations"/>
    <n v="0"/>
    <n v="38.5"/>
    <x v="1"/>
    <x v="31"/>
  </r>
  <r>
    <n v="466"/>
    <s v="The Legend Of The Crimson Knight"/>
    <s v="(Working storyboard for animated project) A multi-generational Knight that wages war on criminals and corrupt governments"/>
    <n v="10000"/>
    <n v="76"/>
    <x v="2"/>
    <x v="0"/>
    <s v="USD"/>
    <n v="1347057464"/>
    <n v="1344465464"/>
    <b v="0"/>
    <n v="5"/>
    <b v="0"/>
    <s v="film &amp; video/animation"/>
    <n v="0"/>
    <n v="15.2"/>
    <x v="5"/>
    <x v="23"/>
  </r>
  <r>
    <n v="1788"/>
    <s v="Beyond the Pale"/>
    <s v="A photo book celebrating Goths, exploring their lives and giving an insight into what Goth is for them."/>
    <n v="5500"/>
    <n v="76"/>
    <x v="2"/>
    <x v="1"/>
    <s v="GBP"/>
    <n v="1414795542"/>
    <n v="1412203542"/>
    <b v="1"/>
    <n v="4"/>
    <b v="0"/>
    <s v="photography/photobooks"/>
    <n v="0"/>
    <n v="19"/>
    <x v="2"/>
    <x v="3"/>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0"/>
    <x v="1"/>
  </r>
  <r>
    <n v="1149"/>
    <s v="The Floridian Food Truck"/>
    <s v="Bringing culturally diverse Floridian cuisine to the people!"/>
    <n v="50000"/>
    <n v="75"/>
    <x v="2"/>
    <x v="0"/>
    <s v="USD"/>
    <n v="1466096566"/>
    <n v="1463504566"/>
    <b v="0"/>
    <n v="2"/>
    <b v="0"/>
    <s v="food/food trucks"/>
    <n v="0"/>
    <n v="37.5"/>
    <x v="4"/>
    <x v="29"/>
  </r>
  <r>
    <n v="1447"/>
    <s v="Indian Language Dictionary"/>
    <s v="I'm creating a dictionary of multiple Indian languages."/>
    <n v="500000"/>
    <n v="75"/>
    <x v="2"/>
    <x v="0"/>
    <s v="USD"/>
    <n v="1467999134"/>
    <n v="1465407134"/>
    <b v="0"/>
    <n v="3"/>
    <b v="0"/>
    <s v="publishing/translations"/>
    <n v="0"/>
    <n v="25"/>
    <x v="1"/>
    <x v="31"/>
  </r>
  <r>
    <n v="1596"/>
    <s v="The Town We Live In"/>
    <s v="London is beautiful. I want to create a book of stunning images from in and around our great city"/>
    <n v="3250"/>
    <n v="75"/>
    <x v="2"/>
    <x v="1"/>
    <s v="GBP"/>
    <n v="1418469569"/>
    <n v="1414577969"/>
    <b v="0"/>
    <n v="3"/>
    <b v="0"/>
    <s v="photography/places"/>
    <n v="0"/>
    <n v="25"/>
    <x v="2"/>
    <x v="34"/>
  </r>
  <r>
    <n v="1718"/>
    <s v="The Prodigal Son"/>
    <s v="A melody for the galaxy."/>
    <n v="35000"/>
    <n v="75"/>
    <x v="2"/>
    <x v="0"/>
    <s v="USD"/>
    <n v="1463201940"/>
    <n v="1459435149"/>
    <b v="0"/>
    <n v="2"/>
    <b v="0"/>
    <s v="music/faith"/>
    <n v="0"/>
    <n v="37.5"/>
    <x v="7"/>
    <x v="14"/>
  </r>
  <r>
    <n v="2382"/>
    <s v="These Easy Days (Canceled)"/>
    <s v="Netiquette classes to teach our youth how make proper use of computer-mediated communications for personal and educational success."/>
    <n v="3000"/>
    <n v="75"/>
    <x v="1"/>
    <x v="0"/>
    <s v="USD"/>
    <n v="1438662603"/>
    <n v="1436502603"/>
    <b v="0"/>
    <n v="2"/>
    <b v="0"/>
    <s v="technology/web"/>
    <n v="0"/>
    <n v="37.5"/>
    <x v="0"/>
    <x v="26"/>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4"/>
    <x v="40"/>
  </r>
  <r>
    <n v="2562"/>
    <s v="Jamaican food truck in Munich in the making! (Canceled)"/>
    <s v="Hail up - Wah gwaan ?_x000a_We are creating a foodtruck that will serve typical, traditional Jamaican jerk chicken/pork and more!"/>
    <n v="10000"/>
    <n v="75"/>
    <x v="1"/>
    <x v="4"/>
    <s v="EUR"/>
    <n v="1476189339"/>
    <n v="1471005339"/>
    <b v="0"/>
    <n v="3"/>
    <b v="0"/>
    <s v="food/food trucks"/>
    <n v="0"/>
    <n v="25"/>
    <x v="4"/>
    <x v="2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200"/>
    <n v="25"/>
    <x v="6"/>
    <x v="11"/>
  </r>
  <r>
    <n v="2904"/>
    <s v="The Love Shack"/>
    <s v="A Tequila slammer with a slice of Tarantino, a line of the London Fringe scene and a shot of â€œBreaking Badâ€. New Writing."/>
    <n v="1500"/>
    <n v="75"/>
    <x v="2"/>
    <x v="1"/>
    <s v="GBP"/>
    <n v="1415534400"/>
    <n v="1414538031"/>
    <b v="0"/>
    <n v="4"/>
    <b v="0"/>
    <s v="theater/plays"/>
    <n v="0"/>
    <n v="18.75"/>
    <x v="6"/>
    <x v="11"/>
  </r>
  <r>
    <n v="3052"/>
    <s v="Funding for a new theater facility in Walker Minnesota"/>
    <s v="To let the arts continue in Walker Minnesota We need a performing arts space and art gallery"/>
    <n v="50000"/>
    <n v="75"/>
    <x v="2"/>
    <x v="0"/>
    <s v="USD"/>
    <n v="1432828740"/>
    <n v="1430237094"/>
    <b v="0"/>
    <n v="2"/>
    <b v="0"/>
    <s v="theater/spaces"/>
    <n v="0"/>
    <n v="37.5"/>
    <x v="6"/>
    <x v="9"/>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0"/>
    <n v="25"/>
    <x v="6"/>
    <x v="11"/>
  </r>
  <r>
    <n v="2688"/>
    <s v="Mac N Cheez Food Truck"/>
    <s v="The amazing gourmet Mac N Cheez Food Truck Campaigne!"/>
    <n v="50000"/>
    <n v="74"/>
    <x v="2"/>
    <x v="0"/>
    <s v="USD"/>
    <n v="1424746800"/>
    <n v="1422067870"/>
    <b v="0"/>
    <n v="14"/>
    <b v="0"/>
    <s v="food/food trucks"/>
    <n v="0"/>
    <n v="5.29"/>
    <x v="4"/>
    <x v="29"/>
  </r>
  <r>
    <n v="1148"/>
    <s v="Warren's / Adilyn's Rollin' Bistro"/>
    <s v="New local (Louisville, KY.) food truck with a refreshing spin on rolling kitchens."/>
    <n v="15000"/>
    <n v="73"/>
    <x v="2"/>
    <x v="0"/>
    <s v="USD"/>
    <n v="1480568781"/>
    <n v="1477973181"/>
    <b v="0"/>
    <n v="3"/>
    <b v="0"/>
    <s v="food/food trucks"/>
    <n v="0"/>
    <n v="24.33"/>
    <x v="4"/>
    <x v="29"/>
  </r>
  <r>
    <n v="888"/>
    <s v="Ginger Binge's first album"/>
    <s v="Support Ginger Binge sounds. We're an independent 'cosmic Americana' band. We love to play music for you. We are grateful for your help"/>
    <n v="1000"/>
    <n v="72"/>
    <x v="2"/>
    <x v="0"/>
    <s v="USD"/>
    <n v="1314856800"/>
    <n v="1311789885"/>
    <b v="0"/>
    <n v="4"/>
    <b v="0"/>
    <s v="music/indie rock"/>
    <n v="0"/>
    <n v="18"/>
    <x v="7"/>
    <x v="1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0"/>
    <n v="12"/>
    <x v="1"/>
    <x v="31"/>
  </r>
  <r>
    <n v="2695"/>
    <s v="Fat daddy mac food truck"/>
    <s v="I am creating food magic on the go! Amazing food isn't just for sitdown restaraunts anymore!"/>
    <n v="15000"/>
    <n v="71"/>
    <x v="2"/>
    <x v="0"/>
    <s v="USD"/>
    <n v="1428981718"/>
    <n v="1423801318"/>
    <b v="0"/>
    <n v="3"/>
    <b v="0"/>
    <s v="food/food trucks"/>
    <n v="0"/>
    <n v="23.67"/>
    <x v="4"/>
    <x v="29"/>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6"/>
    <x v="9"/>
  </r>
  <r>
    <n v="125"/>
    <s v="Star Wars Fan Film (Canceled)"/>
    <s v="Due to my little sister finally having recovered from her surgery we can finally make our movie if we can get even a little help to pay"/>
    <n v="500"/>
    <n v="70"/>
    <x v="1"/>
    <x v="11"/>
    <s v="CAD"/>
    <n v="1486165880"/>
    <n v="1480981880"/>
    <b v="0"/>
    <n v="6"/>
    <b v="0"/>
    <s v="film &amp; video/science fiction"/>
    <n v="0"/>
    <n v="11.67"/>
    <x v="5"/>
    <x v="21"/>
  </r>
  <r>
    <n v="543"/>
    <s v="Allergy Friendly Restaurant Finder and Review Site"/>
    <s v="I want to make it easy for those with food allergies to know where they can safely, and happily eat out with friends and family."/>
    <n v="22000"/>
    <n v="70"/>
    <x v="2"/>
    <x v="8"/>
    <s v="AUD"/>
    <n v="1414807962"/>
    <n v="1412215962"/>
    <b v="0"/>
    <n v="2"/>
    <b v="0"/>
    <s v="technology/web"/>
    <n v="0"/>
    <n v="35"/>
    <x v="0"/>
    <x v="26"/>
  </r>
  <r>
    <n v="898"/>
    <s v="Foundations: 12 Songs in 2012"/>
    <s v="For each month in 2012, Sonnet will be releasing a Jesus-celebrating, grave-shattering, ear-tickling, mind-provoking song!"/>
    <n v="2500"/>
    <n v="70"/>
    <x v="2"/>
    <x v="0"/>
    <s v="USD"/>
    <n v="1326651110"/>
    <n v="1322763110"/>
    <b v="0"/>
    <n v="2"/>
    <b v="0"/>
    <s v="music/indie rock"/>
    <n v="0"/>
    <n v="35"/>
    <x v="7"/>
    <x v="12"/>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
    <n v="35"/>
    <x v="3"/>
    <x v="18"/>
  </r>
  <r>
    <n v="2700"/>
    <s v="Holly's Hot Stuff"/>
    <s v="I currently own and operate a hot dog cart. I am hoping to purchase a used food truck so I can do business year round!"/>
    <n v="9999"/>
    <n v="70"/>
    <x v="2"/>
    <x v="0"/>
    <s v="USD"/>
    <n v="1411073972"/>
    <n v="1408481972"/>
    <b v="0"/>
    <n v="4"/>
    <b v="0"/>
    <s v="food/food trucks"/>
    <n v="0"/>
    <n v="17.5"/>
    <x v="4"/>
    <x v="29"/>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6"/>
    <x v="11"/>
  </r>
  <r>
    <n v="3675"/>
    <s v="Memoir of a Forgotten Past"/>
    <s v="3 decades, 3 generations, 3 friends, one house. Real Eyes Theatre explore how our lives are influenced by the decades we grow up in."/>
    <n v="50"/>
    <n v="70"/>
    <x v="0"/>
    <x v="1"/>
    <s v="GBP"/>
    <n v="1463353200"/>
    <n v="1462285182"/>
    <b v="0"/>
    <n v="3"/>
    <b v="1"/>
    <s v="theater/plays"/>
    <n v="100"/>
    <n v="23.33"/>
    <x v="6"/>
    <x v="11"/>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
    <n v="17.5"/>
    <x v="6"/>
    <x v="11"/>
  </r>
  <r>
    <n v="4016"/>
    <s v="MENTAL Play"/>
    <s v="A new play and project exploring challenges faced by young adults struggling with mental health issues in contemporary Britain."/>
    <n v="500"/>
    <n v="70"/>
    <x v="2"/>
    <x v="1"/>
    <s v="GBP"/>
    <n v="1410987400"/>
    <n v="1408395400"/>
    <b v="0"/>
    <n v="7"/>
    <b v="0"/>
    <s v="theater/plays"/>
    <n v="0"/>
    <n v="10"/>
    <x v="6"/>
    <x v="11"/>
  </r>
  <r>
    <n v="1799"/>
    <s v="The UnDiscovered Image"/>
    <s v="The UnDiscovered Image, a monthly publication dedicated to photographers."/>
    <n v="4000"/>
    <n v="69.83"/>
    <x v="2"/>
    <x v="1"/>
    <s v="GBP"/>
    <n v="1415740408"/>
    <n v="1414008808"/>
    <b v="1"/>
    <n v="6"/>
    <b v="0"/>
    <s v="photography/photobooks"/>
    <n v="0"/>
    <n v="11.64"/>
    <x v="2"/>
    <x v="3"/>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0"/>
    <n v="23"/>
    <x v="6"/>
    <x v="11"/>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0"/>
    <n v="8.5"/>
    <x v="0"/>
    <x v="26"/>
  </r>
  <r>
    <n v="563"/>
    <s v="time-care.com - Helping People Remember The Simple Things"/>
    <s v="I want to help people who have trouble remembering the simple things in life, like what day it is and what they need to do today."/>
    <n v="75000"/>
    <n v="68"/>
    <x v="2"/>
    <x v="8"/>
    <s v="AUD"/>
    <n v="1424137247"/>
    <n v="1421545247"/>
    <b v="0"/>
    <n v="2"/>
    <b v="0"/>
    <s v="technology/web"/>
    <n v="0"/>
    <n v="34"/>
    <x v="0"/>
    <x v="26"/>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
    <n v="67"/>
    <x v="1"/>
    <x v="32"/>
  </r>
  <r>
    <n v="872"/>
    <s v="Songs of Africa Ensemble Goodwill Africa Tour"/>
    <s v="The Songs of Africa Ensemble embarks on their first Goodwill Africa Tour, to taste African music &amp; culture firsthand."/>
    <n v="8000"/>
    <n v="65"/>
    <x v="2"/>
    <x v="0"/>
    <s v="USD"/>
    <n v="1299786527"/>
    <n v="1295898527"/>
    <b v="0"/>
    <n v="2"/>
    <b v="0"/>
    <s v="music/jazz"/>
    <n v="0"/>
    <n v="32.5"/>
    <x v="7"/>
    <x v="33"/>
  </r>
  <r>
    <n v="878"/>
    <s v="Justin Cron's Sax Debut Album"/>
    <s v="Join in and help me make my first jazz album. I would really like to make a Christmas album and a smooth jazz CD. Want a FREE CD?"/>
    <n v="5000"/>
    <n v="65"/>
    <x v="2"/>
    <x v="0"/>
    <s v="USD"/>
    <n v="1293082524"/>
    <n v="1290490524"/>
    <b v="0"/>
    <n v="2"/>
    <b v="0"/>
    <s v="music/jazz"/>
    <n v="0"/>
    <n v="32.5"/>
    <x v="7"/>
    <x v="33"/>
  </r>
  <r>
    <n v="996"/>
    <s v="Social behavior in technical communities"/>
    <s v="Study the behaviour of technical communities by tracking their movement  through wearables"/>
    <n v="4000"/>
    <n v="65"/>
    <x v="2"/>
    <x v="0"/>
    <s v="USD"/>
    <n v="1406474820"/>
    <n v="1403902060"/>
    <b v="0"/>
    <n v="5"/>
    <b v="0"/>
    <s v="technology/wearables"/>
    <n v="0"/>
    <n v="13"/>
    <x v="0"/>
    <x v="1"/>
  </r>
  <r>
    <n v="997"/>
    <s v="iPhanny"/>
    <s v="The iPhanny keeps your iPhone 6 safe from bending in those dangerous pants pockets."/>
    <n v="5000"/>
    <n v="65"/>
    <x v="2"/>
    <x v="0"/>
    <s v="USD"/>
    <n v="1417145297"/>
    <n v="1414549697"/>
    <b v="0"/>
    <n v="8"/>
    <b v="0"/>
    <s v="technology/wearables"/>
    <n v="0"/>
    <n v="8.1300000000000008"/>
    <x v="0"/>
    <x v="1"/>
  </r>
  <r>
    <n v="2519"/>
    <s v="Kelli's Kitchen"/>
    <s v="Better than your mom's, better than Cracker Barrel, only at Kelli's Kitchen (all from scratch)."/>
    <n v="150000"/>
    <n v="65"/>
    <x v="2"/>
    <x v="0"/>
    <s v="USD"/>
    <n v="1405741404"/>
    <n v="1403149404"/>
    <b v="0"/>
    <n v="4"/>
    <b v="0"/>
    <s v="food/restaurants"/>
    <n v="0"/>
    <n v="16.25"/>
    <x v="4"/>
    <x v="40"/>
  </r>
  <r>
    <n v="3840"/>
    <s v="Tonight I'll be April"/>
    <s v="A gritty play looking at a modern day relationship, highlighting issues of mental health and abuse suffered by men."/>
    <n v="1"/>
    <n v="65"/>
    <x v="0"/>
    <x v="1"/>
    <s v="GBP"/>
    <n v="1459180229"/>
    <n v="1457023829"/>
    <b v="0"/>
    <n v="3"/>
    <b v="1"/>
    <s v="theater/plays"/>
    <n v="6500"/>
    <n v="21.67"/>
    <x v="6"/>
    <x v="11"/>
  </r>
  <r>
    <n v="3908"/>
    <s v="Unconscious Subconscious"/>
    <s v="Death splits apart twin brothers in a questionable car accident. They shared dreams, and now they must share trials in the unknown."/>
    <n v="750"/>
    <n v="65"/>
    <x v="2"/>
    <x v="0"/>
    <s v="USD"/>
    <n v="1406603696"/>
    <n v="1405307696"/>
    <b v="0"/>
    <n v="4"/>
    <b v="0"/>
    <s v="theater/plays"/>
    <n v="0"/>
    <n v="16.25"/>
    <x v="6"/>
    <x v="11"/>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200"/>
    <n v="4.92"/>
    <x v="1"/>
    <x v="17"/>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0"/>
    <n v="15.75"/>
    <x v="6"/>
    <x v="11"/>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7"/>
    <x v="33"/>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
    <n v="20.329999999999998"/>
    <x v="5"/>
    <x v="23"/>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0"/>
    <x v="26"/>
  </r>
  <r>
    <n v="709"/>
    <s v="lumiglove"/>
    <s v="A &quot;handheld&quot; light, which eases the way you illuminate objects and/or paths."/>
    <n v="15000"/>
    <n v="61"/>
    <x v="2"/>
    <x v="0"/>
    <s v="USD"/>
    <n v="1417741159"/>
    <n v="1415149159"/>
    <b v="0"/>
    <n v="2"/>
    <b v="0"/>
    <s v="technology/wearables"/>
    <n v="0"/>
    <n v="30.5"/>
    <x v="0"/>
    <x v="1"/>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0"/>
    <n v="10.17"/>
    <x v="6"/>
    <x v="11"/>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5"/>
    <x v="1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
    <n v="20"/>
    <x v="0"/>
    <x v="26"/>
  </r>
  <r>
    <n v="1548"/>
    <s v="Change the World through Color"/>
    <s v="Beauty is in the eye of the beholder and I want to inspire conservation through color."/>
    <n v="700"/>
    <n v="60"/>
    <x v="2"/>
    <x v="0"/>
    <s v="USD"/>
    <n v="1447020620"/>
    <n v="1444425020"/>
    <b v="0"/>
    <n v="1"/>
    <b v="0"/>
    <s v="photography/nature"/>
    <n v="0"/>
    <n v="60"/>
    <x v="2"/>
    <x v="3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0"/>
    <n v="30"/>
    <x v="0"/>
    <x v="6"/>
  </r>
  <r>
    <n v="3864"/>
    <s v="Grammar Land Performances"/>
    <s v="I want to create a theatrical performance of the book Grammar Land and present it at schools to help children learn proper grammar."/>
    <n v="5000"/>
    <n v="60"/>
    <x v="2"/>
    <x v="0"/>
    <s v="USD"/>
    <n v="1447799054"/>
    <n v="1445203454"/>
    <b v="0"/>
    <n v="3"/>
    <b v="0"/>
    <s v="theater/plays"/>
    <n v="0"/>
    <n v="20"/>
    <x v="6"/>
    <x v="11"/>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
    <n v="15"/>
    <x v="6"/>
    <x v="11"/>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0"/>
    <n v="15"/>
    <x v="6"/>
    <x v="11"/>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
    <n v="29.5"/>
    <x v="4"/>
    <x v="29"/>
  </r>
  <r>
    <n v="4108"/>
    <s v="The Black Woman's Attitude Stage Play"/>
    <s v="We are producing and directing a stage play that will focus on relationships and the stereotypes/truths that prohibit growth."/>
    <n v="3000"/>
    <n v="59"/>
    <x v="2"/>
    <x v="0"/>
    <s v="USD"/>
    <n v="1488517200"/>
    <n v="1485909937"/>
    <b v="0"/>
    <n v="1"/>
    <b v="0"/>
    <s v="theater/plays"/>
    <n v="0"/>
    <n v="59"/>
    <x v="6"/>
    <x v="1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0"/>
    <n v="19"/>
    <x v="1"/>
    <x v="35"/>
  </r>
  <r>
    <n v="586"/>
    <s v="Employ College 2K"/>
    <s v="Employ College is a movement for companies to hire college graduates from their respected institutions."/>
    <n v="10000"/>
    <n v="56"/>
    <x v="2"/>
    <x v="0"/>
    <s v="USD"/>
    <n v="1424032207"/>
    <n v="1421440207"/>
    <b v="0"/>
    <n v="4"/>
    <b v="0"/>
    <s v="technology/web"/>
    <n v="0"/>
    <n v="14"/>
    <x v="0"/>
    <x v="26"/>
  </r>
  <r>
    <n v="1082"/>
    <s v="T-Fighter: Code Name M - Mobile Edition"/>
    <s v="Challenge your trivia skills in this action oriented game against several opponents across time."/>
    <n v="10000"/>
    <n v="56"/>
    <x v="2"/>
    <x v="0"/>
    <s v="USD"/>
    <n v="1344635088"/>
    <n v="1342043088"/>
    <b v="0"/>
    <n v="3"/>
    <b v="0"/>
    <s v="games/video games"/>
    <n v="0"/>
    <n v="18.670000000000002"/>
    <x v="3"/>
    <x v="1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6"/>
    <x v="9"/>
  </r>
  <r>
    <n v="561"/>
    <s v="CheckMate Careers"/>
    <s v="A marketplace for talent and employers to match. Using intuitive technology we match &amp; place talent with the best career position."/>
    <n v="15000"/>
    <n v="55"/>
    <x v="2"/>
    <x v="0"/>
    <s v="USD"/>
    <n v="1445874513"/>
    <n v="1442850513"/>
    <b v="0"/>
    <n v="2"/>
    <b v="0"/>
    <s v="technology/web"/>
    <n v="0"/>
    <n v="27.5"/>
    <x v="0"/>
    <x v="26"/>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0"/>
    <n v="27.5"/>
    <x v="1"/>
    <x v="31"/>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
    <n v="27.5"/>
    <x v="1"/>
    <x v="32"/>
  </r>
  <r>
    <n v="2355"/>
    <s v="PriceItUpPlease (Canceled)"/>
    <s v="PriceItUpPlease will be an easy to use website that estimates the amount of your startup costs for that great idea you have!"/>
    <n v="8000"/>
    <n v="55"/>
    <x v="1"/>
    <x v="8"/>
    <s v="AUD"/>
    <n v="1430604136"/>
    <n v="1428012136"/>
    <b v="0"/>
    <n v="2"/>
    <b v="0"/>
    <s v="technology/web"/>
    <n v="0"/>
    <n v="27.5"/>
    <x v="0"/>
    <x v="26"/>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0"/>
    <x v="26"/>
  </r>
  <r>
    <n v="2681"/>
    <s v="Jolly's Hot Dogs An All-Beef Coney Dog"/>
    <s v="Jolly's Hot Dogs: A beef hot dog topped with deliciously seasoned ground beef, mustard and minced onions."/>
    <n v="8000"/>
    <n v="55"/>
    <x v="2"/>
    <x v="0"/>
    <s v="USD"/>
    <n v="1405027750"/>
    <n v="1402867750"/>
    <b v="0"/>
    <n v="2"/>
    <b v="0"/>
    <s v="food/food trucks"/>
    <n v="0"/>
    <n v="27.5"/>
    <x v="4"/>
    <x v="29"/>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6"/>
    <x v="1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0"/>
    <n v="18.329999999999998"/>
    <x v="6"/>
    <x v="19"/>
  </r>
  <r>
    <n v="682"/>
    <s v="Deception Belt"/>
    <s v="The Deception Belt is an innovative belt with app capability, designed to assist any user gain control over their appetite."/>
    <n v="50000"/>
    <n v="53"/>
    <x v="2"/>
    <x v="0"/>
    <s v="USD"/>
    <n v="1489512122"/>
    <n v="1486923722"/>
    <b v="0"/>
    <n v="4"/>
    <b v="0"/>
    <s v="technology/wearables"/>
    <n v="0"/>
    <n v="13.25"/>
    <x v="0"/>
    <x v="1"/>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3"/>
    <x v="18"/>
  </r>
  <r>
    <n v="2748"/>
    <s v="Native American Language Book for Children"/>
    <s v="Interactive Book with Audio to learn the Ojibwe Language for Children.  Website, Ebook and more!"/>
    <n v="5000"/>
    <n v="53"/>
    <x v="2"/>
    <x v="0"/>
    <s v="USD"/>
    <n v="1472835802"/>
    <n v="1470243802"/>
    <b v="0"/>
    <n v="4"/>
    <b v="0"/>
    <s v="publishing/children's books"/>
    <n v="0"/>
    <n v="13.25"/>
    <x v="1"/>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0"/>
    <n v="53"/>
    <x v="1"/>
    <x v="39"/>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5"/>
    <x v="23"/>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0"/>
    <x v="26"/>
  </r>
  <r>
    <n v="2402"/>
    <s v="Cupcake Truck Unite"/>
    <s v="Small town, delicious treats, and a mobile truck"/>
    <n v="12000"/>
    <n v="52"/>
    <x v="2"/>
    <x v="0"/>
    <s v="USD"/>
    <n v="1431533931"/>
    <n v="1428941931"/>
    <b v="0"/>
    <n v="1"/>
    <b v="0"/>
    <s v="food/food trucks"/>
    <n v="0"/>
    <n v="52"/>
    <x v="4"/>
    <x v="29"/>
  </r>
  <r>
    <n v="184"/>
    <s v="Lana - Short film"/>
    <s v="&quot;Lana&quot; is an horror/dramatic short film, written by myself, about a young woman fighting the darkness in her, but it might be too late."/>
    <n v="1500"/>
    <n v="51"/>
    <x v="2"/>
    <x v="11"/>
    <s v="CAD"/>
    <n v="1409543940"/>
    <n v="1404586762"/>
    <b v="0"/>
    <n v="2"/>
    <b v="0"/>
    <s v="film &amp; video/drama"/>
    <n v="0"/>
    <n v="25.5"/>
    <x v="5"/>
    <x v="1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0"/>
    <n v="25.5"/>
    <x v="5"/>
    <x v="23"/>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3"/>
    <x v="18"/>
  </r>
  <r>
    <n v="1703"/>
    <s v="Joy Full Noise!"/>
    <s v="I would love for you to be a part of helping me raise money for music and video production to launch my first Worship album!"/>
    <n v="5000"/>
    <n v="51"/>
    <x v="2"/>
    <x v="0"/>
    <s v="USD"/>
    <n v="1441003537"/>
    <n v="1435819537"/>
    <b v="0"/>
    <n v="2"/>
    <b v="0"/>
    <s v="music/faith"/>
    <n v="0"/>
    <n v="25.5"/>
    <x v="7"/>
    <x v="14"/>
  </r>
  <r>
    <n v="1875"/>
    <s v="Claws &amp; Fins"/>
    <s v="Sea opposition of Crab's family and angry fishes. Who is going to win, and who is going to loose ?!"/>
    <n v="10000"/>
    <n v="51"/>
    <x v="2"/>
    <x v="0"/>
    <s v="USD"/>
    <n v="1470519308"/>
    <n v="1465335308"/>
    <b v="0"/>
    <n v="3"/>
    <b v="0"/>
    <s v="games/mobile games"/>
    <n v="0"/>
    <n v="17"/>
    <x v="3"/>
    <x v="28"/>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0"/>
    <n v="12.75"/>
    <x v="2"/>
    <x v="36"/>
  </r>
  <r>
    <n v="2580"/>
    <s v="Build Phatboyz Food Truck (Canceled)"/>
    <s v="Planning to build this truck into a full rolling fold out cook shack,providing clean cold drinking water to all festival goers"/>
    <n v="8500"/>
    <n v="51"/>
    <x v="1"/>
    <x v="0"/>
    <s v="USD"/>
    <n v="1431745200"/>
    <n v="1429170603"/>
    <b v="0"/>
    <n v="2"/>
    <b v="0"/>
    <s v="food/food trucks"/>
    <n v="0"/>
    <n v="25.5"/>
    <x v="4"/>
    <x v="29"/>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0"/>
    <x v="4"/>
  </r>
  <r>
    <n v="2919"/>
    <s v="While the Stars Fall"/>
    <s v="A full staged reading of a new play about a boy who learns how to be happy from the most unexpected person."/>
    <n v="600"/>
    <n v="51"/>
    <x v="2"/>
    <x v="0"/>
    <s v="USD"/>
    <n v="1407250329"/>
    <n v="1404658329"/>
    <b v="0"/>
    <n v="6"/>
    <b v="0"/>
    <s v="theater/plays"/>
    <n v="0"/>
    <n v="8.5"/>
    <x v="6"/>
    <x v="11"/>
  </r>
  <r>
    <n v="190"/>
    <s v="REGIONRAT, the movie"/>
    <s v="Because hope can be a 4 letter word"/>
    <n v="12000"/>
    <n v="50"/>
    <x v="2"/>
    <x v="0"/>
    <s v="USD"/>
    <n v="1466091446"/>
    <n v="1465227446"/>
    <b v="0"/>
    <n v="1"/>
    <b v="0"/>
    <s v="film &amp; video/drama"/>
    <n v="0"/>
    <n v="50"/>
    <x v="5"/>
    <x v="10"/>
  </r>
  <r>
    <n v="237"/>
    <s v="Making The Choice"/>
    <s v="Making The Choice is a christian short film series."/>
    <n v="15000"/>
    <n v="50"/>
    <x v="2"/>
    <x v="0"/>
    <s v="USD"/>
    <n v="1457445069"/>
    <n v="1452261069"/>
    <b v="0"/>
    <n v="1"/>
    <b v="0"/>
    <s v="film &amp; video/drama"/>
    <n v="0"/>
    <n v="50"/>
    <x v="5"/>
    <x v="10"/>
  </r>
  <r>
    <n v="444"/>
    <s v="Discovering the Other Woman"/>
    <s v="An upcoming animated web sitcom series centered around dealing with life, love, and relationships."/>
    <n v="1000"/>
    <n v="50"/>
    <x v="2"/>
    <x v="0"/>
    <s v="USD"/>
    <n v="1329342361"/>
    <n v="1324158361"/>
    <b v="0"/>
    <n v="1"/>
    <b v="0"/>
    <s v="film &amp; video/animation"/>
    <n v="0"/>
    <n v="50"/>
    <x v="5"/>
    <x v="23"/>
  </r>
  <r>
    <n v="486"/>
    <s v="'WORLD FRIENDS' - Changing the way children learn and play !"/>
    <s v="&quot;Today's Toys Build Tomorrow&quot;  A feature film backed major toy project. Children learn about life while they play and have fun."/>
    <n v="550000"/>
    <n v="50"/>
    <x v="2"/>
    <x v="8"/>
    <s v="AUD"/>
    <n v="1401662239"/>
    <n v="1399070239"/>
    <b v="0"/>
    <n v="1"/>
    <b v="0"/>
    <s v="film &amp; video/animation"/>
    <n v="0"/>
    <n v="50"/>
    <x v="5"/>
    <x v="23"/>
  </r>
  <r>
    <n v="514"/>
    <s v="I'm Sticking With You."/>
    <s v="A film created entirely out of paper, visual effects and found objects depicts how one man created a new life for himself."/>
    <n v="1500"/>
    <n v="50"/>
    <x v="2"/>
    <x v="11"/>
    <s v="CAD"/>
    <n v="1407595447"/>
    <n v="1405003447"/>
    <b v="0"/>
    <n v="3"/>
    <b v="0"/>
    <s v="film &amp; video/animation"/>
    <n v="0"/>
    <n v="16.670000000000002"/>
    <x v="5"/>
    <x v="23"/>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0"/>
    <x v="26"/>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0"/>
    <n v="50"/>
    <x v="1"/>
    <x v="35"/>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7"/>
    <x v="33"/>
  </r>
  <r>
    <n v="935"/>
    <s v="The Art of You Too"/>
    <s v="This vocal music and spoken word project uses the  gift of life,love,hope &amp; peace to enable people to see themselves as a masterpiece!"/>
    <n v="3500"/>
    <n v="50"/>
    <x v="2"/>
    <x v="0"/>
    <s v="USD"/>
    <n v="1454054429"/>
    <n v="1451462429"/>
    <b v="0"/>
    <n v="2"/>
    <b v="0"/>
    <s v="music/jazz"/>
    <n v="0"/>
    <n v="25"/>
    <x v="7"/>
    <x v="33"/>
  </r>
  <r>
    <n v="1060"/>
    <s v="Reality  Check (Canceled)"/>
    <s v="Reality Check is a weekly Internet Radio Show. Along with my co-host and engineer we discuss the issues of the day relevant to you!."/>
    <n v="5000"/>
    <n v="50"/>
    <x v="1"/>
    <x v="0"/>
    <s v="USD"/>
    <n v="1429134893"/>
    <n v="1426542893"/>
    <b v="0"/>
    <n v="1"/>
    <b v="0"/>
    <s v="journalism/audio"/>
    <n v="0"/>
    <n v="50"/>
    <x v="8"/>
    <x v="30"/>
  </r>
  <r>
    <n v="1135"/>
    <s v="Trumperama"/>
    <s v="&quot;Trumperama&quot; ist ein Jump 'n' Run Spiel im 8-Bit Stil fÃ¼r Android._x000a_Donald Trump gewinnt die Wahlen und muss gestoppt werden!"/>
    <n v="1000"/>
    <n v="50"/>
    <x v="2"/>
    <x v="4"/>
    <s v="EUR"/>
    <n v="1470527094"/>
    <n v="1467935094"/>
    <b v="0"/>
    <n v="1"/>
    <b v="0"/>
    <s v="games/mobile games"/>
    <n v="0"/>
    <n v="50"/>
    <x v="3"/>
    <x v="28"/>
  </r>
  <r>
    <n v="1153"/>
    <s v="The Cold Spot Mobile Trailer"/>
    <s v="A mobile concession trailer for snow cones, ice cream, smoothies and more"/>
    <n v="8000"/>
    <n v="50"/>
    <x v="2"/>
    <x v="0"/>
    <s v="USD"/>
    <n v="1434647305"/>
    <n v="1432055305"/>
    <b v="0"/>
    <n v="1"/>
    <b v="0"/>
    <s v="food/food trucks"/>
    <n v="0"/>
    <n v="50"/>
    <x v="4"/>
    <x v="29"/>
  </r>
  <r>
    <n v="1483"/>
    <s v="The Book Club Rebellion"/>
    <s v="When three social outcasts discover that Fictional characters are invading their world, they must form a team to stop this evil force."/>
    <n v="7000"/>
    <n v="50"/>
    <x v="2"/>
    <x v="0"/>
    <s v="USD"/>
    <n v="1469162275"/>
    <n v="1467002275"/>
    <b v="0"/>
    <n v="2"/>
    <b v="0"/>
    <s v="publishing/fiction"/>
    <n v="0"/>
    <n v="25"/>
    <x v="1"/>
    <x v="35"/>
  </r>
  <r>
    <n v="1559"/>
    <s v="North Cascades Bigfoot Photo Expedition"/>
    <s v="The goal of this project is to provide scientific evidence of bigfoot in the North Cascades."/>
    <n v="15000"/>
    <n v="50"/>
    <x v="2"/>
    <x v="0"/>
    <s v="USD"/>
    <n v="1430270199"/>
    <n v="1428974199"/>
    <b v="0"/>
    <n v="1"/>
    <b v="0"/>
    <s v="photography/nature"/>
    <n v="0"/>
    <n v="50"/>
    <x v="2"/>
    <x v="38"/>
  </r>
  <r>
    <n v="1713"/>
    <s v="&quot;UNCOVERED ME&quot;"/>
    <s v="This music project is a compilation to my up-coming book UNCOVERED ME, I need your support to help me go to New York and complete it."/>
    <n v="3000"/>
    <n v="50"/>
    <x v="2"/>
    <x v="0"/>
    <s v="USD"/>
    <n v="1412536412"/>
    <n v="1409944412"/>
    <b v="0"/>
    <n v="1"/>
    <b v="0"/>
    <s v="music/faith"/>
    <n v="0"/>
    <n v="50"/>
    <x v="7"/>
    <x v="14"/>
  </r>
  <r>
    <n v="1904"/>
    <s v="Small Animal Deterrent Latch (S.A.D.L.)"/>
    <s v="Animals knocking over your waste wheeler making a mess on trash day? The S.A.D.L. will help prevent that from happening!"/>
    <n v="50000"/>
    <n v="50"/>
    <x v="2"/>
    <x v="0"/>
    <s v="USD"/>
    <n v="1451752021"/>
    <n v="1447864021"/>
    <b v="0"/>
    <n v="2"/>
    <b v="0"/>
    <s v="technology/gadgets"/>
    <n v="0"/>
    <n v="25"/>
    <x v="0"/>
    <x v="6"/>
  </r>
  <r>
    <n v="1989"/>
    <s v="Shutters of Hope: The Real Faces of Infertility"/>
    <s v="Creating an awareness for infertility through photographing families and showcasing the real faces of infertility."/>
    <n v="5000"/>
    <n v="50"/>
    <x v="2"/>
    <x v="0"/>
    <s v="USD"/>
    <n v="1481473208"/>
    <n v="1478881208"/>
    <b v="0"/>
    <n v="1"/>
    <b v="0"/>
    <s v="photography/people"/>
    <n v="0"/>
    <n v="50"/>
    <x v="2"/>
    <x v="36"/>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
    <n v="10"/>
    <x v="3"/>
    <x v="18"/>
  </r>
  <r>
    <n v="2152"/>
    <s v="Space Shooter RPG+"/>
    <s v="Our game is going to be a space shooter that has RPG elements with New Game+! It will be unlike any space shooter ever played."/>
    <n v="30000"/>
    <n v="50"/>
    <x v="2"/>
    <x v="0"/>
    <s v="USD"/>
    <n v="1394909909"/>
    <n v="1392321509"/>
    <b v="0"/>
    <n v="4"/>
    <b v="0"/>
    <s v="games/video games"/>
    <n v="0"/>
    <n v="12.5"/>
    <x v="3"/>
    <x v="18"/>
  </r>
  <r>
    <n v="2373"/>
    <s v="Cykelauktion.com (Canceled)"/>
    <s v="We want to create a safe marketplace for buying and selling bicycles."/>
    <n v="850000"/>
    <n v="50"/>
    <x v="1"/>
    <x v="10"/>
    <s v="SEK"/>
    <n v="1440863624"/>
    <n v="1438271624"/>
    <b v="0"/>
    <n v="1"/>
    <b v="0"/>
    <s v="technology/web"/>
    <n v="0"/>
    <n v="50"/>
    <x v="0"/>
    <x v="26"/>
  </r>
  <r>
    <n v="2393"/>
    <s v="Game Swapper (Canceled)"/>
    <s v="Imagine a world where you can swap a video game you're tired of playing for a video game you actually want to play for just $1.50!"/>
    <n v="100000"/>
    <n v="50"/>
    <x v="1"/>
    <x v="0"/>
    <s v="USD"/>
    <n v="1439048017"/>
    <n v="1436456017"/>
    <b v="0"/>
    <n v="1"/>
    <b v="0"/>
    <s v="technology/web"/>
    <n v="0"/>
    <n v="50"/>
    <x v="0"/>
    <x v="26"/>
  </r>
  <r>
    <n v="2438"/>
    <s v="FOOD|Art"/>
    <s v="I'm starting a catering and food truck business of southern comfort food. My FOOD is my Art!  _x000a_Thanks for you help!"/>
    <n v="15000"/>
    <n v="50"/>
    <x v="2"/>
    <x v="0"/>
    <s v="USD"/>
    <n v="1449529062"/>
    <n v="1444341462"/>
    <b v="0"/>
    <n v="1"/>
    <b v="0"/>
    <s v="food/food trucks"/>
    <n v="0"/>
    <n v="50"/>
    <x v="4"/>
    <x v="2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
    <n v="50"/>
    <x v="4"/>
    <x v="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4"/>
    <x v="29"/>
  </r>
  <r>
    <n v="2592"/>
    <s v="El Carte 303"/>
    <s v="El Carte is revolutionizing the food truck industry. Meet the new food trike. #oneandonly  we going to spread the awesomeness all over!"/>
    <n v="30000"/>
    <n v="50"/>
    <x v="2"/>
    <x v="0"/>
    <s v="USD"/>
    <n v="1412536421"/>
    <n v="1409944421"/>
    <b v="0"/>
    <n v="1"/>
    <b v="0"/>
    <s v="food/food trucks"/>
    <n v="0"/>
    <n v="50"/>
    <x v="4"/>
    <x v="29"/>
  </r>
  <r>
    <n v="3086"/>
    <s v="&quot;Un parco di Risate&quot; - open air theatre to save TKC"/>
    <s v="A memorable theatre experience in the middle of Genoa's old town. Summer is coming and we have no intention to stop making you laugh."/>
    <n v="20000"/>
    <n v="50"/>
    <x v="2"/>
    <x v="6"/>
    <s v="EUR"/>
    <n v="1439827559"/>
    <n v="1434643559"/>
    <b v="0"/>
    <n v="3"/>
    <b v="0"/>
    <s v="theater/spaces"/>
    <n v="0"/>
    <n v="16.670000000000002"/>
    <x v="6"/>
    <x v="9"/>
  </r>
  <r>
    <n v="3095"/>
    <s v="The Old Howard Theatre Company"/>
    <s v="We are a small theatre company looking to provide world class theatre to the working class in the Greater New York area."/>
    <n v="14920"/>
    <n v="50"/>
    <x v="2"/>
    <x v="0"/>
    <s v="USD"/>
    <n v="1470011780"/>
    <n v="1464827780"/>
    <b v="0"/>
    <n v="1"/>
    <b v="0"/>
    <s v="theater/spaces"/>
    <n v="0"/>
    <n v="50"/>
    <x v="6"/>
    <x v="9"/>
  </r>
  <r>
    <n v="3137"/>
    <s v="Richard III - Presented by REBATEnsemble/Theatre Off Jackson"/>
    <s v="Set in 1930s Chinatown, evocative of old world South Jackson Street during the Jazz era."/>
    <n v="1500"/>
    <n v="50"/>
    <x v="3"/>
    <x v="0"/>
    <s v="USD"/>
    <n v="1493838720"/>
    <n v="1489439669"/>
    <b v="0"/>
    <n v="1"/>
    <b v="0"/>
    <s v="theater/plays"/>
    <n v="0"/>
    <n v="50"/>
    <x v="6"/>
    <x v="11"/>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
    <n v="50"/>
    <x v="6"/>
    <x v="19"/>
  </r>
  <r>
    <n v="3895"/>
    <s v="Vestige"/>
    <s v="A Transgender makeup artist calls into question the loyalty of her best friend in a 1980's circus while dealing with her dying mother."/>
    <n v="1000"/>
    <n v="50"/>
    <x v="2"/>
    <x v="0"/>
    <s v="USD"/>
    <n v="1425103218"/>
    <n v="1422424818"/>
    <b v="0"/>
    <n v="1"/>
    <b v="0"/>
    <s v="theater/plays"/>
    <n v="0"/>
    <n v="50"/>
    <x v="6"/>
    <x v="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
    <n v="25"/>
    <x v="6"/>
    <x v="11"/>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0"/>
    <n v="50"/>
    <x v="6"/>
    <x v="11"/>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1"/>
    <x v="35"/>
  </r>
  <r>
    <n v="2136"/>
    <s v="Dark Paradise"/>
    <s v="A dark and twisted game with physiological madness and corruption as a man becomes the ultimate bio weapon."/>
    <n v="80000"/>
    <n v="47.69"/>
    <x v="2"/>
    <x v="0"/>
    <s v="USD"/>
    <n v="1382184786"/>
    <n v="1379592786"/>
    <b v="0"/>
    <n v="4"/>
    <b v="0"/>
    <s v="games/video games"/>
    <n v="0"/>
    <n v="11.92"/>
    <x v="3"/>
    <x v="18"/>
  </r>
  <r>
    <n v="1097"/>
    <s v="Rabbly"/>
    <s v="Rabbly is action-adventure game. Is about a scientist going on an adventure, to find rare materials in another galaxy."/>
    <n v="100000"/>
    <n v="47"/>
    <x v="2"/>
    <x v="0"/>
    <s v="USD"/>
    <n v="1393786877"/>
    <n v="1390330877"/>
    <b v="0"/>
    <n v="7"/>
    <b v="0"/>
    <s v="games/video games"/>
    <n v="0"/>
    <n v="6.71"/>
    <x v="3"/>
    <x v="18"/>
  </r>
  <r>
    <n v="4086"/>
    <s v="Carpe Diem Theater Troupe"/>
    <s v="Our theater troupe needs your help to put on a unique production of Hamlet! Pledge to help young actors learn and refine their skills!"/>
    <n v="1000"/>
    <n v="47"/>
    <x v="2"/>
    <x v="0"/>
    <s v="USD"/>
    <n v="1448078400"/>
    <n v="1445985299"/>
    <b v="0"/>
    <n v="5"/>
    <b v="0"/>
    <s v="theater/plays"/>
    <n v="0"/>
    <n v="9.4"/>
    <x v="6"/>
    <x v="11"/>
  </r>
  <r>
    <n v="449"/>
    <s v="Shell &amp; Paddy"/>
    <s v="Shell &amp; Paddy is a 2D animation cartoon with 4 minutes of slapstick surreal humour staring two animal characters in weird, wacky world."/>
    <n v="2000"/>
    <n v="45"/>
    <x v="2"/>
    <x v="1"/>
    <s v="GBP"/>
    <n v="1382017085"/>
    <n v="1379425085"/>
    <b v="0"/>
    <n v="5"/>
    <b v="0"/>
    <s v="film &amp; video/animation"/>
    <n v="0"/>
    <n v="9"/>
    <x v="5"/>
    <x v="23"/>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5"/>
    <x v="2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0"/>
    <n v="22.5"/>
    <x v="7"/>
    <x v="33"/>
  </r>
  <r>
    <n v="873"/>
    <s v="The Dreamer-An Original Jazz CD"/>
    <s v="Fall in love with &quot;The Dreamer&quot;, new original music from trumpeter Freddie Dunn!"/>
    <n v="3500"/>
    <n v="45"/>
    <x v="2"/>
    <x v="0"/>
    <s v="USD"/>
    <n v="1352610040"/>
    <n v="1349150440"/>
    <b v="0"/>
    <n v="5"/>
    <b v="0"/>
    <s v="music/jazz"/>
    <n v="0"/>
    <n v="9"/>
    <x v="7"/>
    <x v="33"/>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3"/>
    <x v="18"/>
  </r>
  <r>
    <n v="1075"/>
    <s v="Towers Of The Apocalypse"/>
    <s v="Fully 3D, post Apocalyptic themed tower defense video game. New take on the genre."/>
    <n v="1000"/>
    <n v="45"/>
    <x v="2"/>
    <x v="0"/>
    <s v="USD"/>
    <n v="1336340516"/>
    <n v="1333748516"/>
    <b v="0"/>
    <n v="3"/>
    <b v="0"/>
    <s v="games/video games"/>
    <n v="0"/>
    <n v="15"/>
    <x v="3"/>
    <x v="18"/>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0"/>
    <n v="9"/>
    <x v="3"/>
    <x v="18"/>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3"/>
    <x v="18"/>
  </r>
  <r>
    <n v="1428"/>
    <s v="Translation of the book &quot;He sees me with his Heart&quot;"/>
    <s v="My father wrote a book about raising a blind child. I, as a professional translator, am going to write it in English for everyone."/>
    <n v="1000"/>
    <n v="45"/>
    <x v="2"/>
    <x v="5"/>
    <s v="EUR"/>
    <n v="1459584417"/>
    <n v="1456996017"/>
    <b v="0"/>
    <n v="3"/>
    <b v="0"/>
    <s v="publishing/translations"/>
    <n v="0"/>
    <n v="15"/>
    <x v="1"/>
    <x v="31"/>
  </r>
  <r>
    <n v="2436"/>
    <s v="Waistband: Solar Powered Vegan Quality of Life Truck"/>
    <s v="A sustainable vegan food truck. Locally and solar powered. Mission: hydroponic farms &amp; non profit eateries in impoverished lands by'30."/>
    <n v="117000"/>
    <n v="45"/>
    <x v="2"/>
    <x v="11"/>
    <s v="CAD"/>
    <n v="1454078770"/>
    <n v="1448894770"/>
    <b v="0"/>
    <n v="2"/>
    <b v="0"/>
    <s v="food/food trucks"/>
    <n v="0"/>
    <n v="22.5"/>
    <x v="4"/>
    <x v="29"/>
  </r>
  <r>
    <n v="2764"/>
    <s v="A Growing Adventure"/>
    <s v="My Budding Bears are four teddy bears living in an enchanted garden sharing friendship, tea parties and delightful adventures."/>
    <n v="4000"/>
    <n v="45"/>
    <x v="2"/>
    <x v="0"/>
    <s v="USD"/>
    <n v="1338404400"/>
    <n v="1335855631"/>
    <b v="0"/>
    <n v="4"/>
    <b v="0"/>
    <s v="publishing/children's books"/>
    <n v="0"/>
    <n v="11.25"/>
    <x v="1"/>
    <x v="39"/>
  </r>
  <r>
    <n v="2866"/>
    <s v="Church Folk Can Be Dangerous People"/>
    <s v="The reality is dark, sinister. The milieu is not as friendly as it claims. What is this place? Where is it? Is it your local church?"/>
    <n v="5000"/>
    <n v="45"/>
    <x v="2"/>
    <x v="0"/>
    <s v="USD"/>
    <n v="1476482400"/>
    <n v="1473893721"/>
    <b v="0"/>
    <n v="2"/>
    <b v="0"/>
    <s v="theater/plays"/>
    <n v="0"/>
    <n v="22.5"/>
    <x v="6"/>
    <x v="11"/>
  </r>
  <r>
    <n v="3142"/>
    <s v="The Pendulum Swings UK Theatre Tour/EdFringe"/>
    <s v="Our aim is to deliver a powerful piece of theatre to audiences across the UK, including Edinburgh Fringe (2017)."/>
    <n v="2750"/>
    <n v="45"/>
    <x v="3"/>
    <x v="1"/>
    <s v="GBP"/>
    <n v="1489922339"/>
    <n v="1487333939"/>
    <b v="0"/>
    <n v="3"/>
    <b v="0"/>
    <s v="theater/plays"/>
    <n v="0"/>
    <n v="15"/>
    <x v="6"/>
    <x v="11"/>
  </r>
  <r>
    <n v="3960"/>
    <s v="In The Time of New York"/>
    <s v="You are closer to your dreams than what you expect, your demons will always wait for you to realize them, theyâ€™ll torture you Manny."/>
    <n v="3000"/>
    <n v="45"/>
    <x v="2"/>
    <x v="0"/>
    <s v="USD"/>
    <n v="1451852256"/>
    <n v="1449260256"/>
    <b v="0"/>
    <n v="4"/>
    <b v="0"/>
    <s v="theater/plays"/>
    <n v="0"/>
    <n v="11.25"/>
    <x v="6"/>
    <x v="1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0"/>
    <n v="15"/>
    <x v="6"/>
    <x v="11"/>
  </r>
  <r>
    <n v="3966"/>
    <s v="Moroccan National Debate Team"/>
    <s v="MNDT will be the first Moroccan Team in history to participate in the WSDC. the worldâ€™s biggest high school debate tournament."/>
    <n v="7500"/>
    <n v="45"/>
    <x v="2"/>
    <x v="0"/>
    <s v="USD"/>
    <n v="1406170740"/>
    <n v="1402506278"/>
    <b v="0"/>
    <n v="2"/>
    <b v="0"/>
    <s v="theater/plays"/>
    <n v="0"/>
    <n v="22.5"/>
    <x v="6"/>
    <x v="11"/>
  </r>
  <r>
    <n v="1093"/>
    <s v="Help get &quot;Don't Look&quot; on Steam Greenlight!"/>
    <s v="A little girl living isolated in the Canadian Rockies, you find your self  being lured into the hills in the middle of the night."/>
    <n v="300"/>
    <n v="42.25"/>
    <x v="2"/>
    <x v="11"/>
    <s v="CAD"/>
    <n v="1455232937"/>
    <n v="1453936937"/>
    <b v="0"/>
    <n v="4"/>
    <b v="0"/>
    <s v="games/video games"/>
    <n v="0"/>
    <n v="10.56"/>
    <x v="3"/>
    <x v="18"/>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0"/>
    <n v="10.5"/>
    <x v="4"/>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0"/>
    <x v="6"/>
  </r>
  <r>
    <n v="1101"/>
    <s v="Strain Wars"/>
    <s v="Different strains of marijuana leafs battling to the death to see which one is the top strain."/>
    <n v="100000"/>
    <n v="41"/>
    <x v="2"/>
    <x v="0"/>
    <s v="USD"/>
    <n v="1468519920"/>
    <n v="1466188338"/>
    <b v="0"/>
    <n v="6"/>
    <b v="0"/>
    <s v="games/video games"/>
    <n v="0"/>
    <n v="6.83"/>
    <x v="3"/>
    <x v="1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0"/>
    <n v="10.25"/>
    <x v="6"/>
    <x v="9"/>
  </r>
  <r>
    <n v="4107"/>
    <s v="Sacrifice"/>
    <s v="A new dramatic comedy dealing with a father's unwillingness to let go of his past causes major problems for the future of his daughter."/>
    <n v="2000"/>
    <n v="41"/>
    <x v="2"/>
    <x v="0"/>
    <s v="USD"/>
    <n v="1411596001"/>
    <n v="1409608801"/>
    <b v="0"/>
    <n v="4"/>
    <b v="0"/>
    <s v="theater/plays"/>
    <n v="0"/>
    <n v="10.25"/>
    <x v="6"/>
    <x v="11"/>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5"/>
    <x v="21"/>
  </r>
  <r>
    <n v="154"/>
    <s v="Quantum Alterations: Sci-fi, Stop Motion &amp; Fantasy Fan Film"/>
    <s v="Fiction Becomes Reality in this non-profit science fiction, stop motion, and fantasy fan film."/>
    <n v="1500"/>
    <n v="40"/>
    <x v="1"/>
    <x v="0"/>
    <s v="USD"/>
    <n v="1433336895"/>
    <n v="1429621695"/>
    <b v="0"/>
    <n v="3"/>
    <b v="0"/>
    <s v="film &amp; video/science fiction"/>
    <n v="0"/>
    <n v="13.33"/>
    <x v="5"/>
    <x v="21"/>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0"/>
    <n v="20"/>
    <x v="7"/>
    <x v="3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0"/>
    <n v="20"/>
    <x v="7"/>
    <x v="33"/>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
    <n v="40"/>
    <x v="7"/>
    <x v="37"/>
  </r>
  <r>
    <n v="1789"/>
    <s v="Paintball: Beyond The Paint"/>
    <s v="I want to create a portfolio to show all the aspects of the adrenaline filled game of paintball. Focusing on tournament players"/>
    <n v="8000"/>
    <n v="40"/>
    <x v="2"/>
    <x v="0"/>
    <s v="USD"/>
    <n v="1421042403"/>
    <n v="1415858403"/>
    <b v="1"/>
    <n v="4"/>
    <b v="0"/>
    <s v="photography/photobooks"/>
    <n v="0"/>
    <n v="10"/>
    <x v="2"/>
    <x v="3"/>
  </r>
  <r>
    <n v="1793"/>
    <s v="Live to Learn, Learn to Fight, Fight to Live - The Karen"/>
    <s v="The beginning of a long term project to document life of the Karen ethnic group on the border of Thailand and Burma."/>
    <n v="3000"/>
    <n v="40"/>
    <x v="2"/>
    <x v="8"/>
    <s v="AUD"/>
    <n v="1417127040"/>
    <n v="1414531440"/>
    <b v="1"/>
    <n v="2"/>
    <b v="0"/>
    <s v="photography/photobooks"/>
    <n v="0"/>
    <n v="20"/>
    <x v="2"/>
    <x v="3"/>
  </r>
  <r>
    <n v="1811"/>
    <s v="The Year of Sunsets"/>
    <s v="A collection of 365 color photographs of sunsets in 2014, beautifully presented in a hardcover book."/>
    <n v="54000"/>
    <n v="40"/>
    <x v="2"/>
    <x v="0"/>
    <s v="USD"/>
    <n v="1414123200"/>
    <n v="1408962270"/>
    <b v="0"/>
    <n v="26"/>
    <b v="0"/>
    <s v="photography/photobooks"/>
    <n v="0"/>
    <n v="1.54"/>
    <x v="2"/>
    <x v="3"/>
  </r>
  <r>
    <n v="2693"/>
    <s v="Chili dog"/>
    <s v="I want to start a food truck that specializes in chili cheese dogs, using new kinds of meats, cheeses and toppings you wouldn't imagine"/>
    <n v="5000"/>
    <n v="40"/>
    <x v="2"/>
    <x v="0"/>
    <s v="USD"/>
    <n v="1407899966"/>
    <n v="1405307966"/>
    <b v="0"/>
    <n v="3"/>
    <b v="0"/>
    <s v="food/food trucks"/>
    <n v="0"/>
    <n v="13.33"/>
    <x v="4"/>
    <x v="29"/>
  </r>
  <r>
    <n v="2864"/>
    <s v="'Haunting Julia' by Alan Ayckbourn"/>
    <s v="Accessible, original theatre for all!"/>
    <n v="2500"/>
    <n v="40"/>
    <x v="2"/>
    <x v="1"/>
    <s v="GBP"/>
    <n v="1437139080"/>
    <n v="1434552207"/>
    <b v="0"/>
    <n v="3"/>
    <b v="0"/>
    <s v="theater/plays"/>
    <n v="0"/>
    <n v="13.33"/>
    <x v="6"/>
    <x v="11"/>
  </r>
  <r>
    <n v="3053"/>
    <s v="Showroom"/>
    <s v="Showroom is a multi-disciplinary space providing unorthodox concerts, events &amp; a platform creatives can express their creative vision"/>
    <n v="10000"/>
    <n v="40"/>
    <x v="2"/>
    <x v="0"/>
    <s v="USD"/>
    <n v="1412222340"/>
    <n v="1407781013"/>
    <b v="0"/>
    <n v="3"/>
    <b v="0"/>
    <s v="theater/spaces"/>
    <n v="0"/>
    <n v="13.33"/>
    <x v="6"/>
    <x v="9"/>
  </r>
  <r>
    <n v="3871"/>
    <s v="Pocket Monsters: A Musical Parody (Canceled)"/>
    <s v="Our musical is finally ready to come to life, and we're raising funds to help make that happen!"/>
    <n v="1500"/>
    <n v="40"/>
    <x v="1"/>
    <x v="0"/>
    <s v="USD"/>
    <n v="1490809450"/>
    <n v="1485629050"/>
    <b v="0"/>
    <n v="3"/>
    <b v="0"/>
    <s v="theater/musical"/>
    <n v="0"/>
    <n v="13.33"/>
    <x v="6"/>
    <x v="19"/>
  </r>
  <r>
    <n v="4005"/>
    <s v="Bringing more Art to the Community"/>
    <s v="Help us bring more Art to the Community. It's our second production, Fences by August Wilson. Help us make it a success!"/>
    <n v="3000"/>
    <n v="40"/>
    <x v="2"/>
    <x v="0"/>
    <s v="USD"/>
    <n v="1413832985"/>
    <n v="1408648985"/>
    <b v="0"/>
    <n v="2"/>
    <b v="0"/>
    <s v="theater/plays"/>
    <n v="0"/>
    <n v="20"/>
    <x v="6"/>
    <x v="11"/>
  </r>
  <r>
    <n v="2346"/>
    <s v="Ez 2c 3D Viewers (Canceled)"/>
    <s v="Watch and Make FREE 3D Videos &amp; Pics - No Viewer needed. To Help Learn we have Training and Instant 3D viewers."/>
    <n v="60000"/>
    <n v="39"/>
    <x v="1"/>
    <x v="0"/>
    <s v="USD"/>
    <n v="1476731431"/>
    <n v="1472843431"/>
    <b v="0"/>
    <n v="3"/>
    <b v="0"/>
    <s v="technology/web"/>
    <n v="0"/>
    <n v="13"/>
    <x v="0"/>
    <x v="2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
    <n v="9.75"/>
    <x v="6"/>
    <x v="11"/>
  </r>
  <r>
    <n v="3850"/>
    <s v="The Vagina Monologues 2015"/>
    <s v="V-Day is a global activist movement to end violence against women and girls."/>
    <n v="1000"/>
    <n v="38"/>
    <x v="2"/>
    <x v="0"/>
    <s v="USD"/>
    <n v="1420081143"/>
    <n v="1417489143"/>
    <b v="1"/>
    <n v="4"/>
    <b v="0"/>
    <s v="theater/plays"/>
    <n v="0"/>
    <n v="9.5"/>
    <x v="6"/>
    <x v="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0"/>
    <n v="18.5"/>
    <x v="6"/>
    <x v="11"/>
  </r>
  <r>
    <n v="1873"/>
    <s v="The Red Card Blue Card Game"/>
    <s v="It's time for The Red Card Blue Card Game to be available everywhere! Help save the sanity of ALL parent's! Help make it an App!!"/>
    <n v="8000"/>
    <n v="36"/>
    <x v="2"/>
    <x v="11"/>
    <s v="CAD"/>
    <n v="1436373900"/>
    <n v="1433861210"/>
    <b v="0"/>
    <n v="2"/>
    <b v="0"/>
    <s v="games/mobile games"/>
    <n v="0"/>
    <n v="18"/>
    <x v="3"/>
    <x v="28"/>
  </r>
  <r>
    <n v="2647"/>
    <s v="18&quot;, 45.7cm Telescope. The universe is for everyone!"/>
    <s v="The telescope will serve as a path for the youth of Toronto to the skies, it will be 18&quot; easily portable meant for schools in the GTA."/>
    <n v="2500"/>
    <n v="36"/>
    <x v="1"/>
    <x v="11"/>
    <s v="CAD"/>
    <n v="1439533019"/>
    <n v="1436941019"/>
    <b v="0"/>
    <n v="3"/>
    <b v="0"/>
    <s v="technology/space exploration"/>
    <n v="0"/>
    <n v="12"/>
    <x v="0"/>
    <x v="4"/>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4"/>
    <x v="29"/>
  </r>
  <r>
    <n v="2761"/>
    <s v="Learn U.S. Geography: Dreaming my way across The U.S."/>
    <s v="Help me give away 500 copies of my picture book so more kids will know US geography!"/>
    <n v="5000"/>
    <n v="36"/>
    <x v="2"/>
    <x v="0"/>
    <s v="USD"/>
    <n v="1357176693"/>
    <n v="1354584693"/>
    <b v="0"/>
    <n v="4"/>
    <b v="0"/>
    <s v="publishing/children's books"/>
    <n v="0"/>
    <n v="9"/>
    <x v="1"/>
    <x v="39"/>
  </r>
  <r>
    <n v="550"/>
    <s v="Business &amp; Event Directory in Kingston, Ontario"/>
    <s v="Help us shine the spotlight on our local businesses and contractors by providing a cost-effective ecommerce &amp; marketing platform"/>
    <n v="5000"/>
    <n v="35"/>
    <x v="2"/>
    <x v="11"/>
    <s v="CAD"/>
    <n v="1485838800"/>
    <n v="1484756245"/>
    <b v="0"/>
    <n v="4"/>
    <b v="0"/>
    <s v="technology/web"/>
    <n v="0"/>
    <n v="8.75"/>
    <x v="0"/>
    <x v="26"/>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4"/>
    <x v="2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4"/>
    <x v="29"/>
  </r>
  <r>
    <n v="1558"/>
    <s v="Lucy Wood's Calendar - English Countryside 2016"/>
    <s v="A large 2016 wall-calendar (A3 when open) featuring 12 stunning photographs by Lucy Wood."/>
    <n v="750"/>
    <n v="35"/>
    <x v="2"/>
    <x v="1"/>
    <s v="GBP"/>
    <n v="1440763920"/>
    <n v="1435656759"/>
    <b v="0"/>
    <n v="3"/>
    <b v="0"/>
    <s v="photography/nature"/>
    <n v="0"/>
    <n v="11.67"/>
    <x v="2"/>
    <x v="3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
    <n v="11.67"/>
    <x v="7"/>
    <x v="14"/>
  </r>
  <r>
    <n v="1724"/>
    <s v="Die Another Day 1st CD (Christian Rock)"/>
    <s v="We are just some guys who Love the Lord and want to share our personal experiences of what GOD has done for us through our music."/>
    <n v="6000"/>
    <n v="35"/>
    <x v="2"/>
    <x v="0"/>
    <s v="USD"/>
    <n v="1414707762"/>
    <n v="1412115762"/>
    <b v="0"/>
    <n v="4"/>
    <b v="0"/>
    <s v="music/faith"/>
    <n v="0"/>
    <n v="8.75"/>
    <x v="7"/>
    <x v="14"/>
  </r>
  <r>
    <n v="2691"/>
    <s v="Cook"/>
    <s v="A Great New local Food Truck serving up ethnic fusion inspired eats in Ottawa."/>
    <n v="65000"/>
    <n v="35"/>
    <x v="2"/>
    <x v="11"/>
    <s v="CAD"/>
    <n v="1431278557"/>
    <n v="1427390557"/>
    <b v="0"/>
    <n v="2"/>
    <b v="0"/>
    <s v="food/food trucks"/>
    <n v="0"/>
    <n v="17.5"/>
    <x v="4"/>
    <x v="29"/>
  </r>
  <r>
    <n v="2741"/>
    <s v="Mrs. Brown and Her Lost Puppy."/>
    <s v="Help me publish my 1st children's book as an aspiring author!"/>
    <n v="8000"/>
    <n v="35"/>
    <x v="2"/>
    <x v="0"/>
    <s v="USD"/>
    <n v="1413770820"/>
    <n v="1412005602"/>
    <b v="0"/>
    <n v="4"/>
    <b v="0"/>
    <s v="publishing/children's books"/>
    <n v="0"/>
    <n v="8.75"/>
    <x v="1"/>
    <x v="39"/>
  </r>
  <r>
    <n v="2859"/>
    <s v="Grover Theatre Company (GTC)"/>
    <s v="A theatre company that will create works to inspire young people and get everyone involved."/>
    <n v="2000"/>
    <n v="35"/>
    <x v="2"/>
    <x v="8"/>
    <s v="AUD"/>
    <n v="1444984904"/>
    <n v="1439800904"/>
    <b v="0"/>
    <n v="1"/>
    <b v="0"/>
    <s v="theater/plays"/>
    <n v="0"/>
    <n v="35"/>
    <x v="6"/>
    <x v="11"/>
  </r>
  <r>
    <n v="3792"/>
    <s v="BorikÃ©n: The Show"/>
    <s v="A cultural and historic journey through Puerto Rico's music and dance!"/>
    <n v="12500"/>
    <n v="35"/>
    <x v="2"/>
    <x v="0"/>
    <s v="USD"/>
    <n v="1436957022"/>
    <n v="1434365022"/>
    <b v="0"/>
    <n v="2"/>
    <b v="0"/>
    <s v="theater/musical"/>
    <n v="0"/>
    <n v="17.5"/>
    <x v="6"/>
    <x v="19"/>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0"/>
    <n v="17.5"/>
    <x v="6"/>
    <x v="19"/>
  </r>
  <r>
    <n v="4068"/>
    <s v="Produce BELLE DAME SANS MERCI a stage play"/>
    <s v="Be a PRODUCER of the Original stage play BELLE DAME SANS MERCI by Michael Fenlason! :-) :-( !"/>
    <n v="3495"/>
    <n v="34.950000000000003"/>
    <x v="2"/>
    <x v="0"/>
    <s v="USD"/>
    <n v="1484348700"/>
    <n v="1481756855"/>
    <b v="0"/>
    <n v="1"/>
    <b v="0"/>
    <s v="theater/plays"/>
    <n v="0"/>
    <n v="34.950000000000003"/>
    <x v="6"/>
    <x v="11"/>
  </r>
  <r>
    <n v="1710"/>
    <s v="Producing a live album of our upcoming Europe tour"/>
    <s v="We want to create a gospel live album which has never been produced before."/>
    <n v="5000"/>
    <n v="34"/>
    <x v="2"/>
    <x v="4"/>
    <s v="EUR"/>
    <n v="1453122000"/>
    <n v="1449151888"/>
    <b v="0"/>
    <n v="1"/>
    <b v="0"/>
    <s v="music/faith"/>
    <n v="0"/>
    <n v="34"/>
    <x v="7"/>
    <x v="14"/>
  </r>
  <r>
    <n v="2153"/>
    <s v="It's The GOD Complex"/>
    <s v="Crowdfunding the Gamers Way. An online game with real world consequences.Do you dare to play? Can you turn the world around?"/>
    <n v="372625"/>
    <n v="34"/>
    <x v="2"/>
    <x v="0"/>
    <s v="USD"/>
    <n v="1420876740"/>
    <n v="1417470718"/>
    <b v="0"/>
    <n v="4"/>
    <b v="0"/>
    <s v="games/video games"/>
    <n v="0"/>
    <n v="8.5"/>
    <x v="3"/>
    <x v="18"/>
  </r>
  <r>
    <n v="2767"/>
    <s v="the Giant Turnip"/>
    <s v="An animated bedtime story with Dedka, Babka and the rest of the family working together on a BIG problem"/>
    <n v="4000"/>
    <n v="34"/>
    <x v="2"/>
    <x v="11"/>
    <s v="CAD"/>
    <n v="1439766050"/>
    <n v="1434582050"/>
    <b v="0"/>
    <n v="3"/>
    <b v="0"/>
    <s v="publishing/children's books"/>
    <n v="0"/>
    <n v="11.33"/>
    <x v="1"/>
    <x v="39"/>
  </r>
  <r>
    <n v="773"/>
    <s v="Expansion of The Mortis Chronicles"/>
    <s v="The Mortis Chronicles is a hard hitting, thought provoking and action packed indie published series. You know you want to read!"/>
    <n v="3759"/>
    <n v="32"/>
    <x v="2"/>
    <x v="1"/>
    <s v="GBP"/>
    <n v="1431298860"/>
    <n v="1428341985"/>
    <b v="0"/>
    <n v="2"/>
    <b v="0"/>
    <s v="publishing/fiction"/>
    <n v="0"/>
    <n v="16"/>
    <x v="1"/>
    <x v="35"/>
  </r>
  <r>
    <n v="3988"/>
    <s v="Folk-Tales: What Stories Do Your Folks Tell?"/>
    <s v="An evening of of stories based both in myth and truth."/>
    <n v="1500"/>
    <n v="32"/>
    <x v="2"/>
    <x v="0"/>
    <s v="USD"/>
    <n v="1440813413"/>
    <n v="1439517413"/>
    <b v="0"/>
    <n v="4"/>
    <b v="0"/>
    <s v="theater/plays"/>
    <n v="0"/>
    <n v="8"/>
    <x v="6"/>
    <x v="11"/>
  </r>
  <r>
    <n v="4090"/>
    <s v="&quot; Sweet O'l Mama &quot; Theater Production"/>
    <s v="A gripping re-enactment of a true breast cancer survival story, highlighted with inspiration and laughter!"/>
    <n v="1000"/>
    <n v="32"/>
    <x v="2"/>
    <x v="0"/>
    <s v="USD"/>
    <n v="1438959600"/>
    <n v="1437754137"/>
    <b v="0"/>
    <n v="3"/>
    <b v="0"/>
    <s v="theater/plays"/>
    <n v="0"/>
    <n v="10.67"/>
    <x v="6"/>
    <x v="11"/>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5"/>
    <x v="23"/>
  </r>
  <r>
    <n v="599"/>
    <s v="Mail 4 Jail"/>
    <s v="We send care packages to incarcerated individuals throughout the country that include specific items hand picked by the sender."/>
    <n v="50000"/>
    <n v="31"/>
    <x v="2"/>
    <x v="0"/>
    <s v="USD"/>
    <n v="1425827760"/>
    <n v="1423769402"/>
    <b v="0"/>
    <n v="2"/>
    <b v="0"/>
    <s v="technology/web"/>
    <n v="0"/>
    <n v="15.5"/>
    <x v="0"/>
    <x v="26"/>
  </r>
  <r>
    <n v="152"/>
    <s v="The Great Dark (Canceled)"/>
    <s v="The Great Dark is a journey through the unimaginable...and un foreseeable..."/>
    <n v="380000"/>
    <n v="30"/>
    <x v="1"/>
    <x v="0"/>
    <s v="USD"/>
    <n v="1411437100"/>
    <n v="1408845100"/>
    <b v="0"/>
    <n v="2"/>
    <b v="0"/>
    <s v="film &amp; video/science fiction"/>
    <n v="0"/>
    <n v="15"/>
    <x v="5"/>
    <x v="21"/>
  </r>
  <r>
    <n v="497"/>
    <s v="Galaxy Probe Kids"/>
    <s v="live-action/animated series pilot."/>
    <n v="4480"/>
    <n v="30"/>
    <x v="2"/>
    <x v="0"/>
    <s v="USD"/>
    <n v="1419483600"/>
    <n v="1414889665"/>
    <b v="0"/>
    <n v="3"/>
    <b v="0"/>
    <s v="film &amp; video/animation"/>
    <n v="0"/>
    <n v="10"/>
    <x v="5"/>
    <x v="2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
    <n v="30"/>
    <x v="7"/>
    <x v="12"/>
  </r>
  <r>
    <n v="912"/>
    <s v="Triad a new album by James Murrell"/>
    <s v="My new album will be called Triad, an album of original music performed by me &amp; guest musical artists."/>
    <n v="3500"/>
    <n v="30"/>
    <x v="2"/>
    <x v="0"/>
    <s v="USD"/>
    <n v="1355197047"/>
    <n v="1350009447"/>
    <b v="0"/>
    <n v="2"/>
    <b v="0"/>
    <s v="music/jazz"/>
    <n v="0"/>
    <n v="15"/>
    <x v="7"/>
    <x v="3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
    <n v="30"/>
    <x v="7"/>
    <x v="33"/>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4"/>
    <x v="29"/>
  </r>
  <r>
    <n v="1492"/>
    <s v="The Grym Brothers Series"/>
    <s v="The Grym Brothers is a series about two brothers who are grim reapers, hunting down souls that canâ€™t or wonâ€™t move on the afterlife."/>
    <n v="4000"/>
    <n v="30"/>
    <x v="2"/>
    <x v="0"/>
    <s v="USD"/>
    <n v="1308431646"/>
    <n v="1305839646"/>
    <b v="0"/>
    <n v="2"/>
    <b v="0"/>
    <s v="publishing/fiction"/>
    <n v="0"/>
    <n v="15"/>
    <x v="1"/>
    <x v="35"/>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00"/>
    <n v="7.5"/>
    <x v="2"/>
    <x v="3"/>
  </r>
  <r>
    <n v="2389"/>
    <s v="Et si Kiwwi vous trouvait un job ? (Canceled)"/>
    <s v="Kiwwi va dÃ©poussiÃ©rer le marchÃ© de l'emploi, avec peu de moyens mais de trÃ¨s bonnes idÃ©es, cependant, nous avons besoin de vous !"/>
    <n v="16000"/>
    <n v="30"/>
    <x v="1"/>
    <x v="16"/>
    <s v="EUR"/>
    <n v="1437861540"/>
    <n v="1435160452"/>
    <b v="0"/>
    <n v="1"/>
    <b v="0"/>
    <s v="technology/web"/>
    <n v="0"/>
    <n v="30"/>
    <x v="0"/>
    <x v="26"/>
  </r>
  <r>
    <n v="2408"/>
    <s v="Sabroso On Wheels"/>
    <s v="A US Army Vet trying to get a Peruvian food truck going! Really good Peruvian food now mobile!"/>
    <n v="15000"/>
    <n v="30"/>
    <x v="2"/>
    <x v="0"/>
    <s v="USD"/>
    <n v="1415247757"/>
    <n v="1412652157"/>
    <b v="0"/>
    <n v="2"/>
    <b v="0"/>
    <s v="food/food trucks"/>
    <n v="0"/>
    <n v="15"/>
    <x v="4"/>
    <x v="29"/>
  </r>
  <r>
    <n v="2506"/>
    <s v="Bowlz Cafe, Hull"/>
    <s v="Love cereal as much as we do? Then we need your help! We are opening a worldwide cereal cafe, serving the best in imported cereals!"/>
    <n v="5000"/>
    <n v="30"/>
    <x v="2"/>
    <x v="1"/>
    <s v="GBP"/>
    <n v="1443906000"/>
    <n v="1441955269"/>
    <b v="0"/>
    <n v="2"/>
    <b v="0"/>
    <s v="food/restaurants"/>
    <n v="0"/>
    <n v="15"/>
    <x v="4"/>
    <x v="40"/>
  </r>
  <r>
    <n v="2844"/>
    <s v="KabarettstÃ¼ck &quot;Dicht in da Nochtschicht&quot;"/>
    <s v="Zwei ausgebildete Schauspieler, ein Musiker - gemeinsam bringt man ein waschechtes KabarettstÃ¼ck auf die BÃ¼hne."/>
    <n v="550"/>
    <n v="30"/>
    <x v="2"/>
    <x v="3"/>
    <s v="EUR"/>
    <n v="1483535180"/>
    <n v="1480943180"/>
    <b v="0"/>
    <n v="1"/>
    <b v="0"/>
    <s v="theater/plays"/>
    <n v="0"/>
    <n v="30"/>
    <x v="6"/>
    <x v="1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
    <n v="15"/>
    <x v="6"/>
    <x v="19"/>
  </r>
  <r>
    <n v="1121"/>
    <s v="Pwincess"/>
    <s v="An action packed, side scrolling, platform jumping, laser shooting ADVENTURE that will be fun for everyone."/>
    <n v="250000"/>
    <n v="29"/>
    <x v="2"/>
    <x v="0"/>
    <s v="USD"/>
    <n v="1457904316"/>
    <n v="1455315916"/>
    <b v="0"/>
    <n v="5"/>
    <b v="0"/>
    <s v="games/video games"/>
    <n v="0"/>
    <n v="5.8"/>
    <x v="3"/>
    <x v="18"/>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00"/>
    <n v="7.25"/>
    <x v="7"/>
    <x v="25"/>
  </r>
  <r>
    <n v="2879"/>
    <s v="Girls, Ladies and Women - A Gospel Drama"/>
    <s v="She that fines a husband? Wait, is that right? Girl... you better check yourself, before you wreck yourself!"/>
    <n v="11200"/>
    <n v="29"/>
    <x v="2"/>
    <x v="0"/>
    <s v="USD"/>
    <n v="1453310661"/>
    <n v="1450718661"/>
    <b v="0"/>
    <n v="1"/>
    <b v="0"/>
    <s v="theater/plays"/>
    <n v="0"/>
    <n v="29"/>
    <x v="6"/>
    <x v="11"/>
  </r>
  <r>
    <n v="4019"/>
    <s v="We Don't Play Fight"/>
    <s v="Finally a crossover of the arts takes place! Theater &amp; LIVE Pro Wrestling. A unique story featuring TV Pro Wrestling without the TV."/>
    <n v="3500"/>
    <n v="29"/>
    <x v="2"/>
    <x v="0"/>
    <s v="USD"/>
    <n v="1460737680"/>
    <n v="1455725596"/>
    <b v="0"/>
    <n v="4"/>
    <b v="0"/>
    <s v="theater/plays"/>
    <n v="0"/>
    <n v="7.25"/>
    <x v="6"/>
    <x v="11"/>
  </r>
  <r>
    <n v="1312"/>
    <s v="GoSolo Hat for GoPro (Canceled)"/>
    <s v="People loved the original Black and Gray GoSolo hats and asked for more. So we received sample for 3 more colors!"/>
    <n v="4600"/>
    <n v="28"/>
    <x v="1"/>
    <x v="0"/>
    <s v="USD"/>
    <n v="1429375922"/>
    <n v="1426783922"/>
    <b v="0"/>
    <n v="1"/>
    <b v="0"/>
    <s v="technology/wearables"/>
    <n v="0"/>
    <n v="28"/>
    <x v="0"/>
    <x v="1"/>
  </r>
  <r>
    <n v="1579"/>
    <s v="psyÂ·choÂ·miÂ·metÂ·ic: The EsÂ·sence of Life (Canceled)"/>
    <s v="'Compilation of visual and literary art through fine art photography, graphic art, and poetry."/>
    <n v="3333"/>
    <n v="28"/>
    <x v="1"/>
    <x v="0"/>
    <s v="USD"/>
    <n v="1377734091"/>
    <n v="1374882891"/>
    <b v="0"/>
    <n v="2"/>
    <b v="0"/>
    <s v="publishing/art books"/>
    <n v="0"/>
    <n v="14"/>
    <x v="1"/>
    <x v="32"/>
  </r>
  <r>
    <n v="4065"/>
    <s v="A Midsummer's Night's Dream"/>
    <s v="A classical/ fantasy version of midsummers done by professionally trained actors in Tulsa!"/>
    <n v="4000"/>
    <n v="27"/>
    <x v="2"/>
    <x v="0"/>
    <s v="USD"/>
    <n v="1407883811"/>
    <n v="1405291811"/>
    <b v="0"/>
    <n v="4"/>
    <b v="0"/>
    <s v="theater/plays"/>
    <n v="0"/>
    <n v="6.75"/>
    <x v="6"/>
    <x v="11"/>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4"/>
    <x v="29"/>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5"/>
    <x v="23"/>
  </r>
  <r>
    <n v="594"/>
    <s v="Unleashed Fitness"/>
    <s v="Creating a fitness site that will change the fitness game forever!"/>
    <n v="25000"/>
    <n v="26"/>
    <x v="2"/>
    <x v="0"/>
    <s v="USD"/>
    <n v="1460832206"/>
    <n v="1458240206"/>
    <b v="0"/>
    <n v="2"/>
    <b v="0"/>
    <s v="technology/web"/>
    <n v="0"/>
    <n v="13"/>
    <x v="0"/>
    <x v="26"/>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0"/>
    <x v="1"/>
  </r>
  <r>
    <n v="1422"/>
    <s v="&quot;Hope Without Borders&quot; trilogy by I R Tyler, Chinese edition"/>
    <s v="Protecting children from sexual abuse through the medium of story telling; accessing 20% of the world's population through translation."/>
    <n v="25000"/>
    <n v="26"/>
    <x v="2"/>
    <x v="15"/>
    <s v="NZD"/>
    <n v="1474436704"/>
    <n v="1471844704"/>
    <b v="0"/>
    <n v="2"/>
    <b v="0"/>
    <s v="publishing/translations"/>
    <n v="0"/>
    <n v="13"/>
    <x v="1"/>
    <x v="31"/>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3"/>
    <x v="28"/>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
    <n v="13"/>
    <x v="3"/>
    <x v="18"/>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4"/>
    <x v="29"/>
  </r>
  <r>
    <n v="2591"/>
    <s v="patent pending"/>
    <s v="Hi everyone I am a 26 year old single mom trying to start her own food business! I need to first afford the patent to reveal more!"/>
    <n v="1500"/>
    <n v="26"/>
    <x v="2"/>
    <x v="0"/>
    <s v="USD"/>
    <n v="1457901924"/>
    <n v="1452721524"/>
    <b v="0"/>
    <n v="2"/>
    <b v="0"/>
    <s v="food/food trucks"/>
    <n v="0"/>
    <n v="13"/>
    <x v="4"/>
    <x v="29"/>
  </r>
  <r>
    <n v="3108"/>
    <s v="Funding a home for our Children's Theater"/>
    <s v="We need a permanent home for the theater!"/>
    <n v="50000"/>
    <n v="26"/>
    <x v="2"/>
    <x v="0"/>
    <s v="USD"/>
    <n v="1430234394"/>
    <n v="1425053994"/>
    <b v="0"/>
    <n v="2"/>
    <b v="0"/>
    <s v="theater/spaces"/>
    <n v="0"/>
    <n v="13"/>
    <x v="6"/>
    <x v="9"/>
  </r>
  <r>
    <n v="3124"/>
    <s v="Theater &amp; Arts &amp; Day Care (Canceled)"/>
    <s v="A place where kids/ teens' dreams come true, and one finds there home without sparkly red shoes!"/>
    <n v="800000"/>
    <n v="26"/>
    <x v="1"/>
    <x v="0"/>
    <s v="USD"/>
    <n v="1422902601"/>
    <n v="1417718601"/>
    <b v="0"/>
    <n v="4"/>
    <b v="0"/>
    <s v="theater/spaces"/>
    <n v="0"/>
    <n v="6.5"/>
    <x v="6"/>
    <x v="9"/>
  </r>
  <r>
    <n v="3853"/>
    <s v="The Original Laughter Therapist"/>
    <s v="A dose of One-woman &quot;Dramedy&quot; to cure those daily blues is just what the doctor ordered!"/>
    <n v="100000"/>
    <n v="26"/>
    <x v="2"/>
    <x v="0"/>
    <s v="USD"/>
    <n v="1409602178"/>
    <n v="1406578178"/>
    <b v="0"/>
    <n v="2"/>
    <b v="0"/>
    <s v="theater/plays"/>
    <n v="0"/>
    <n v="13"/>
    <x v="6"/>
    <x v="11"/>
  </r>
  <r>
    <n v="4013"/>
    <s v="Harriet Tubman Woman Of Faith"/>
    <s v="Harriet Tubman Woman of Faith is a remarkable narrative about the life and faith of Harriet Tubman, told through a dream of a teenager."/>
    <n v="2000"/>
    <n v="26"/>
    <x v="2"/>
    <x v="0"/>
    <s v="USD"/>
    <n v="1424070823"/>
    <n v="1421478823"/>
    <b v="0"/>
    <n v="2"/>
    <b v="0"/>
    <s v="theater/plays"/>
    <n v="0"/>
    <n v="13"/>
    <x v="6"/>
    <x v="11"/>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5"/>
    <x v="23"/>
  </r>
  <r>
    <n v="460"/>
    <s v="Darwin's Kiss"/>
    <s v="An animated web series about biological evolution gone haywire."/>
    <n v="8500"/>
    <n v="25"/>
    <x v="2"/>
    <x v="0"/>
    <s v="USD"/>
    <n v="1401595200"/>
    <n v="1398862875"/>
    <b v="0"/>
    <n v="2"/>
    <b v="0"/>
    <s v="film &amp; video/animation"/>
    <n v="0"/>
    <n v="12.5"/>
    <x v="5"/>
    <x v="23"/>
  </r>
  <r>
    <n v="541"/>
    <s v="Deviations"/>
    <s v="A website dedicated to local Kink Communities; to find others with matching interests and bring them together."/>
    <n v="4500"/>
    <n v="25"/>
    <x v="2"/>
    <x v="0"/>
    <s v="USD"/>
    <n v="1446080834"/>
    <n v="1443488834"/>
    <b v="0"/>
    <n v="1"/>
    <b v="0"/>
    <s v="technology/web"/>
    <n v="0"/>
    <n v="25"/>
    <x v="0"/>
    <x v="26"/>
  </r>
  <r>
    <n v="938"/>
    <s v="Celebrating American Jazz &amp; Soul Music"/>
    <s v="Creating new avenues of exposure for young Jazz &amp; Soul artists_x000a_to express their Art of Music."/>
    <n v="7000"/>
    <n v="25"/>
    <x v="2"/>
    <x v="0"/>
    <s v="USD"/>
    <n v="1346585448"/>
    <n v="1343993448"/>
    <b v="0"/>
    <n v="1"/>
    <b v="0"/>
    <s v="music/jazz"/>
    <n v="0"/>
    <n v="25"/>
    <x v="7"/>
    <x v="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
    <n v="12.5"/>
    <x v="3"/>
    <x v="18"/>
  </r>
  <r>
    <n v="1099"/>
    <s v="Xeno - A Sci-Fi FPS"/>
    <s v="Xeno is an FPS which combines all the best elements of old school and modern games to create a fresh and unique gameplay experience."/>
    <n v="5000"/>
    <n v="25"/>
    <x v="2"/>
    <x v="1"/>
    <s v="GBP"/>
    <n v="1431547468"/>
    <n v="1428955468"/>
    <b v="0"/>
    <n v="1"/>
    <b v="0"/>
    <s v="games/video games"/>
    <n v="0"/>
    <n v="25"/>
    <x v="3"/>
    <x v="18"/>
  </r>
  <r>
    <n v="1171"/>
    <s v="The Mean Green Purple Machine"/>
    <s v="Tulsa's first true biodiesel, alternative energy powered food truck! Oh yeah, and delicious food!"/>
    <n v="25000"/>
    <n v="25"/>
    <x v="2"/>
    <x v="0"/>
    <s v="USD"/>
    <n v="1415909927"/>
    <n v="1414351127"/>
    <b v="0"/>
    <n v="1"/>
    <b v="0"/>
    <s v="food/food trucks"/>
    <n v="0"/>
    <n v="25"/>
    <x v="4"/>
    <x v="29"/>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
    <n v="25"/>
    <x v="7"/>
    <x v="37"/>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0"/>
    <n v="6.25"/>
    <x v="2"/>
    <x v="3"/>
  </r>
  <r>
    <n v="1988"/>
    <s v="Phillip Michael Photography"/>
    <s v="Expressing art in an image!"/>
    <n v="6000"/>
    <n v="25"/>
    <x v="2"/>
    <x v="0"/>
    <s v="USD"/>
    <n v="1440094742"/>
    <n v="1437502742"/>
    <b v="0"/>
    <n v="1"/>
    <b v="0"/>
    <s v="photography/people"/>
    <n v="0"/>
    <n v="25"/>
    <x v="2"/>
    <x v="36"/>
  </r>
  <r>
    <n v="2128"/>
    <s v="Makayla's Quest"/>
    <s v="The Royal Snail has misdelivered all the invitations to the Royal Ball.  It's up to Makayla to set things right in the Fairy Forest"/>
    <n v="15000"/>
    <n v="25"/>
    <x v="2"/>
    <x v="11"/>
    <s v="CAD"/>
    <n v="1411324369"/>
    <n v="1406140369"/>
    <b v="0"/>
    <n v="1"/>
    <b v="0"/>
    <s v="games/video games"/>
    <n v="0"/>
    <n v="25"/>
    <x v="3"/>
    <x v="18"/>
  </r>
  <r>
    <n v="2131"/>
    <s v="Scout's Honor"/>
    <s v="From frightened girl to empowered woman, Scout's Honor is a tale about facing your fears and overcoming odds."/>
    <n v="500"/>
    <n v="25"/>
    <x v="2"/>
    <x v="0"/>
    <s v="USD"/>
    <n v="1436677091"/>
    <n v="1434085091"/>
    <b v="0"/>
    <n v="3"/>
    <b v="0"/>
    <s v="games/video games"/>
    <n v="0"/>
    <n v="8.33"/>
    <x v="3"/>
    <x v="18"/>
  </r>
  <r>
    <n v="2354"/>
    <s v="Dissertation (Canceled)"/>
    <s v="Almost done with doctorate degree but need funding of $35,000 to complete research of project."/>
    <n v="35000"/>
    <n v="25"/>
    <x v="1"/>
    <x v="0"/>
    <s v="USD"/>
    <n v="1420910460"/>
    <n v="1415726460"/>
    <b v="0"/>
    <n v="1"/>
    <b v="0"/>
    <s v="technology/web"/>
    <n v="0"/>
    <n v="25"/>
    <x v="0"/>
    <x v="26"/>
  </r>
  <r>
    <n v="2391"/>
    <s v="oToBOTS.com - Freedom from high cost auto repairs (Canceled)"/>
    <s v="Using the power of internet to help people save hundreds in car repair."/>
    <n v="20000"/>
    <n v="25"/>
    <x v="1"/>
    <x v="0"/>
    <s v="USD"/>
    <n v="1427825044"/>
    <n v="1425236644"/>
    <b v="0"/>
    <n v="1"/>
    <b v="0"/>
    <s v="technology/web"/>
    <n v="0"/>
    <n v="25"/>
    <x v="0"/>
    <x v="26"/>
  </r>
  <r>
    <n v="2413"/>
    <s v="Lone Pine Coffee Brewery"/>
    <s v="Lone Pine Coffee Brewery will be a portable third-wave coffee shop available for wedding receptions and other events!"/>
    <n v="3000"/>
    <n v="25"/>
    <x v="2"/>
    <x v="0"/>
    <s v="USD"/>
    <n v="1401579000"/>
    <n v="1398911882"/>
    <b v="0"/>
    <n v="3"/>
    <b v="0"/>
    <s v="food/food trucks"/>
    <n v="0"/>
    <n v="8.33"/>
    <x v="4"/>
    <x v="29"/>
  </r>
  <r>
    <n v="2692"/>
    <s v="&quot;Sami j's Food Truck&quot;"/>
    <s v="Our food truck will bring you -_x000a_                       Fast, Fresh, Food -_x000a_                            Throughout the Omaha area"/>
    <n v="3500"/>
    <n v="25"/>
    <x v="2"/>
    <x v="0"/>
    <s v="USD"/>
    <n v="1427266860"/>
    <n v="1424678460"/>
    <b v="0"/>
    <n v="1"/>
    <b v="0"/>
    <s v="food/food trucks"/>
    <n v="0"/>
    <n v="25"/>
    <x v="4"/>
    <x v="2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
    <n v="25"/>
    <x v="1"/>
    <x v="39"/>
  </r>
  <r>
    <n v="2893"/>
    <s v="REDISCOVERING KIA THE PLAY"/>
    <s v="Fundraising for REDISCOVERING KIA THE PLAY"/>
    <n v="5000"/>
    <n v="25"/>
    <x v="2"/>
    <x v="0"/>
    <s v="USD"/>
    <n v="1420768800"/>
    <n v="1415644395"/>
    <b v="0"/>
    <n v="2"/>
    <b v="0"/>
    <s v="theater/plays"/>
    <n v="0"/>
    <n v="12.5"/>
    <x v="6"/>
    <x v="11"/>
  </r>
  <r>
    <n v="2902"/>
    <s v="Bring the iconic story of Leontyne Price to the stage."/>
    <s v="Help me honor and bring &quot;The American Soprano&quot; Leontyne Price back to the stage one more time."/>
    <n v="150000"/>
    <n v="25"/>
    <x v="2"/>
    <x v="0"/>
    <s v="USD"/>
    <n v="1440412396"/>
    <n v="1437820396"/>
    <b v="0"/>
    <n v="1"/>
    <b v="0"/>
    <s v="theater/plays"/>
    <n v="0"/>
    <n v="25"/>
    <x v="6"/>
    <x v="11"/>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0"/>
    <n v="12.5"/>
    <x v="6"/>
    <x v="9"/>
  </r>
  <r>
    <n v="3094"/>
    <s v="Nothing Up My Sleeves Tour: Summer 2016"/>
    <s v="This is a Kickstarter to help with the start up costs for Illusionist, Chris Lengyel's Summer 2016 Tour!"/>
    <n v="100000"/>
    <n v="25"/>
    <x v="2"/>
    <x v="0"/>
    <s v="USD"/>
    <n v="1442775956"/>
    <n v="1437591956"/>
    <b v="0"/>
    <n v="1"/>
    <b v="0"/>
    <s v="theater/spaces"/>
    <n v="0"/>
    <n v="25"/>
    <x v="6"/>
    <x v="9"/>
  </r>
  <r>
    <n v="3201"/>
    <s v="Nothing Changes"/>
    <s v="Nothing Changes is a modern musical version of the Ragged Trousered Philanthropists exploring the inequalities of &quot;austerity Britain&quot;"/>
    <n v="2000"/>
    <n v="25"/>
    <x v="2"/>
    <x v="1"/>
    <s v="GBP"/>
    <n v="1409509477"/>
    <n v="1407695077"/>
    <b v="0"/>
    <n v="2"/>
    <b v="0"/>
    <s v="theater/musical"/>
    <n v="0"/>
    <n v="12.5"/>
    <x v="6"/>
    <x v="19"/>
  </r>
  <r>
    <n v="3747"/>
    <s v="Counting Stars"/>
    <s v="The world premiere of an astonishing new play by acclaimed writer Atiha Sen Gupta."/>
    <n v="2500"/>
    <n v="25"/>
    <x v="2"/>
    <x v="1"/>
    <s v="GBP"/>
    <n v="1436137140"/>
    <n v="1433833896"/>
    <b v="0"/>
    <n v="1"/>
    <b v="0"/>
    <s v="theater/plays"/>
    <n v="0"/>
    <n v="25"/>
    <x v="6"/>
    <x v="11"/>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0"/>
    <n v="25"/>
    <x v="6"/>
    <x v="11"/>
  </r>
  <r>
    <n v="3881"/>
    <s v="My Real Mother's Name is... (Canceled)"/>
    <s v="A musical journey coming to the Blue Venue at the 2017 Orlando Fringe Festival!"/>
    <n v="500"/>
    <n v="25"/>
    <x v="1"/>
    <x v="0"/>
    <s v="USD"/>
    <n v="1487550399"/>
    <n v="1484958399"/>
    <b v="0"/>
    <n v="1"/>
    <b v="0"/>
    <s v="theater/musical"/>
    <n v="0"/>
    <n v="25"/>
    <x v="6"/>
    <x v="19"/>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
    <n v="25"/>
    <x v="6"/>
    <x v="11"/>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
    <n v="12.5"/>
    <x v="6"/>
    <x v="1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
    <n v="25"/>
    <x v="6"/>
    <x v="11"/>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6"/>
    <x v="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6"/>
    <x v="11"/>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0"/>
    <n v="4.8"/>
    <x v="5"/>
    <x v="23"/>
  </r>
  <r>
    <n v="2948"/>
    <s v="Xenu's Space Opera"/>
    <s v="The Space Opera is an action packed reenactment of Xenu's story, a sacred teaching thats considered a secret of the Scientology church"/>
    <n v="500000"/>
    <n v="24"/>
    <x v="2"/>
    <x v="0"/>
    <s v="USD"/>
    <n v="1433259293"/>
    <n v="1428075293"/>
    <b v="0"/>
    <n v="9"/>
    <b v="0"/>
    <s v="theater/spaces"/>
    <n v="0"/>
    <n v="2.67"/>
    <x v="6"/>
    <x v="9"/>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0"/>
    <n v="5.75"/>
    <x v="6"/>
    <x v="11"/>
  </r>
  <r>
    <n v="4002"/>
    <s v="Terry Pratchett's Wyrd Sisters"/>
    <s v="Bring Wyrd Sisters, a comedy of Shakespearean proportions, to small-town Texas. Loosely parodies the â€œScottish Play.â€"/>
    <n v="1250"/>
    <n v="23"/>
    <x v="2"/>
    <x v="0"/>
    <s v="USD"/>
    <n v="1411779761"/>
    <n v="1409187761"/>
    <b v="0"/>
    <n v="4"/>
    <b v="0"/>
    <s v="theater/plays"/>
    <n v="0"/>
    <n v="5.75"/>
    <x v="6"/>
    <x v="11"/>
  </r>
  <r>
    <n v="1736"/>
    <s v="In His Presence"/>
    <s v="A unique meditative album reflecting on the life of Christ, inviting Him into your presence"/>
    <n v="3000"/>
    <n v="22"/>
    <x v="2"/>
    <x v="0"/>
    <s v="USD"/>
    <n v="1447018833"/>
    <n v="1444423233"/>
    <b v="0"/>
    <n v="1"/>
    <b v="0"/>
    <s v="music/faith"/>
    <n v="0"/>
    <n v="22"/>
    <x v="7"/>
    <x v="14"/>
  </r>
  <r>
    <n v="3074"/>
    <s v="ThÃ©Ã¢tre d'automates &quot;culture de vie&quot;"/>
    <s v="CrÃ©ation d'un thÃ©Ã¢tre de marionnettes automatisÃ©es et informatisÃ©es portant sur la nature et l'Ã©cologie._x000a_&quot;La symphonie du monde&quot;"/>
    <n v="25000"/>
    <n v="22"/>
    <x v="2"/>
    <x v="16"/>
    <s v="EUR"/>
    <n v="1457617359"/>
    <n v="1455025359"/>
    <b v="0"/>
    <n v="3"/>
    <b v="0"/>
    <s v="theater/spaces"/>
    <n v="0"/>
    <n v="7.33"/>
    <x v="6"/>
    <x v="9"/>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
    <n v="7"/>
    <x v="1"/>
    <x v="35"/>
  </r>
  <r>
    <n v="900"/>
    <s v="Project Revive: Protecting the Creative Impulse"/>
    <s v="With Project Revive, I aim to protect and nurture the creative impulse through music."/>
    <n v="5000"/>
    <n v="21"/>
    <x v="2"/>
    <x v="0"/>
    <s v="USD"/>
    <n v="1459365802"/>
    <n v="1456777402"/>
    <b v="0"/>
    <n v="2"/>
    <b v="0"/>
    <s v="music/jazz"/>
    <n v="0"/>
    <n v="10.5"/>
    <x v="7"/>
    <x v="33"/>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0"/>
    <n v="3"/>
    <x v="3"/>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3"/>
    <x v="28"/>
  </r>
  <r>
    <n v="2430"/>
    <s v="It's so cute! - Great food!"/>
    <s v="This little guy will be circling the streets of Brickell &amp; Wynwood in Miami serving Venezuelan dishes. It needs TLC and some equipment"/>
    <n v="3000"/>
    <n v="21"/>
    <x v="2"/>
    <x v="0"/>
    <s v="USD"/>
    <n v="1455246504"/>
    <n v="1452654504"/>
    <b v="0"/>
    <n v="2"/>
    <b v="0"/>
    <s v="food/food trucks"/>
    <n v="0"/>
    <n v="10.5"/>
    <x v="4"/>
    <x v="29"/>
  </r>
  <r>
    <n v="2890"/>
    <s v="the Savannah Disputation"/>
    <s v="This Theological Comedy tells a story of when seemingly similar beliefs are discovered to be worlds apart; Damnation-Southern Style."/>
    <n v="2000"/>
    <n v="21"/>
    <x v="2"/>
    <x v="0"/>
    <s v="USD"/>
    <n v="1407553200"/>
    <n v="1405100992"/>
    <b v="0"/>
    <n v="3"/>
    <b v="0"/>
    <s v="theater/plays"/>
    <n v="0"/>
    <n v="7"/>
    <x v="6"/>
    <x v="11"/>
  </r>
  <r>
    <n v="3961"/>
    <s v="New Edinburgh play"/>
    <s v="I've written a fun new play exploring the reality of gay stereotypes in 2014 - with accommodation and venue hire it needs some dough :)"/>
    <n v="5000"/>
    <n v="21"/>
    <x v="2"/>
    <x v="1"/>
    <s v="GBP"/>
    <n v="1399584210"/>
    <n v="1397683410"/>
    <b v="0"/>
    <n v="2"/>
    <b v="0"/>
    <s v="theater/plays"/>
    <n v="0"/>
    <n v="10.5"/>
    <x v="6"/>
    <x v="11"/>
  </r>
  <r>
    <n v="4041"/>
    <s v="In the Land of Gold"/>
    <s v="A bold, colouful, vibrant play centred around the last remaining monarchy of Africa."/>
    <n v="5000"/>
    <n v="21"/>
    <x v="2"/>
    <x v="1"/>
    <s v="GBP"/>
    <n v="1473160954"/>
    <n v="1467976954"/>
    <b v="0"/>
    <n v="2"/>
    <b v="0"/>
    <s v="theater/plays"/>
    <n v="0"/>
    <n v="10.5"/>
    <x v="6"/>
    <x v="11"/>
  </r>
  <r>
    <n v="4042"/>
    <s v="Messages"/>
    <s v="Acting group and production for inner city youth, about inner city youth. The problems and stuation that they see everyday."/>
    <n v="10000"/>
    <n v="21"/>
    <x v="2"/>
    <x v="0"/>
    <s v="USD"/>
    <n v="1421781360"/>
    <n v="1419213664"/>
    <b v="0"/>
    <n v="3"/>
    <b v="0"/>
    <s v="theater/plays"/>
    <n v="0"/>
    <n v="7"/>
    <x v="6"/>
    <x v="11"/>
  </r>
  <r>
    <n v="213"/>
    <s v="Hart Blvd. A feature film by Andrew Greve"/>
    <s v="A family dramedy about a grandfather  and grandson who are both on their path to redemption."/>
    <n v="50000"/>
    <n v="20"/>
    <x v="2"/>
    <x v="0"/>
    <s v="USD"/>
    <n v="1439734001"/>
    <n v="1437142547"/>
    <b v="0"/>
    <n v="1"/>
    <b v="0"/>
    <s v="film &amp; video/drama"/>
    <n v="0"/>
    <n v="20"/>
    <x v="5"/>
    <x v="10"/>
  </r>
  <r>
    <n v="569"/>
    <s v="Mioti"/>
    <s v="Mioti is an indie game marketplace that doubles as a community for developers to join networks and discuss projects."/>
    <n v="2500"/>
    <n v="20"/>
    <x v="2"/>
    <x v="11"/>
    <s v="CAD"/>
    <n v="1451679612"/>
    <n v="1449087612"/>
    <b v="0"/>
    <n v="1"/>
    <b v="0"/>
    <s v="technology/web"/>
    <n v="0"/>
    <n v="20"/>
    <x v="0"/>
    <x v="26"/>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0"/>
    <x v="26"/>
  </r>
  <r>
    <n v="884"/>
    <s v="Angwish &quot;I Wanna Be Your Monkey&quot; Music Video"/>
    <s v="We need to hire an animal trainer to have a chimpanzee actor perform in our music video with us!"/>
    <n v="2000"/>
    <n v="20"/>
    <x v="2"/>
    <x v="0"/>
    <s v="USD"/>
    <n v="1336789860"/>
    <n v="1331666146"/>
    <b v="0"/>
    <n v="2"/>
    <b v="0"/>
    <s v="music/indie rock"/>
    <n v="0"/>
    <n v="10"/>
    <x v="7"/>
    <x v="12"/>
  </r>
  <r>
    <n v="1133"/>
    <s v="Ping"/>
    <s v="Ping is a simple game currently in the design process, where the player lives off of the power of their connection to the internet."/>
    <n v="3000"/>
    <n v="20"/>
    <x v="2"/>
    <x v="1"/>
    <s v="GBP"/>
    <n v="1406799981"/>
    <n v="1404207981"/>
    <b v="0"/>
    <n v="1"/>
    <b v="0"/>
    <s v="games/mobile games"/>
    <n v="0"/>
    <n v="20"/>
    <x v="3"/>
    <x v="28"/>
  </r>
  <r>
    <n v="1542"/>
    <s v="From student to beekeeper"/>
    <s v="The photography project aims to show challenges &amp; successes of a  student attempting to continue his family beekeeping heritage."/>
    <n v="500"/>
    <n v="20"/>
    <x v="2"/>
    <x v="11"/>
    <s v="CAD"/>
    <n v="1435708500"/>
    <n v="1434412500"/>
    <b v="0"/>
    <n v="1"/>
    <b v="0"/>
    <s v="photography/nature"/>
    <n v="0"/>
    <n v="20"/>
    <x v="2"/>
    <x v="38"/>
  </r>
  <r>
    <n v="1738"/>
    <s v="The Flashing Lights"/>
    <s v="Music that inspires and gives hope for overcoming and change. And it is good music."/>
    <n v="5000"/>
    <n v="20"/>
    <x v="2"/>
    <x v="0"/>
    <s v="USD"/>
    <n v="1412283542"/>
    <n v="1409691542"/>
    <b v="0"/>
    <n v="1"/>
    <b v="0"/>
    <s v="music/faith"/>
    <n v="0"/>
    <n v="20"/>
    <x v="7"/>
    <x v="14"/>
  </r>
  <r>
    <n v="2863"/>
    <s v="Equality Theatre"/>
    <s v="I would like to start a Acting Company that supports and includes LGBTQ youth and young adults in very conservative North Texas"/>
    <n v="50000"/>
    <n v="20"/>
    <x v="2"/>
    <x v="0"/>
    <s v="USD"/>
    <n v="1410279123"/>
    <n v="1405095123"/>
    <b v="0"/>
    <n v="1"/>
    <b v="0"/>
    <s v="theater/plays"/>
    <n v="0"/>
    <n v="20"/>
    <x v="6"/>
    <x v="11"/>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6"/>
    <x v="11"/>
  </r>
  <r>
    <n v="3735"/>
    <s v="Women Beware Women"/>
    <s v="Young Actor's taking on a Jacobean tragedy. Family, betrayal, love, lust, sex and death."/>
    <n v="150"/>
    <n v="20"/>
    <x v="2"/>
    <x v="1"/>
    <s v="GBP"/>
    <n v="1432831089"/>
    <n v="1430239089"/>
    <b v="0"/>
    <n v="2"/>
    <b v="0"/>
    <s v="theater/plays"/>
    <n v="0"/>
    <n v="10"/>
    <x v="6"/>
    <x v="1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6"/>
    <x v="11"/>
  </r>
  <r>
    <n v="4092"/>
    <s v="A CRY FOR HELP"/>
    <s v="&quot;A Cry for Help is Riveting, Inspiring, and Mesmerizing. You will laugh, cry, and be thinking about your own Cry for Help&quot;"/>
    <n v="110000"/>
    <n v="20"/>
    <x v="2"/>
    <x v="0"/>
    <s v="USD"/>
    <n v="1428205247"/>
    <n v="1423024847"/>
    <b v="0"/>
    <n v="1"/>
    <b v="0"/>
    <s v="theater/plays"/>
    <n v="0"/>
    <n v="20"/>
    <x v="6"/>
    <x v="1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0"/>
    <x v="4"/>
  </r>
  <r>
    <n v="4011"/>
    <s v="Just Bryan, a radio drama"/>
    <s v="Radio drama about a failed comedian with the help of his Dictaphone friend Alan, tries to become a success whilst fighting his demons."/>
    <n v="250"/>
    <n v="19"/>
    <x v="2"/>
    <x v="1"/>
    <s v="GBP"/>
    <n v="1422450278"/>
    <n v="1419858278"/>
    <b v="0"/>
    <n v="4"/>
    <b v="0"/>
    <s v="theater/plays"/>
    <n v="0"/>
    <n v="4.75"/>
    <x v="6"/>
    <x v="11"/>
  </r>
  <r>
    <n v="638"/>
    <s v="W (Canceled)"/>
    <s v="O0"/>
    <n v="200000"/>
    <n v="18"/>
    <x v="1"/>
    <x v="4"/>
    <s v="EUR"/>
    <n v="1490447662"/>
    <n v="1485267262"/>
    <b v="0"/>
    <n v="6"/>
    <b v="0"/>
    <s v="technology/web"/>
    <n v="0"/>
    <n v="3"/>
    <x v="0"/>
    <x v="26"/>
  </r>
  <r>
    <n v="1686"/>
    <s v="The Torah: World's First Complete Musical Transcription"/>
    <s v="I will transcribe, into Western musical notation and Romanized transliteration, the complete Torah as sung in the Ashkenazic tradition."/>
    <n v="5000"/>
    <n v="18"/>
    <x v="3"/>
    <x v="11"/>
    <s v="CAD"/>
    <n v="1493320519"/>
    <n v="1488140119"/>
    <b v="0"/>
    <n v="1"/>
    <b v="0"/>
    <s v="music/faith"/>
    <n v="0"/>
    <n v="18"/>
    <x v="7"/>
    <x v="14"/>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5"/>
    <x v="1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4"/>
    <x v="29"/>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0"/>
    <n v="5.33"/>
    <x v="3"/>
    <x v="18"/>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6"/>
    <x v="11"/>
  </r>
  <r>
    <n v="674"/>
    <s v="Something To Wear For Hearing Sounds By Feeling Vibrations"/>
    <s v="Listen to sounds by feeling an array of vibrational patterns against your body."/>
    <n v="50000"/>
    <n v="15"/>
    <x v="2"/>
    <x v="0"/>
    <s v="USD"/>
    <n v="1407811627"/>
    <n v="1402627627"/>
    <b v="0"/>
    <n v="2"/>
    <b v="0"/>
    <s v="technology/wearables"/>
    <n v="0"/>
    <n v="7.5"/>
    <x v="0"/>
    <x v="1"/>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
    <n v="15"/>
    <x v="8"/>
    <x v="30"/>
  </r>
  <r>
    <n v="1086"/>
    <s v="Cyber Universe Online"/>
    <s v="Humanity's future in the Galaxy"/>
    <n v="18000"/>
    <n v="15"/>
    <x v="2"/>
    <x v="0"/>
    <s v="USD"/>
    <n v="1408913291"/>
    <n v="1406321291"/>
    <b v="0"/>
    <n v="2"/>
    <b v="0"/>
    <s v="games/video games"/>
    <n v="0"/>
    <n v="7.5"/>
    <x v="3"/>
    <x v="18"/>
  </r>
  <r>
    <n v="1406"/>
    <s v="Man Down! Translation project"/>
    <s v="The White coat and the battle dress uniform"/>
    <n v="12000"/>
    <n v="15"/>
    <x v="2"/>
    <x v="6"/>
    <s v="EUR"/>
    <n v="1449914400"/>
    <n v="1445336607"/>
    <b v="0"/>
    <n v="3"/>
    <b v="0"/>
    <s v="publishing/translations"/>
    <n v="0"/>
    <n v="5"/>
    <x v="1"/>
    <x v="31"/>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
    <n v="7.5"/>
    <x v="1"/>
    <x v="31"/>
  </r>
  <r>
    <n v="1435"/>
    <s v="Trilogy of Crystals, book 1, translation"/>
    <s v="English translation of the first book from a sword and sorcery Fantasy trilogy, by Paolo Parente"/>
    <n v="15000"/>
    <n v="15"/>
    <x v="2"/>
    <x v="6"/>
    <s v="EUR"/>
    <n v="1444589020"/>
    <n v="1441997020"/>
    <b v="0"/>
    <n v="2"/>
    <b v="0"/>
    <s v="publishing/translations"/>
    <n v="0"/>
    <n v="7.5"/>
    <x v="1"/>
    <x v="31"/>
  </r>
  <r>
    <n v="1454"/>
    <s v="Beginner's Guide to Fibromyalgia translation - fibromialgia"/>
    <s v="Our Beginner's Guide to Fibromyalgia is to be translated into English. Endorsed by leading Rheumatology &amp; Psychology Societies in Spain"/>
    <n v="1750"/>
    <n v="15"/>
    <x v="1"/>
    <x v="5"/>
    <s v="EUR"/>
    <n v="1461535140"/>
    <n v="1459716480"/>
    <b v="0"/>
    <n v="1"/>
    <b v="0"/>
    <s v="publishing/translations"/>
    <n v="0"/>
    <n v="15"/>
    <x v="1"/>
    <x v="31"/>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2"/>
    <x v="34"/>
  </r>
  <r>
    <n v="1810"/>
    <s v="Film Speed"/>
    <s v="Film Speed is a series of Zines focusing on architecture shot completely on 35 and 120mm film."/>
    <n v="450"/>
    <n v="15"/>
    <x v="2"/>
    <x v="0"/>
    <s v="USD"/>
    <n v="1408657826"/>
    <n v="1407621026"/>
    <b v="0"/>
    <n v="2"/>
    <b v="0"/>
    <s v="photography/photobooks"/>
    <n v="0"/>
    <n v="7.5"/>
    <x v="2"/>
    <x v="3"/>
  </r>
  <r>
    <n v="2347"/>
    <s v="Course: Create Complete Web Apps without Coding (Canceled)"/>
    <s v="Back this project and get access to a course about building COMPLETE web applications without coding."/>
    <n v="1000"/>
    <n v="15"/>
    <x v="1"/>
    <x v="0"/>
    <s v="USD"/>
    <n v="1472135676"/>
    <n v="1469543676"/>
    <b v="0"/>
    <n v="1"/>
    <b v="0"/>
    <s v="technology/web"/>
    <n v="0"/>
    <n v="15"/>
    <x v="0"/>
    <x v="26"/>
  </r>
  <r>
    <n v="2641"/>
    <s v="Build Flying Saucer Artificial Intelligent from sea shell"/>
    <s v="Building a Flying saucer that has Artificial Intelligent made from sea shell."/>
    <n v="1500"/>
    <n v="15"/>
    <x v="2"/>
    <x v="0"/>
    <s v="USD"/>
    <n v="1410811740"/>
    <n v="1409341863"/>
    <b v="0"/>
    <n v="1"/>
    <b v="0"/>
    <s v="technology/space exploration"/>
    <n v="0"/>
    <n v="15"/>
    <x v="0"/>
    <x v="4"/>
  </r>
  <r>
    <n v="3642"/>
    <s v="My own musical"/>
    <s v="All the world's a stage..._x000a_It is my biggest dream to perform my own, selfcreated musical with lots of kids as big as I am able to."/>
    <n v="700"/>
    <n v="15"/>
    <x v="2"/>
    <x v="4"/>
    <s v="EUR"/>
    <n v="1448902800"/>
    <n v="1445369727"/>
    <b v="0"/>
    <n v="2"/>
    <b v="0"/>
    <s v="theater/musical"/>
    <n v="0"/>
    <n v="7.5"/>
    <x v="6"/>
    <x v="19"/>
  </r>
  <r>
    <n v="3925"/>
    <s v="Help Save High School Theater"/>
    <s v="Help Save High School Theater Program_x000a_Your donations will be used to purchase props, build sets, and costumes."/>
    <n v="150"/>
    <n v="15"/>
    <x v="2"/>
    <x v="0"/>
    <s v="USD"/>
    <n v="1406753639"/>
    <n v="1404161639"/>
    <b v="0"/>
    <n v="3"/>
    <b v="0"/>
    <s v="theater/plays"/>
    <n v="0"/>
    <n v="5"/>
    <x v="6"/>
    <x v="11"/>
  </r>
  <r>
    <n v="3926"/>
    <s v="Caryl Churchill's 'Top Girls' - NSW HSC Text"/>
    <s v="Producing syllabus-relevant theatre targeted to HSC students on the NSW Central Coast"/>
    <n v="5000"/>
    <n v="15"/>
    <x v="2"/>
    <x v="8"/>
    <s v="AUD"/>
    <n v="1419645748"/>
    <n v="1417053748"/>
    <b v="0"/>
    <n v="1"/>
    <b v="0"/>
    <s v="theater/plays"/>
    <n v="0"/>
    <n v="15"/>
    <x v="6"/>
    <x v="11"/>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5"/>
    <x v="23"/>
  </r>
  <r>
    <n v="578"/>
    <s v="weBuy Crowdsourced Shopping"/>
    <s v="weBuy trade built on technology and Crowd Sourced Power"/>
    <n v="125000"/>
    <n v="14"/>
    <x v="2"/>
    <x v="1"/>
    <s v="GBP"/>
    <n v="1441633993"/>
    <n v="1439560393"/>
    <b v="0"/>
    <n v="7"/>
    <b v="0"/>
    <s v="technology/web"/>
    <n v="0"/>
    <n v="2"/>
    <x v="0"/>
    <x v="26"/>
  </r>
  <r>
    <n v="31"/>
    <s v="The Alan Katz Show"/>
    <s v="After a two-year hiatus, The Alan Katz Show is coming back! But it can't unless we can get a 16gb flash drive valued at $12.71!"/>
    <n v="13"/>
    <n v="13"/>
    <x v="0"/>
    <x v="0"/>
    <s v="USD"/>
    <n v="1453748434"/>
    <n v="1452193234"/>
    <b v="0"/>
    <n v="1"/>
    <b v="1"/>
    <s v="film &amp; video/television"/>
    <n v="100"/>
    <n v="13"/>
    <x v="5"/>
    <x v="16"/>
  </r>
  <r>
    <n v="3600"/>
    <s v="Pariah"/>
    <s v="The First Play From The Man Who Brought You The Black James Bond!"/>
    <n v="10"/>
    <n v="13"/>
    <x v="0"/>
    <x v="0"/>
    <s v="USD"/>
    <n v="1476390164"/>
    <n v="1473970964"/>
    <b v="0"/>
    <n v="4"/>
    <b v="1"/>
    <s v="theater/plays"/>
    <n v="100"/>
    <n v="3.25"/>
    <x v="6"/>
    <x v="11"/>
  </r>
  <r>
    <n v="560"/>
    <s v="DOWNLOAD THE INTERNET,...."/>
    <s v="In the future the possibility exists that the internet it's self could be felled, we have world seed banks, it's time for a net bank,.."/>
    <n v="100000"/>
    <n v="12"/>
    <x v="2"/>
    <x v="11"/>
    <s v="CAD"/>
    <n v="1418841045"/>
    <n v="1416249045"/>
    <b v="0"/>
    <n v="3"/>
    <b v="0"/>
    <s v="technology/web"/>
    <n v="0"/>
    <n v="4"/>
    <x v="0"/>
    <x v="26"/>
  </r>
  <r>
    <n v="1081"/>
    <s v="The Creature"/>
    <s v="Finishing your last job before you retire until a disaster strikes the cargo ship can you survive The Creature?"/>
    <n v="68000"/>
    <n v="12"/>
    <x v="2"/>
    <x v="0"/>
    <s v="USD"/>
    <n v="1422483292"/>
    <n v="1419891292"/>
    <b v="0"/>
    <n v="4"/>
    <b v="0"/>
    <s v="games/video games"/>
    <n v="0"/>
    <n v="3"/>
    <x v="3"/>
    <x v="18"/>
  </r>
  <r>
    <n v="1902"/>
    <s v="Cardboard reality"/>
    <s v="Virtual reality is expensive, here is the solution. I've created a VR device out of cardboard. I present: World's cheapest VR Device."/>
    <n v="1000"/>
    <n v="12"/>
    <x v="2"/>
    <x v="13"/>
    <s v="EUR"/>
    <n v="1425495447"/>
    <n v="1422903447"/>
    <b v="0"/>
    <n v="3"/>
    <b v="0"/>
    <s v="technology/gadgets"/>
    <n v="0"/>
    <n v="4"/>
    <x v="0"/>
    <x v="6"/>
  </r>
  <r>
    <n v="167"/>
    <s v="Past"/>
    <s v="A young man experiences a tragedy and has the opportunity to go back and learn from his mistakes and find out his true self."/>
    <n v="110000"/>
    <n v="11"/>
    <x v="2"/>
    <x v="0"/>
    <s v="USD"/>
    <n v="1438726535"/>
    <n v="1433542535"/>
    <b v="0"/>
    <n v="2"/>
    <b v="0"/>
    <s v="film &amp; video/drama"/>
    <n v="0"/>
    <n v="5.5"/>
    <x v="5"/>
    <x v="1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5"/>
    <x v="23"/>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0"/>
    <x v="1"/>
  </r>
  <r>
    <n v="1123"/>
    <s v="Droplets"/>
    <s v="Fast paced mobile game where you control a rain drop by tilting your screen. Absorb other rain drops to go faster, but avoid clouds."/>
    <n v="5000"/>
    <n v="11"/>
    <x v="2"/>
    <x v="0"/>
    <s v="USD"/>
    <n v="1397910848"/>
    <n v="1395318848"/>
    <b v="0"/>
    <n v="3"/>
    <b v="0"/>
    <s v="games/video games"/>
    <n v="0"/>
    <n v="3.67"/>
    <x v="3"/>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3"/>
    <x v="28"/>
  </r>
  <r>
    <n v="1715"/>
    <s v="The Heart of a P.K."/>
    <s v="Kimberly Stokes the daughter of Elder Baby Stokes Jr, of Bibleway C.O.G.I.C, is currently working on a EP. She is sharing her heart"/>
    <n v="5000"/>
    <n v="11"/>
    <x v="2"/>
    <x v="0"/>
    <s v="USD"/>
    <n v="1427772120"/>
    <n v="1425186785"/>
    <b v="0"/>
    <n v="2"/>
    <b v="0"/>
    <s v="music/faith"/>
    <n v="0"/>
    <n v="5.5"/>
    <x v="7"/>
    <x v="14"/>
  </r>
  <r>
    <n v="3103"/>
    <s v="Professional Venue for local artists!!"/>
    <s v="Creating a place for local artists to perform, at substantially less cost for them"/>
    <n v="4100"/>
    <n v="11"/>
    <x v="2"/>
    <x v="0"/>
    <s v="USD"/>
    <n v="1434080706"/>
    <n v="1428896706"/>
    <b v="0"/>
    <n v="2"/>
    <b v="0"/>
    <s v="theater/spaces"/>
    <n v="0"/>
    <n v="5.5"/>
    <x v="6"/>
    <x v="9"/>
  </r>
  <r>
    <n v="3866"/>
    <s v="a feminine ending, brought to you by the East End Theatre Co"/>
    <s v="A funny, moving, witty piece about a girl, her oboe, and her dreams."/>
    <n v="2000"/>
    <n v="11"/>
    <x v="2"/>
    <x v="0"/>
    <s v="USD"/>
    <n v="1458703740"/>
    <n v="1454453021"/>
    <b v="0"/>
    <n v="2"/>
    <b v="0"/>
    <s v="theater/plays"/>
    <n v="0"/>
    <n v="5.5"/>
    <x v="6"/>
    <x v="11"/>
  </r>
  <r>
    <n v="3940"/>
    <s v="Attraction"/>
    <s v="A Stage Play that will bring you to the edge of your seat , leave you thinkin and will also have you laughing while enjoyin the talent"/>
    <n v="5000"/>
    <n v="11"/>
    <x v="2"/>
    <x v="0"/>
    <s v="USD"/>
    <n v="1420199351"/>
    <n v="1416311351"/>
    <b v="0"/>
    <n v="2"/>
    <b v="0"/>
    <s v="theater/plays"/>
    <n v="0"/>
    <n v="5.5"/>
    <x v="6"/>
    <x v="11"/>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6"/>
    <x v="1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5"/>
    <x v="21"/>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5"/>
    <x v="21"/>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5"/>
    <x v="21"/>
  </r>
  <r>
    <n v="215"/>
    <s v="Invisible Scars"/>
    <s v="A short drama based on a true events. Story of a British Soldier who comes back home suffering from Post Traumatic Stress Disorder."/>
    <n v="4400"/>
    <n v="10"/>
    <x v="2"/>
    <x v="1"/>
    <s v="GBP"/>
    <n v="1455753540"/>
    <n v="1452058282"/>
    <b v="0"/>
    <n v="1"/>
    <b v="0"/>
    <s v="film &amp; video/drama"/>
    <n v="0"/>
    <n v="10"/>
    <x v="5"/>
    <x v="10"/>
  </r>
  <r>
    <n v="443"/>
    <s v="Bad Teddy Studios"/>
    <s v="We love cartoons!! We want to make more but it costs money to so. Be apart of your daily dose of WTF!?! Pledge now!!"/>
    <n v="10000"/>
    <n v="10"/>
    <x v="2"/>
    <x v="11"/>
    <s v="CAD"/>
    <n v="1391991701"/>
    <n v="1389399701"/>
    <b v="0"/>
    <n v="2"/>
    <b v="0"/>
    <s v="film &amp; video/animation"/>
    <n v="0"/>
    <n v="5"/>
    <x v="5"/>
    <x v="23"/>
  </r>
  <r>
    <n v="482"/>
    <s v="Animated Stand-up Routines Shenanigans"/>
    <s v="Help me quit my day job and also create animated Stand-up routines from local up and coming comedians."/>
    <n v="10000"/>
    <n v="10"/>
    <x v="2"/>
    <x v="0"/>
    <s v="USD"/>
    <n v="1460644440"/>
    <n v="1458336690"/>
    <b v="0"/>
    <n v="1"/>
    <b v="0"/>
    <s v="film &amp; video/animation"/>
    <n v="0"/>
    <n v="10"/>
    <x v="5"/>
    <x v="23"/>
  </r>
  <r>
    <n v="509"/>
    <s v="Indian in Chelsea - Web Animated series"/>
    <s v="A hilarious comedy podcast being turned into an animated series  about an indian servant and his boss."/>
    <n v="5000"/>
    <n v="10"/>
    <x v="2"/>
    <x v="1"/>
    <s v="GBP"/>
    <n v="1435504170"/>
    <n v="1432912170"/>
    <b v="0"/>
    <n v="1"/>
    <b v="0"/>
    <s v="film &amp; video/animation"/>
    <n v="0"/>
    <n v="10"/>
    <x v="5"/>
    <x v="23"/>
  </r>
  <r>
    <n v="577"/>
    <s v="everydayrelay"/>
    <s v="Emails are one of pervasively used mode of communication today. However, emails can be personal and sometimes discretion is needed."/>
    <n v="5000"/>
    <n v="10"/>
    <x v="2"/>
    <x v="0"/>
    <s v="USD"/>
    <n v="1463753302"/>
    <n v="1458569302"/>
    <b v="0"/>
    <n v="1"/>
    <b v="0"/>
    <s v="technology/web"/>
    <n v="0"/>
    <n v="10"/>
    <x v="0"/>
    <x v="26"/>
  </r>
  <r>
    <n v="584"/>
    <s v="scriptCall - The Personal Presentation Platform"/>
    <s v="Script Call takes your presentation from the wall to your audience; from your device to theirs."/>
    <n v="1000"/>
    <n v="10"/>
    <x v="2"/>
    <x v="0"/>
    <s v="USD"/>
    <n v="1426522316"/>
    <n v="1423933916"/>
    <b v="0"/>
    <n v="2"/>
    <b v="0"/>
    <s v="technology/web"/>
    <n v="0"/>
    <n v="5"/>
    <x v="0"/>
    <x v="26"/>
  </r>
  <r>
    <n v="606"/>
    <s v="All in One Cloud Business Management - Extendix Panel"/>
    <s v="No more expensive, difficult and seperated packages for your business management. It's time for an All-in-One solution for your company"/>
    <n v="5000"/>
    <n v="10"/>
    <x v="1"/>
    <x v="13"/>
    <s v="EUR"/>
    <n v="1432479600"/>
    <n v="1428507409"/>
    <b v="0"/>
    <n v="1"/>
    <b v="0"/>
    <s v="technology/web"/>
    <n v="0"/>
    <n v="10"/>
    <x v="0"/>
    <x v="26"/>
  </r>
  <r>
    <n v="630"/>
    <s v="Ecosteader (Canceled)"/>
    <s v="Land development network for an eco-conscious collective. Community portal features ideas on lean design, green building, urban ecology"/>
    <n v="11999"/>
    <n v="10"/>
    <x v="1"/>
    <x v="0"/>
    <s v="USD"/>
    <n v="1441516200"/>
    <n v="1438959121"/>
    <b v="0"/>
    <n v="1"/>
    <b v="0"/>
    <s v="technology/web"/>
    <n v="0"/>
    <n v="10"/>
    <x v="0"/>
    <x v="26"/>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1"/>
    <x v="35"/>
  </r>
  <r>
    <n v="847"/>
    <s v="CENTROPYMUSIC"/>
    <s v="MUSIC WITH MEANING!  MUSIC THAT MATTERS!!!"/>
    <n v="10"/>
    <n v="10"/>
    <x v="0"/>
    <x v="0"/>
    <s v="USD"/>
    <n v="1436555376"/>
    <n v="1433963376"/>
    <b v="0"/>
    <n v="1"/>
    <b v="1"/>
    <s v="music/metal"/>
    <n v="100"/>
    <n v="10"/>
    <x v="7"/>
    <x v="20"/>
  </r>
  <r>
    <n v="1042"/>
    <s v="Ben's Top 5 podcast (Canceled)"/>
    <s v="Hello! I'm Ben and I have been wanting to start a podcast for a while. I am looking to kickstart the process and get into the game!"/>
    <n v="650"/>
    <n v="10"/>
    <x v="1"/>
    <x v="0"/>
    <s v="USD"/>
    <n v="1410516000"/>
    <n v="1406824948"/>
    <b v="0"/>
    <n v="1"/>
    <b v="0"/>
    <s v="journalism/audio"/>
    <n v="0"/>
    <n v="10"/>
    <x v="8"/>
    <x v="30"/>
  </r>
  <r>
    <n v="1073"/>
    <s v="Rainbow Ball to the Iphone"/>
    <s v="We want to bring our Game Rainbow Ball to the iphone and to do that we need a little help"/>
    <n v="750"/>
    <n v="10"/>
    <x v="2"/>
    <x v="0"/>
    <s v="USD"/>
    <n v="1318806541"/>
    <n v="1316214541"/>
    <b v="0"/>
    <n v="1"/>
    <b v="0"/>
    <s v="games/video games"/>
    <n v="0"/>
    <n v="10"/>
    <x v="3"/>
    <x v="18"/>
  </r>
  <r>
    <n v="1114"/>
    <s v="TeleRide"/>
    <s v="SciFi racing game for Android &amp; iOS platforms. Player gets a unique weapon which introduces an additional dimension to the competition."/>
    <n v="6000"/>
    <n v="10"/>
    <x v="2"/>
    <x v="1"/>
    <s v="GBP"/>
    <n v="1381306687"/>
    <n v="1378714687"/>
    <b v="0"/>
    <n v="3"/>
    <b v="0"/>
    <s v="games/video games"/>
    <n v="0"/>
    <n v="3.33"/>
    <x v="3"/>
    <x v="18"/>
  </r>
  <r>
    <n v="1126"/>
    <s v="GAMING TO LEARN"/>
    <s v="Imagine a science class where the teacher walks in a says &quot;Take out your cell phone and play a game.&quot;"/>
    <n v="2000"/>
    <n v="10"/>
    <x v="2"/>
    <x v="0"/>
    <s v="USD"/>
    <n v="1468482694"/>
    <n v="1465890694"/>
    <b v="0"/>
    <n v="2"/>
    <b v="0"/>
    <s v="games/mobile games"/>
    <n v="0"/>
    <n v="5"/>
    <x v="3"/>
    <x v="28"/>
  </r>
  <r>
    <n v="1176"/>
    <s v="Mirlin's Sushi"/>
    <s v="Mirlins Sushi!_x000a_Find us on Facebook!_x000a_(Gives backers a voice, and a direct link to us! No kickstarter disappearing act here!)"/>
    <n v="175000"/>
    <n v="10"/>
    <x v="2"/>
    <x v="8"/>
    <s v="AUD"/>
    <n v="1488805200"/>
    <n v="1484094498"/>
    <b v="0"/>
    <n v="1"/>
    <b v="0"/>
    <s v="food/food trucks"/>
    <n v="0"/>
    <n v="10"/>
    <x v="4"/>
    <x v="29"/>
  </r>
  <r>
    <n v="1543"/>
    <s v="Sunrises in the MidWest"/>
    <s v="I plan to take pictures of the sunrise in the MidWest every day in 2015 and compile them in a slide show for distribution."/>
    <n v="2250"/>
    <n v="10"/>
    <x v="2"/>
    <x v="0"/>
    <s v="USD"/>
    <n v="1416662034"/>
    <n v="1414066434"/>
    <b v="0"/>
    <n v="1"/>
    <b v="0"/>
    <s v="photography/nature"/>
    <n v="0"/>
    <n v="10"/>
    <x v="2"/>
    <x v="38"/>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1"/>
    <x v="32"/>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7"/>
    <x v="14"/>
  </r>
  <r>
    <n v="1863"/>
    <s v="Project: 20M813"/>
    <s v="This is an Android game where you take control of the zombies and try to eat your way to world domination!"/>
    <n v="2500"/>
    <n v="10"/>
    <x v="2"/>
    <x v="0"/>
    <s v="USD"/>
    <n v="1402600085"/>
    <n v="1400008085"/>
    <b v="0"/>
    <n v="2"/>
    <b v="0"/>
    <s v="games/mobile games"/>
    <n v="0"/>
    <n v="5"/>
    <x v="3"/>
    <x v="28"/>
  </r>
  <r>
    <n v="1867"/>
    <s v="Meme Wars - Dank Age"/>
    <s v="A mix of PokemonGo, Game of War- Fire Age, DragonSoul, &amp; Throwdown. Join a clan, collect meme, upgrade features, fight, &amp; compete."/>
    <n v="20000"/>
    <n v="10"/>
    <x v="2"/>
    <x v="0"/>
    <s v="USD"/>
    <n v="1478383912"/>
    <n v="1475791912"/>
    <b v="0"/>
    <n v="1"/>
    <b v="0"/>
    <s v="games/mobile games"/>
    <n v="0"/>
    <n v="10"/>
    <x v="3"/>
    <x v="28"/>
  </r>
  <r>
    <n v="1911"/>
    <s v="Charge Furniture"/>
    <s v="Charge furniture, making it simple and comfortable to charge your USB devices without leaving the comfort of your couch or armchair"/>
    <n v="42500"/>
    <n v="10"/>
    <x v="2"/>
    <x v="15"/>
    <s v="NZD"/>
    <n v="1407545334"/>
    <n v="1404953334"/>
    <b v="0"/>
    <n v="1"/>
    <b v="0"/>
    <s v="technology/gadgets"/>
    <n v="0"/>
    <n v="10"/>
    <x v="0"/>
    <x v="6"/>
  </r>
  <r>
    <n v="2126"/>
    <s v="DodgeBall Blitz"/>
    <s v="Lead your team to victory in this fast-paced, action, sports game! Use Power-ups and avoid attacks as you fight for victory!"/>
    <n v="20000"/>
    <n v="10"/>
    <x v="2"/>
    <x v="0"/>
    <s v="USD"/>
    <n v="1418080887"/>
    <n v="1415488887"/>
    <b v="0"/>
    <n v="2"/>
    <b v="0"/>
    <s v="games/video games"/>
    <n v="0"/>
    <n v="5"/>
    <x v="3"/>
    <x v="18"/>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7"/>
    <x v="13"/>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0"/>
    <x v="26"/>
  </r>
  <r>
    <n v="2396"/>
    <s v="Projektwebseite (Canceled)"/>
    <s v="I'm creating a website with projects which I'll create later / Ich erstelle eine Webseite mit Projekten, welche ich spÃ¤ter erstelle."/>
    <n v="5000"/>
    <n v="10"/>
    <x v="1"/>
    <x v="19"/>
    <s v="CHF"/>
    <n v="1444940558"/>
    <n v="1442348558"/>
    <b v="0"/>
    <n v="1"/>
    <b v="0"/>
    <s v="technology/web"/>
    <n v="0"/>
    <n v="10"/>
    <x v="0"/>
    <x v="26"/>
  </r>
  <r>
    <n v="2440"/>
    <s v="The first green Food Truck in Phnom Penh"/>
    <s v="Starting a entire clean energy food truck and set a new standard for Cambodia"/>
    <n v="5000"/>
    <n v="10"/>
    <x v="2"/>
    <x v="20"/>
    <s v="EUR"/>
    <n v="1455399313"/>
    <n v="1452807313"/>
    <b v="0"/>
    <n v="2"/>
    <b v="0"/>
    <s v="food/food trucks"/>
    <n v="0"/>
    <n v="5"/>
    <x v="4"/>
    <x v="29"/>
  </r>
  <r>
    <n v="2685"/>
    <s v="Nana's Home Cooking on Wheels"/>
    <s v="Home cooked meals made by Nana. Indiana's famous tenderloin sandwiches, Nana's homemade cole slaw and so much more."/>
    <n v="50000"/>
    <n v="10"/>
    <x v="2"/>
    <x v="0"/>
    <s v="USD"/>
    <n v="1430149330"/>
    <n v="1424968930"/>
    <b v="0"/>
    <n v="1"/>
    <b v="0"/>
    <s v="food/food trucks"/>
    <n v="0"/>
    <n v="10"/>
    <x v="4"/>
    <x v="29"/>
  </r>
  <r>
    <n v="2757"/>
    <s v="C is for Crooked"/>
    <s v="A children's letter book that Lampoons Hillary Clinton"/>
    <n v="1500"/>
    <n v="10"/>
    <x v="2"/>
    <x v="0"/>
    <s v="USD"/>
    <n v="1470498332"/>
    <n v="1469202332"/>
    <b v="0"/>
    <n v="2"/>
    <b v="0"/>
    <s v="publishing/children's books"/>
    <n v="0"/>
    <n v="5"/>
    <x v="1"/>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1"/>
    <x v="39"/>
  </r>
  <r>
    <n v="2841"/>
    <s v="The Dead Loss"/>
    <s v="1920's London; two brothers try to make a name for themselves in the underground crime world but encounter a ruthless Irish mob boss."/>
    <n v="1000"/>
    <n v="10"/>
    <x v="2"/>
    <x v="1"/>
    <s v="GBP"/>
    <n v="1450032297"/>
    <n v="1444844697"/>
    <b v="0"/>
    <n v="1"/>
    <b v="0"/>
    <s v="theater/plays"/>
    <n v="0"/>
    <n v="10"/>
    <x v="6"/>
    <x v="1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
    <n v="10"/>
    <x v="6"/>
    <x v="11"/>
  </r>
  <r>
    <n v="3065"/>
    <s v="The Castle Project"/>
    <s v="A castle themed events center with large and small spaces to support a variety of arts i.e. performing, visual, music, theater, dance"/>
    <n v="25000"/>
    <n v="10"/>
    <x v="2"/>
    <x v="0"/>
    <s v="USD"/>
    <n v="1406683172"/>
    <n v="1404523172"/>
    <b v="0"/>
    <n v="2"/>
    <b v="0"/>
    <s v="theater/spaces"/>
    <n v="0"/>
    <n v="5"/>
    <x v="6"/>
    <x v="9"/>
  </r>
  <r>
    <n v="3110"/>
    <s v="Hip Justice Catmunity Center"/>
    <s v="Cat People Unite! It's time we get a space of our own to relax, socialize and learn! Join the Catmunity!"/>
    <n v="25000"/>
    <n v="10"/>
    <x v="2"/>
    <x v="0"/>
    <s v="USD"/>
    <n v="1487465119"/>
    <n v="1484009119"/>
    <b v="0"/>
    <n v="1"/>
    <b v="0"/>
    <s v="theater/spaces"/>
    <n v="0"/>
    <n v="10"/>
    <x v="6"/>
    <x v="9"/>
  </r>
  <r>
    <n v="3121"/>
    <s v="Ant Farm Theatre Project (Canceled)"/>
    <s v="I going to build a theatre for a local ant farm so that Ants can put on their theatre productions."/>
    <n v="1500"/>
    <n v="10"/>
    <x v="1"/>
    <x v="11"/>
    <s v="CAD"/>
    <n v="1411748335"/>
    <n v="1406564335"/>
    <b v="0"/>
    <n v="1"/>
    <b v="0"/>
    <s v="theater/spaces"/>
    <n v="0"/>
    <n v="10"/>
    <x v="6"/>
    <x v="9"/>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
    <n v="10"/>
    <x v="6"/>
    <x v="11"/>
  </r>
  <r>
    <n v="3132"/>
    <s v="A Bite of a Snake Play"/>
    <s v="Smells Like Money, Drips Like Honey, Taste Like Mocha, Better Run AWAY"/>
    <n v="30000"/>
    <n v="10"/>
    <x v="3"/>
    <x v="0"/>
    <s v="USD"/>
    <n v="1492759460"/>
    <n v="1487579060"/>
    <b v="0"/>
    <n v="1"/>
    <b v="0"/>
    <s v="theater/plays"/>
    <n v="0"/>
    <n v="10"/>
    <x v="6"/>
    <x v="11"/>
  </r>
  <r>
    <n v="3736"/>
    <s v="Hot Dogs a new play by Suhayla El-Bushra"/>
    <s v="Hot Dogs is a new play that tackles sexism in schools and addresses issues that current sex/relationship education fails to."/>
    <n v="1500"/>
    <n v="10"/>
    <x v="2"/>
    <x v="1"/>
    <s v="GBP"/>
    <n v="1427133600"/>
    <n v="1423847093"/>
    <b v="0"/>
    <n v="1"/>
    <b v="0"/>
    <s v="theater/plays"/>
    <n v="0"/>
    <n v="10"/>
    <x v="6"/>
    <x v="11"/>
  </r>
  <r>
    <n v="3745"/>
    <s v="Tyke Theatre Web Show"/>
    <s v="Tyke wants to expand her puppet theater show to weekly online web shows and is looking for backers."/>
    <n v="100"/>
    <n v="10"/>
    <x v="2"/>
    <x v="0"/>
    <s v="USD"/>
    <n v="1407689102"/>
    <n v="1405097102"/>
    <b v="0"/>
    <n v="1"/>
    <b v="0"/>
    <s v="theater/plays"/>
    <n v="0"/>
    <n v="10"/>
    <x v="6"/>
    <x v="11"/>
  </r>
  <r>
    <n v="3795"/>
    <s v="Duodeca"/>
    <s v="Poppin Productions are currently entering the development stage of their very first production -  &quot;Duodeca&quot;."/>
    <n v="600"/>
    <n v="10"/>
    <x v="2"/>
    <x v="1"/>
    <s v="GBP"/>
    <n v="1440801000"/>
    <n v="1437042490"/>
    <b v="0"/>
    <n v="2"/>
    <b v="0"/>
    <s v="theater/musical"/>
    <n v="0"/>
    <n v="5"/>
    <x v="6"/>
    <x v="19"/>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
    <n v="10"/>
    <x v="6"/>
    <x v="11"/>
  </r>
  <r>
    <n v="3868"/>
    <s v="1000 words (Canceled)"/>
    <s v="New collection of music by Scott Evan Davis!"/>
    <n v="5000"/>
    <n v="10"/>
    <x v="1"/>
    <x v="1"/>
    <s v="GBP"/>
    <n v="1410191405"/>
    <n v="1408031405"/>
    <b v="0"/>
    <n v="1"/>
    <b v="0"/>
    <s v="theater/musical"/>
    <n v="0"/>
    <n v="10"/>
    <x v="6"/>
    <x v="19"/>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6"/>
    <x v="19"/>
  </r>
  <r>
    <n v="3917"/>
    <s v="Romeo and Juliet by Cry of Curs"/>
    <s v="We place the actors and script to the fore, with productions stripped down to barest level, aiming to make theatre accessible."/>
    <n v="3500"/>
    <n v="10"/>
    <x v="2"/>
    <x v="1"/>
    <s v="GBP"/>
    <n v="1410439161"/>
    <n v="1407847161"/>
    <b v="0"/>
    <n v="1"/>
    <b v="0"/>
    <s v="theater/plays"/>
    <n v="0"/>
    <n v="10"/>
    <x v="6"/>
    <x v="11"/>
  </r>
  <r>
    <n v="4000"/>
    <s v="The Escorts"/>
    <s v="An Enticing Trip into the World of Assisted Dying"/>
    <n v="8000"/>
    <n v="10"/>
    <x v="2"/>
    <x v="0"/>
    <s v="USD"/>
    <n v="1462631358"/>
    <n v="1457450958"/>
    <b v="0"/>
    <n v="1"/>
    <b v="0"/>
    <s v="theater/plays"/>
    <n v="0"/>
    <n v="10"/>
    <x v="6"/>
    <x v="11"/>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0"/>
    <n v="10"/>
    <x v="6"/>
    <x v="11"/>
  </r>
  <r>
    <n v="4084"/>
    <s v="WANTS (We Are Not The Same)"/>
    <s v="WANTS deals with diversity in all its various facets._x000a_The drama is set in a futuristic society where no diversity si accepted."/>
    <n v="3000"/>
    <n v="10"/>
    <x v="2"/>
    <x v="6"/>
    <s v="EUR"/>
    <n v="1476008906"/>
    <n v="1473416906"/>
    <b v="0"/>
    <n v="1"/>
    <b v="0"/>
    <s v="theater/plays"/>
    <n v="0"/>
    <n v="10"/>
    <x v="6"/>
    <x v="11"/>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6"/>
    <x v="11"/>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0"/>
    <x v="26"/>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5"/>
    <x v="21"/>
  </r>
  <r>
    <n v="666"/>
    <s v="Ducky Diapers"/>
    <s v="Have you ever dreamed of having a pet duckling, but concerned about all the pooping, here is a a solution to help solve that issue."/>
    <n v="200000"/>
    <n v="8"/>
    <x v="2"/>
    <x v="0"/>
    <s v="USD"/>
    <n v="1408305498"/>
    <n v="1405713498"/>
    <b v="0"/>
    <n v="4"/>
    <b v="0"/>
    <s v="technology/wearables"/>
    <n v="0"/>
    <n v="2"/>
    <x v="0"/>
    <x v="1"/>
  </r>
  <r>
    <n v="1915"/>
    <s v="The Cat-Bath Contraption"/>
    <s v="The picture above is of our current prototype for the cat bath - we hope to move beyond a simple bin and create a cat bath revolution!"/>
    <n v="500"/>
    <n v="8"/>
    <x v="2"/>
    <x v="0"/>
    <s v="USD"/>
    <n v="1409620222"/>
    <n v="1407892222"/>
    <b v="0"/>
    <n v="4"/>
    <b v="0"/>
    <s v="technology/gadgets"/>
    <n v="0"/>
    <n v="2"/>
    <x v="0"/>
    <x v="6"/>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
    <n v="1"/>
    <x v="0"/>
    <x v="26"/>
  </r>
  <r>
    <n v="2423"/>
    <s v="FBTR BBQ"/>
    <s v="FBTR is a Texas-style, North Carolina based, homemade BBQ company looking to bring good meat to the masses."/>
    <n v="60000"/>
    <n v="8"/>
    <x v="2"/>
    <x v="0"/>
    <s v="USD"/>
    <n v="1420044890"/>
    <n v="1417452890"/>
    <b v="0"/>
    <n v="1"/>
    <b v="0"/>
    <s v="food/food trucks"/>
    <n v="0"/>
    <n v="8"/>
    <x v="4"/>
    <x v="29"/>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1"/>
    <x v="31"/>
  </r>
  <r>
    <n v="2875"/>
    <s v="Right Tracey!"/>
    <s v="Play about Tracey a gay man trapped in his room by his Bible thumping mother. He finds love but the room can not keep the love alive."/>
    <n v="20000"/>
    <n v="7"/>
    <x v="2"/>
    <x v="0"/>
    <s v="USD"/>
    <n v="1462417493"/>
    <n v="1459825493"/>
    <b v="0"/>
    <n v="3"/>
    <b v="0"/>
    <s v="theater/plays"/>
    <n v="0"/>
    <n v="2.33"/>
    <x v="6"/>
    <x v="11"/>
  </r>
  <r>
    <n v="3957"/>
    <s v="Yada.Yada.Yada. An Unauthorized Seinfeld Event. 9 in 90"/>
    <s v="A play about something, or maybe nothing. Four actors depicting all 9 seasons of Seinfeld in 90 minutes."/>
    <n v="28000"/>
    <n v="7"/>
    <x v="2"/>
    <x v="0"/>
    <s v="USD"/>
    <n v="1468020354"/>
    <n v="1464045954"/>
    <b v="0"/>
    <n v="1"/>
    <b v="0"/>
    <s v="theater/plays"/>
    <n v="0"/>
    <n v="7"/>
    <x v="6"/>
    <x v="11"/>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5"/>
    <x v="2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0"/>
    <n v="3"/>
    <x v="0"/>
    <x v="26"/>
  </r>
  <r>
    <n v="596"/>
    <s v="DigitaliBook free library"/>
    <s v="We present digitaibook,com site which can become a free electronic library with your help,"/>
    <n v="20000"/>
    <n v="6"/>
    <x v="2"/>
    <x v="0"/>
    <s v="USD"/>
    <n v="1478122292"/>
    <n v="1475530292"/>
    <b v="0"/>
    <n v="2"/>
    <b v="0"/>
    <s v="technology/web"/>
    <n v="0"/>
    <n v="3"/>
    <x v="0"/>
    <x v="26"/>
  </r>
  <r>
    <n v="1044"/>
    <s v="Podcast for fun! (Canceled)"/>
    <s v="Hi. I'm looking to raise some funds to get some microphones, some interfaces to hook XLR to my iPad/iPhone/iMac. Plus some other stuff."/>
    <n v="7000"/>
    <n v="6"/>
    <x v="1"/>
    <x v="0"/>
    <s v="USD"/>
    <n v="1425587220"/>
    <n v="1420668801"/>
    <b v="0"/>
    <n v="2"/>
    <b v="0"/>
    <s v="journalism/audio"/>
    <n v="0"/>
    <n v="3"/>
    <x v="8"/>
    <x v="30"/>
  </r>
  <r>
    <n v="1418"/>
    <s v="Realidades del Hombre"/>
    <s v="Â¿Y si hubiera una camino intermedio entre ciencia y religion?_x000a_Descubre la respuesta ayudando a publicar y traducir este libro."/>
    <n v="3000"/>
    <n v="6"/>
    <x v="2"/>
    <x v="5"/>
    <s v="EUR"/>
    <n v="1456397834"/>
    <n v="1453805834"/>
    <b v="0"/>
    <n v="1"/>
    <b v="0"/>
    <s v="publishing/translations"/>
    <n v="0"/>
    <n v="6"/>
    <x v="1"/>
    <x v="31"/>
  </r>
  <r>
    <n v="1541"/>
    <s v="The Panama Canal Bridge of the Americas"/>
    <s v="My Goal is to travel across Panama with my team and capture the beauty and wildlife throughout the canal."/>
    <n v="18000"/>
    <n v="6"/>
    <x v="2"/>
    <x v="0"/>
    <s v="USD"/>
    <n v="1420045538"/>
    <n v="1417453538"/>
    <b v="0"/>
    <n v="2"/>
    <b v="0"/>
    <s v="photography/nature"/>
    <n v="0"/>
    <n v="3"/>
    <x v="2"/>
    <x v="38"/>
  </r>
  <r>
    <n v="1879"/>
    <s v="Alex and More"/>
    <s v="Juego de plataformas con 20 personajes. Cada personaje tiene cuatro habilidades distintas al resto de personajes y sus propias voces."/>
    <n v="5000"/>
    <n v="6"/>
    <x v="2"/>
    <x v="5"/>
    <s v="EUR"/>
    <n v="1457966129"/>
    <n v="1455377729"/>
    <b v="0"/>
    <n v="2"/>
    <b v="0"/>
    <s v="games/mobile games"/>
    <n v="0"/>
    <n v="3"/>
    <x v="3"/>
    <x v="28"/>
  </r>
  <r>
    <n v="2901"/>
    <s v="Avarimor Series (Audio Plays)"/>
    <s v="How can the visual age appreciate something that cant see? With these Audio Plays I will show you, if your willing to listen."/>
    <n v="750"/>
    <n v="6"/>
    <x v="2"/>
    <x v="0"/>
    <s v="USD"/>
    <n v="1423345339"/>
    <n v="1418161339"/>
    <b v="0"/>
    <n v="2"/>
    <b v="0"/>
    <s v="theater/plays"/>
    <n v="0"/>
    <n v="3"/>
    <x v="6"/>
    <x v="11"/>
  </r>
  <r>
    <n v="161"/>
    <s v="Midway: The Turning Point"/>
    <s v="Step 1 (script editing) to produce a dramatic film about the air/sea battle of WWII that turned the tide of victory for the US."/>
    <n v="50000"/>
    <n v="5"/>
    <x v="2"/>
    <x v="0"/>
    <s v="USD"/>
    <n v="1404318595"/>
    <n v="1401726595"/>
    <b v="0"/>
    <n v="1"/>
    <b v="0"/>
    <s v="film &amp; video/drama"/>
    <n v="0"/>
    <n v="5"/>
    <x v="5"/>
    <x v="10"/>
  </r>
  <r>
    <n v="440"/>
    <s v="Consumed"/>
    <s v="A stop-motion animation made by a one girl team, with a camera, creativity, and a lot of determination."/>
    <n v="5000"/>
    <n v="5"/>
    <x v="2"/>
    <x v="0"/>
    <s v="USD"/>
    <n v="1458859153"/>
    <n v="1456270753"/>
    <b v="0"/>
    <n v="1"/>
    <b v="0"/>
    <s v="film &amp; video/animation"/>
    <n v="0"/>
    <n v="5"/>
    <x v="5"/>
    <x v="23"/>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5"/>
    <x v="23"/>
  </r>
  <r>
    <n v="609"/>
    <s v="Swap Anything (Canceled)"/>
    <s v="Can we swap, please? - everybody's said it. I want to create a website that enables anybody to trade their items, without money hassle."/>
    <n v="780"/>
    <n v="5"/>
    <x v="1"/>
    <x v="1"/>
    <s v="GBP"/>
    <n v="1448761744"/>
    <n v="1446166144"/>
    <b v="0"/>
    <n v="1"/>
    <b v="0"/>
    <s v="technology/web"/>
    <n v="0"/>
    <n v="5"/>
    <x v="0"/>
    <x v="26"/>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1"/>
    <x v="35"/>
  </r>
  <r>
    <n v="1090"/>
    <s v="Help Jumpy Punch Prosper!!"/>
    <s v="A sci-fi platformer game inspired by a certain blue hedgehog and Italian plumber. Jump, fight, dodge and sprint your way to victory."/>
    <n v="12999"/>
    <n v="5"/>
    <x v="2"/>
    <x v="8"/>
    <s v="AUD"/>
    <n v="1432873653"/>
    <n v="1430281653"/>
    <b v="0"/>
    <n v="1"/>
    <b v="0"/>
    <s v="games/video games"/>
    <n v="0"/>
    <n v="5"/>
    <x v="3"/>
    <x v="18"/>
  </r>
  <r>
    <n v="1113"/>
    <s v="A YouTube Gaming Channel"/>
    <s v="A start up YouTube PC Gaming channel named ''Jeansie''. Comprised of witty banter and slightly above average  gaming skills :)"/>
    <n v="1000"/>
    <n v="5"/>
    <x v="2"/>
    <x v="1"/>
    <s v="GBP"/>
    <n v="1408058820"/>
    <n v="1405466820"/>
    <b v="0"/>
    <n v="1"/>
    <b v="0"/>
    <s v="games/video games"/>
    <n v="0"/>
    <n v="5"/>
    <x v="3"/>
    <x v="18"/>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3"/>
    <x v="18"/>
  </r>
  <r>
    <n v="1139"/>
    <s v="Soulwalker"/>
    <s v="Take control of the Void and bend it to your will as you perfect your strategy and amass your deck. The light gathers, your power grows"/>
    <n v="8000"/>
    <n v="5"/>
    <x v="2"/>
    <x v="0"/>
    <s v="USD"/>
    <n v="1420100426"/>
    <n v="1417508426"/>
    <b v="0"/>
    <n v="1"/>
    <b v="0"/>
    <s v="games/mobile games"/>
    <n v="0"/>
    <n v="5"/>
    <x v="3"/>
    <x v="28"/>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4"/>
    <x v="29"/>
  </r>
  <r>
    <n v="1242"/>
    <s v="Add your voice to Cellphonia 9/11 (Canceled)"/>
    <s v="Cellphonia 9/11 (http://cellphonia.org/911/) is one of the performance pieces in the Music After marathon concert on 9.11.11"/>
    <n v="911"/>
    <n v="5"/>
    <x v="1"/>
    <x v="0"/>
    <s v="USD"/>
    <n v="1315747080"/>
    <n v="1314417502"/>
    <b v="0"/>
    <n v="1"/>
    <b v="0"/>
    <s v="music/world music"/>
    <n v="0"/>
    <n v="5"/>
    <x v="7"/>
    <x v="37"/>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1"/>
    <x v="35"/>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1"/>
    <x v="35"/>
  </r>
  <r>
    <n v="1581"/>
    <s v="The Sharper Image"/>
    <s v="Photographic canvas prints depicting different scenes from around the globe, including local images taken in Sussex England."/>
    <n v="1000"/>
    <n v="5"/>
    <x v="2"/>
    <x v="1"/>
    <s v="GBP"/>
    <n v="1450521990"/>
    <n v="1447757190"/>
    <b v="0"/>
    <n v="1"/>
    <b v="0"/>
    <s v="photography/places"/>
    <n v="0"/>
    <n v="5"/>
    <x v="2"/>
    <x v="34"/>
  </r>
  <r>
    <n v="1694"/>
    <s v="Thundercreek Studios"/>
    <s v="Hey all I'm building out my Christian Recording studio in a new building. I have the building but lack the funds to build it out!!!"/>
    <n v="10000"/>
    <n v="5"/>
    <x v="3"/>
    <x v="0"/>
    <s v="USD"/>
    <n v="1490589360"/>
    <n v="1488038674"/>
    <b v="0"/>
    <n v="1"/>
    <b v="0"/>
    <s v="music/faith"/>
    <n v="0"/>
    <n v="5"/>
    <x v="7"/>
    <x v="14"/>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4"/>
    <x v="29"/>
  </r>
  <r>
    <n v="2418"/>
    <s v="Mexican food truck"/>
    <s v="I want to start my food truck business."/>
    <n v="25000"/>
    <n v="5"/>
    <x v="2"/>
    <x v="0"/>
    <s v="USD"/>
    <n v="1427225644"/>
    <n v="1422045244"/>
    <b v="0"/>
    <n v="5"/>
    <b v="0"/>
    <s v="food/food trucks"/>
    <n v="0"/>
    <n v="1"/>
    <x v="4"/>
    <x v="29"/>
  </r>
  <r>
    <n v="2583"/>
    <s v="Crazy Daisy Food Truck"/>
    <s v="Crazy Daisy will become the newest member of the food truck distributors in Kansas City, Missouri."/>
    <n v="1000"/>
    <n v="5"/>
    <x v="2"/>
    <x v="0"/>
    <s v="USD"/>
    <n v="1426526880"/>
    <n v="1421346480"/>
    <b v="0"/>
    <n v="5"/>
    <b v="0"/>
    <s v="food/food trucks"/>
    <n v="0"/>
    <n v="1"/>
    <x v="4"/>
    <x v="29"/>
  </r>
  <r>
    <n v="2586"/>
    <s v="Inspire Healthy Eating"/>
    <s v="I would like to bring fresh salad and food to the streets of London at a reasonable price."/>
    <n v="3000"/>
    <n v="5"/>
    <x v="2"/>
    <x v="1"/>
    <s v="GBP"/>
    <n v="1451030136"/>
    <n v="1448438136"/>
    <b v="0"/>
    <n v="1"/>
    <b v="0"/>
    <s v="food/food trucks"/>
    <n v="0"/>
    <n v="5"/>
    <x v="4"/>
    <x v="29"/>
  </r>
  <r>
    <n v="2589"/>
    <s v="TapiÃ³ca - Brazilian Street Food Truck"/>
    <s v="A Brazilian-inspired food truck in one of the busiest spots in Copenhagen, delicious pancakes made by the healthy tapiÃ³ca flour"/>
    <n v="50000"/>
    <n v="5"/>
    <x v="2"/>
    <x v="9"/>
    <s v="DKK"/>
    <n v="1458733927"/>
    <n v="1456145527"/>
    <b v="0"/>
    <n v="1"/>
    <b v="0"/>
    <s v="food/food trucks"/>
    <n v="0"/>
    <n v="5"/>
    <x v="4"/>
    <x v="29"/>
  </r>
  <r>
    <n v="2849"/>
    <s v="100, Acre Wood"/>
    <s v="NonSens!cal tackles the struggles of four people with mental health issues/disorders inspired by A.A Milne's Winnie the Pooh"/>
    <n v="500"/>
    <n v="5"/>
    <x v="2"/>
    <x v="1"/>
    <s v="GBP"/>
    <n v="1461406600"/>
    <n v="1458814600"/>
    <b v="0"/>
    <n v="1"/>
    <b v="0"/>
    <s v="theater/plays"/>
    <n v="0"/>
    <n v="5"/>
    <x v="6"/>
    <x v="11"/>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6"/>
    <x v="11"/>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6"/>
    <x v="9"/>
  </r>
  <r>
    <n v="3806"/>
    <s v="The Rhythm of Revolution - Charity Musical Production"/>
    <s v="A truly multicultural experience - Hip Hop, Bollywood, Classical Dancers #liveband #Revoultionary Script 19th July@NationalTheatre"/>
    <n v="7500"/>
    <n v="5"/>
    <x v="2"/>
    <x v="8"/>
    <s v="AUD"/>
    <n v="1404022381"/>
    <n v="1402294381"/>
    <b v="0"/>
    <n v="1"/>
    <b v="0"/>
    <s v="theater/musical"/>
    <n v="0"/>
    <n v="5"/>
    <x v="6"/>
    <x v="19"/>
  </r>
  <r>
    <n v="3915"/>
    <s v="Hardcross"/>
    <s v="Following the enormous success of Hardcross, we are looking for new ways to bring this wonderful play to a wider audience."/>
    <n v="1500"/>
    <n v="5"/>
    <x v="2"/>
    <x v="1"/>
    <s v="GBP"/>
    <n v="1464824309"/>
    <n v="1462232309"/>
    <b v="0"/>
    <n v="1"/>
    <b v="0"/>
    <s v="theater/plays"/>
    <n v="0"/>
    <n v="5"/>
    <x v="6"/>
    <x v="11"/>
  </r>
  <r>
    <n v="3939"/>
    <s v="'Potter.' Funding 2015"/>
    <s v="'Potter.' is a parody of the popular Harry Potter series allowing aspiring actors a chance to work in a professional production."/>
    <n v="5000"/>
    <n v="5"/>
    <x v="2"/>
    <x v="8"/>
    <s v="AUD"/>
    <n v="1412656200"/>
    <n v="1412328979"/>
    <b v="0"/>
    <n v="1"/>
    <b v="0"/>
    <s v="theater/plays"/>
    <n v="0"/>
    <n v="5"/>
    <x v="6"/>
    <x v="11"/>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6"/>
    <x v="11"/>
  </r>
  <r>
    <n v="3994"/>
    <s v="Poles Apart - A Play in 2 Acts"/>
    <s v="Is Henson willing to dare risk a theatrical speaking tour of his North Pole adventures...and more?"/>
    <n v="2000"/>
    <n v="5"/>
    <x v="2"/>
    <x v="0"/>
    <s v="USD"/>
    <n v="1405761690"/>
    <n v="1403169690"/>
    <b v="0"/>
    <n v="1"/>
    <b v="0"/>
    <s v="theater/plays"/>
    <n v="0"/>
    <n v="5"/>
    <x v="6"/>
    <x v="11"/>
  </r>
  <r>
    <n v="4007"/>
    <s v="POLES APART - A PLAY IN 2 ACTS"/>
    <s v="Is the public ready to hear Matt's story? Is he willing to risk public speaking and the waning reputation among his own race?"/>
    <n v="2000"/>
    <n v="5"/>
    <x v="2"/>
    <x v="0"/>
    <s v="USD"/>
    <n v="1409070480"/>
    <n v="1406572381"/>
    <b v="0"/>
    <n v="1"/>
    <b v="0"/>
    <s v="theater/plays"/>
    <n v="0"/>
    <n v="5"/>
    <x v="6"/>
    <x v="11"/>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6"/>
    <x v="11"/>
  </r>
  <r>
    <n v="636"/>
    <s v="Keto Advice (Canceled)"/>
    <s v="With no central location for keto knowledge, keto advice will be a community run knowledge base."/>
    <n v="2000"/>
    <n v="4"/>
    <x v="1"/>
    <x v="1"/>
    <s v="GBP"/>
    <n v="1433587620"/>
    <n v="1430996150"/>
    <b v="0"/>
    <n v="1"/>
    <b v="0"/>
    <s v="technology/web"/>
    <n v="0"/>
    <n v="4"/>
    <x v="0"/>
    <x v="26"/>
  </r>
  <r>
    <n v="1181"/>
    <s v="Gringo Loco Tacos Food Truck"/>
    <s v="Bringing the best tacos to the streets of Chicago!"/>
    <n v="50000"/>
    <n v="4"/>
    <x v="2"/>
    <x v="0"/>
    <s v="USD"/>
    <n v="1425197321"/>
    <n v="1422605321"/>
    <b v="0"/>
    <n v="3"/>
    <b v="0"/>
    <s v="food/food trucks"/>
    <n v="0"/>
    <n v="1.33"/>
    <x v="4"/>
    <x v="29"/>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3"/>
    <x v="28"/>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6"/>
    <x v="11"/>
  </r>
  <r>
    <n v="194"/>
    <s v="Desperation Short Film"/>
    <s v="Northern Irish Original Short Film based on the desperation of love and survival and taking a risk that may change everything."/>
    <n v="2500"/>
    <n v="3"/>
    <x v="2"/>
    <x v="1"/>
    <s v="GBP"/>
    <n v="1457308531"/>
    <n v="1452124531"/>
    <b v="0"/>
    <n v="3"/>
    <b v="0"/>
    <s v="film &amp; video/drama"/>
    <n v="0"/>
    <n v="1"/>
    <x v="5"/>
    <x v="10"/>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5"/>
    <x v="23"/>
  </r>
  <r>
    <n v="982"/>
    <s v="Smart 2-in-1 I-PHONE HANDLE/WALLETtm"/>
    <s v="revolutonary ultra-slim 2-in-1 Smart  2-in-1 I-PHONE handle/WALLETtm with 360 rotatiion"/>
    <n v="17500"/>
    <n v="3"/>
    <x v="2"/>
    <x v="0"/>
    <s v="USD"/>
    <n v="1475431486"/>
    <n v="1472839486"/>
    <b v="0"/>
    <n v="3"/>
    <b v="0"/>
    <s v="technology/wearables"/>
    <n v="0"/>
    <n v="1"/>
    <x v="0"/>
    <x v="1"/>
  </r>
  <r>
    <n v="1420"/>
    <s v="Shakespeare in the Hood - Romeo and Juliet"/>
    <s v="Help me butcher Shakespeare in a satirical fashion."/>
    <n v="110"/>
    <n v="3"/>
    <x v="2"/>
    <x v="0"/>
    <s v="USD"/>
    <n v="1467129686"/>
    <n v="1464969686"/>
    <b v="0"/>
    <n v="3"/>
    <b v="0"/>
    <s v="publishing/translations"/>
    <n v="0"/>
    <n v="1"/>
    <x v="1"/>
    <x v="31"/>
  </r>
  <r>
    <n v="1593"/>
    <s v="Picturing Italy"/>
    <s v="A trip to fulfill a dream of capturing the wonders and history of ancient Italy in person."/>
    <n v="22000"/>
    <n v="3"/>
    <x v="2"/>
    <x v="0"/>
    <s v="USD"/>
    <n v="1425154655"/>
    <n v="1422562655"/>
    <b v="0"/>
    <n v="3"/>
    <b v="0"/>
    <s v="photography/places"/>
    <n v="0"/>
    <n v="1"/>
    <x v="2"/>
    <x v="34"/>
  </r>
  <r>
    <n v="2394"/>
    <s v="Wriyon - WRIte Your Own (Canceled)"/>
    <s v="We want to create the &quot;Facebook&quot; for Writers. We are working on a new world for people who like to write. Check out more wriyon.com"/>
    <n v="5000"/>
    <n v="3"/>
    <x v="1"/>
    <x v="12"/>
    <s v="EUR"/>
    <n v="1424940093"/>
    <n v="1422348093"/>
    <b v="0"/>
    <n v="2"/>
    <b v="0"/>
    <s v="technology/web"/>
    <n v="0"/>
    <n v="1.5"/>
    <x v="0"/>
    <x v="26"/>
  </r>
  <r>
    <n v="3058"/>
    <s v="OPEN THE OLD &quot;RIGON&quot; THEATER"/>
    <s v="Restoration of a theatre to make an educational center for youngs and a place to socialize for everybody through the power of art."/>
    <n v="18000"/>
    <n v="3"/>
    <x v="2"/>
    <x v="6"/>
    <s v="EUR"/>
    <n v="1463734740"/>
    <n v="1459414740"/>
    <b v="0"/>
    <n v="3"/>
    <b v="0"/>
    <s v="theater/spaces"/>
    <n v="0"/>
    <n v="1"/>
    <x v="6"/>
    <x v="9"/>
  </r>
  <r>
    <n v="3805"/>
    <s v="&quot;Sounds By The River&quot; ( Original Musical)"/>
    <s v="&quot;Sounds By The River&quot; tells the story of a Detroit composer through_x000a_his music, poetry, and dance."/>
    <n v="150000"/>
    <n v="3"/>
    <x v="2"/>
    <x v="0"/>
    <s v="USD"/>
    <n v="1411852640"/>
    <n v="1406668640"/>
    <b v="0"/>
    <n v="2"/>
    <b v="0"/>
    <s v="theater/musical"/>
    <n v="0"/>
    <n v="1.5"/>
    <x v="6"/>
    <x v="19"/>
  </r>
  <r>
    <n v="3904"/>
    <s v="Black America from Prophets to Pimps"/>
    <s v="A play that will cover 4000 years of black history."/>
    <n v="10000"/>
    <n v="3"/>
    <x v="2"/>
    <x v="0"/>
    <s v="USD"/>
    <n v="1429074240"/>
    <n v="1427866200"/>
    <b v="0"/>
    <n v="2"/>
    <b v="0"/>
    <s v="theater/plays"/>
    <n v="0"/>
    <n v="1.5"/>
    <x v="6"/>
    <x v="11"/>
  </r>
  <r>
    <n v="3993"/>
    <s v="Invincible Diamonds: A Survivor's Guide"/>
    <s v="I am seeking to turn my collection of urban poetry into a stage play. My desire is to inspire victims to heal."/>
    <n v="50000"/>
    <n v="3"/>
    <x v="2"/>
    <x v="0"/>
    <s v="USD"/>
    <n v="1431549912"/>
    <n v="1428957912"/>
    <b v="0"/>
    <n v="1"/>
    <b v="0"/>
    <s v="theater/plays"/>
    <n v="0"/>
    <n v="3"/>
    <x v="6"/>
    <x v="11"/>
  </r>
  <r>
    <n v="4082"/>
    <s v="Blazed Donuts: An Orginial One Act"/>
    <s v="A short one act play about an undercover cop posing as a girl scout trying to stop a doughnut shop from selling drug filled doughnuts."/>
    <n v="150"/>
    <n v="3"/>
    <x v="2"/>
    <x v="0"/>
    <s v="USD"/>
    <n v="1447542000"/>
    <n v="1446179553"/>
    <b v="0"/>
    <n v="2"/>
    <b v="0"/>
    <s v="theater/plays"/>
    <n v="0"/>
    <n v="1.5"/>
    <x v="6"/>
    <x v="11"/>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6"/>
    <x v="1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5"/>
    <x v="23"/>
  </r>
  <r>
    <n v="635"/>
    <s v="Pleero, A Technology Team Building Website (Canceled)"/>
    <s v="Network used for building technology development teams."/>
    <n v="25000"/>
    <n v="2"/>
    <x v="1"/>
    <x v="0"/>
    <s v="USD"/>
    <n v="1428804762"/>
    <n v="1426212762"/>
    <b v="0"/>
    <n v="1"/>
    <b v="0"/>
    <s v="technology/web"/>
    <n v="0"/>
    <n v="2"/>
    <x v="0"/>
    <x v="26"/>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1"/>
    <x v="35"/>
  </r>
  <r>
    <n v="1451"/>
    <s v="Modern Literal Torah Translation (Canceled)"/>
    <s v="Modern Literal Translation of the Torah in English and Russian with sub-linear and interlinear layout."/>
    <n v="18950"/>
    <n v="2"/>
    <x v="1"/>
    <x v="0"/>
    <s v="USD"/>
    <n v="1416355259"/>
    <n v="1413759659"/>
    <b v="0"/>
    <n v="2"/>
    <b v="0"/>
    <s v="publishing/translations"/>
    <n v="0"/>
    <n v="1"/>
    <x v="1"/>
    <x v="31"/>
  </r>
  <r>
    <n v="1992"/>
    <s v="The Wonderful World of Princes &amp; Princesses"/>
    <s v="A complete revamp of all the Disney Princes &amp; Princesses!"/>
    <n v="1500"/>
    <n v="2"/>
    <x v="2"/>
    <x v="0"/>
    <s v="USD"/>
    <n v="1424229991"/>
    <n v="1421637991"/>
    <b v="0"/>
    <n v="2"/>
    <b v="0"/>
    <s v="photography/people"/>
    <n v="0"/>
    <n v="1"/>
    <x v="2"/>
    <x v="36"/>
  </r>
  <r>
    <n v="2148"/>
    <s v="ZomBlock's"/>
    <s v="zomblock's is a online zombie survival game where you can craft new weapons,find food and water to keep yourself alive."/>
    <n v="100"/>
    <n v="2"/>
    <x v="2"/>
    <x v="1"/>
    <s v="GBP"/>
    <n v="1427992582"/>
    <n v="1425404182"/>
    <b v="0"/>
    <n v="2"/>
    <b v="0"/>
    <s v="games/video games"/>
    <n v="0"/>
    <n v="1"/>
    <x v="3"/>
    <x v="18"/>
  </r>
  <r>
    <n v="2154"/>
    <s v="Demigods - Rise of the Children - Part 1 (Design)"/>
    <s v="A Real Time Strategy game based on Greek mythology in a fictional world."/>
    <n v="250"/>
    <n v="2"/>
    <x v="2"/>
    <x v="0"/>
    <s v="USD"/>
    <n v="1390921827"/>
    <n v="1389193827"/>
    <b v="0"/>
    <n v="2"/>
    <b v="0"/>
    <s v="games/video games"/>
    <n v="0"/>
    <n v="1"/>
    <x v="3"/>
    <x v="18"/>
  </r>
  <r>
    <n v="2360"/>
    <s v="Bee Bay Microjobs (Canceled)"/>
    <s v="Welcome to Bee Bay Canada, your commission free microjobs website.  Sell at any price and keep 100% of what you earn!"/>
    <n v="5000"/>
    <n v="2"/>
    <x v="1"/>
    <x v="11"/>
    <s v="CAD"/>
    <n v="1454864280"/>
    <n v="1452272280"/>
    <b v="0"/>
    <n v="1"/>
    <b v="0"/>
    <s v="technology/web"/>
    <n v="0"/>
    <n v="2"/>
    <x v="0"/>
    <x v="26"/>
  </r>
  <r>
    <n v="2431"/>
    <s v="Murphy's good eatin'"/>
    <s v="Go to Colorado and run a food truck with homemade food of all kinds."/>
    <n v="100000"/>
    <n v="2"/>
    <x v="2"/>
    <x v="0"/>
    <s v="USD"/>
    <n v="1467080613"/>
    <n v="1461896613"/>
    <b v="0"/>
    <n v="2"/>
    <b v="0"/>
    <s v="food/food trucks"/>
    <n v="0"/>
    <n v="1"/>
    <x v="4"/>
    <x v="29"/>
  </r>
  <r>
    <n v="2432"/>
    <s v="funding for bbq trailer"/>
    <s v="Looking to start competition cooking and need start-up help.  Offering brisket tasting to all contributors."/>
    <n v="14000"/>
    <n v="2"/>
    <x v="2"/>
    <x v="0"/>
    <s v="USD"/>
    <n v="1425791697"/>
    <n v="1423199697"/>
    <b v="0"/>
    <n v="2"/>
    <b v="0"/>
    <s v="food/food trucks"/>
    <n v="0"/>
    <n v="1"/>
    <x v="4"/>
    <x v="29"/>
  </r>
  <r>
    <n v="2769"/>
    <s v="Raph the Ninja Giraffe"/>
    <s v="Raph the Ninja Giraffe is a project that is my 5 year old sons idea, &amp; I am working with him to bring his idea to life."/>
    <n v="800"/>
    <n v="2"/>
    <x v="2"/>
    <x v="1"/>
    <s v="GBP"/>
    <n v="1401997790"/>
    <n v="1397677790"/>
    <b v="0"/>
    <n v="2"/>
    <b v="0"/>
    <s v="publishing/children's books"/>
    <n v="0"/>
    <n v="1"/>
    <x v="1"/>
    <x v="39"/>
  </r>
  <r>
    <n v="2907"/>
    <s v="Little Nell's - a play"/>
    <s v="Spend an evening in the afterlife with some of the greatest women who ever lived. LITTLE NELL's,by Jill Hughes, Los Angeles- June, 2016"/>
    <n v="2500"/>
    <n v="2"/>
    <x v="2"/>
    <x v="0"/>
    <s v="USD"/>
    <n v="1463259837"/>
    <n v="1458075837"/>
    <b v="0"/>
    <n v="2"/>
    <b v="0"/>
    <s v="theater/plays"/>
    <n v="0"/>
    <n v="1"/>
    <x v="6"/>
    <x v="11"/>
  </r>
  <r>
    <n v="2913"/>
    <s v="The Salem Haunted Magic Show"/>
    <s v="A LIVE history infused, frightening magic and mind reading show in the heart of the Halloween capital of the world, Salem, MA!!"/>
    <n v="10000"/>
    <n v="2"/>
    <x v="2"/>
    <x v="0"/>
    <s v="USD"/>
    <n v="1410041339"/>
    <n v="1404857339"/>
    <b v="0"/>
    <n v="2"/>
    <b v="0"/>
    <s v="theater/plays"/>
    <n v="0"/>
    <n v="1"/>
    <x v="6"/>
    <x v="11"/>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6"/>
    <x v="9"/>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6"/>
    <x v="9"/>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6"/>
    <x v="19"/>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6"/>
    <x v="11"/>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5"/>
    <x v="21"/>
  </r>
  <r>
    <n v="171"/>
    <s v="IRL: Gamers Unite"/>
    <s v="Team Mayhem, a local small town gang of gamers who are enlisted   to save the world from the new great evil known as Prowler."/>
    <n v="50000"/>
    <n v="1"/>
    <x v="2"/>
    <x v="0"/>
    <s v="USD"/>
    <n v="1470975614"/>
    <n v="1465791614"/>
    <b v="0"/>
    <n v="1"/>
    <b v="0"/>
    <s v="film &amp; video/drama"/>
    <n v="0"/>
    <n v="1"/>
    <x v="5"/>
    <x v="10"/>
  </r>
  <r>
    <n v="212"/>
    <s v="The Ecstasy of Vengeance - Feature Length Film"/>
    <s v="This film is a fictional crime drama following the events of a heist that ended in bloodshed."/>
    <n v="6300"/>
    <n v="1"/>
    <x v="2"/>
    <x v="0"/>
    <s v="USD"/>
    <n v="1460837320"/>
    <n v="1455656920"/>
    <b v="0"/>
    <n v="1"/>
    <b v="0"/>
    <s v="film &amp; video/drama"/>
    <n v="0"/>
    <n v="1"/>
    <x v="5"/>
    <x v="1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5"/>
    <x v="10"/>
  </r>
  <r>
    <n v="464"/>
    <s v="PokÃ©Movie - A PokÃ©monâ„¢ school project"/>
    <s v="We are three students that want to make a short PokÃ©mon movie as a school project!"/>
    <n v="1010"/>
    <n v="1"/>
    <x v="2"/>
    <x v="4"/>
    <s v="EUR"/>
    <n v="1463602935"/>
    <n v="1461874935"/>
    <b v="0"/>
    <n v="1"/>
    <b v="0"/>
    <s v="film &amp; video/animation"/>
    <n v="0"/>
    <n v="1"/>
    <x v="5"/>
    <x v="23"/>
  </r>
  <r>
    <n v="474"/>
    <s v="TAO Mr. Fantastic!!"/>
    <s v="Time travel the light Mr. Fantastic!  Spin the dimensions toward other continuums and worlds.  Hold onto your panties."/>
    <n v="3300"/>
    <n v="1"/>
    <x v="2"/>
    <x v="0"/>
    <s v="USD"/>
    <n v="1487318029"/>
    <n v="1484726029"/>
    <b v="0"/>
    <n v="1"/>
    <b v="0"/>
    <s v="film &amp; video/animation"/>
    <n v="0"/>
    <n v="1"/>
    <x v="5"/>
    <x v="23"/>
  </r>
  <r>
    <n v="496"/>
    <s v="Airships and Anatasia: The Movie"/>
    <s v="The movie is about the adventures of Ethan, Danna, The mysterious inventor and more."/>
    <n v="60000"/>
    <n v="1"/>
    <x v="2"/>
    <x v="0"/>
    <s v="USD"/>
    <n v="1392070874"/>
    <n v="1386886874"/>
    <b v="0"/>
    <n v="1"/>
    <b v="0"/>
    <s v="film &amp; video/animation"/>
    <n v="0"/>
    <n v="1"/>
    <x v="5"/>
    <x v="23"/>
  </r>
  <r>
    <n v="540"/>
    <s v="hap's- Whats the program?"/>
    <s v="There are so many dilemmas in life- what to do, where to go? _x000a_Let us solve it - search our preference based entertainment calendar"/>
    <n v="15000"/>
    <n v="1"/>
    <x v="2"/>
    <x v="0"/>
    <s v="USD"/>
    <n v="1423078606"/>
    <n v="1420486606"/>
    <b v="0"/>
    <n v="1"/>
    <b v="0"/>
    <s v="technology/web"/>
    <n v="0"/>
    <n v="1"/>
    <x v="0"/>
    <x v="26"/>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0"/>
    <x v="26"/>
  </r>
  <r>
    <n v="564"/>
    <s v="TOC TOC TROC"/>
    <s v="Plateforme de troc gratuit et d'Ã©changes en tous genres par nature. Mieux s'entraider, Ã©changer, de donner, louer ou vendre Ã  distance."/>
    <n v="18000"/>
    <n v="1"/>
    <x v="2"/>
    <x v="16"/>
    <s v="EUR"/>
    <n v="1457822275"/>
    <n v="1455230275"/>
    <b v="0"/>
    <n v="1"/>
    <b v="0"/>
    <s v="technology/web"/>
    <n v="0"/>
    <n v="1"/>
    <x v="0"/>
    <x v="26"/>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0"/>
    <x v="26"/>
  </r>
  <r>
    <n v="576"/>
    <s v="Uthtopia"/>
    <s v="UthTopia Is a social media organization that believes in positive online usage, youth mentorship, and youth empowerment."/>
    <n v="80000"/>
    <n v="1"/>
    <x v="2"/>
    <x v="0"/>
    <s v="USD"/>
    <n v="1427537952"/>
    <n v="1422357552"/>
    <b v="0"/>
    <n v="1"/>
    <b v="0"/>
    <s v="technology/web"/>
    <n v="0"/>
    <n v="1"/>
    <x v="0"/>
    <x v="26"/>
  </r>
  <r>
    <n v="580"/>
    <s v="Talented Minds â­ï¸"/>
    <s v="I Want To Create A Website That Helps Young Inventors Of Today Broadcast Their Talents &amp; Help Get The Reconigition They Deserve"/>
    <n v="3000"/>
    <n v="1"/>
    <x v="2"/>
    <x v="0"/>
    <s v="USD"/>
    <n v="1474580867"/>
    <n v="1471988867"/>
    <b v="0"/>
    <n v="1"/>
    <b v="0"/>
    <s v="technology/web"/>
    <n v="0"/>
    <n v="1"/>
    <x v="0"/>
    <x v="26"/>
  </r>
  <r>
    <n v="583"/>
    <s v="HackersArchive.com"/>
    <s v="HackersArchive.com will help rid the web of viruses and scams found everywhere else you look!"/>
    <n v="9000"/>
    <n v="1"/>
    <x v="2"/>
    <x v="0"/>
    <s v="USD"/>
    <n v="1426800687"/>
    <n v="1424212287"/>
    <b v="0"/>
    <n v="1"/>
    <b v="0"/>
    <s v="technology/web"/>
    <n v="0"/>
    <n v="1"/>
    <x v="0"/>
    <x v="26"/>
  </r>
  <r>
    <n v="589"/>
    <s v="Get Neighborly"/>
    <s v="Services closer than you think..."/>
    <n v="7500"/>
    <n v="1"/>
    <x v="2"/>
    <x v="0"/>
    <s v="USD"/>
    <n v="1436366699"/>
    <n v="1435070699"/>
    <b v="0"/>
    <n v="1"/>
    <b v="0"/>
    <s v="technology/web"/>
    <n v="0"/>
    <n v="1"/>
    <x v="0"/>
    <x v="26"/>
  </r>
  <r>
    <n v="619"/>
    <s v="Big Data (Canceled)"/>
    <s v="Big Data Sets for researchers interested in improving the quality of life."/>
    <n v="2500000"/>
    <n v="1"/>
    <x v="1"/>
    <x v="0"/>
    <s v="USD"/>
    <n v="1416933390"/>
    <n v="1411745790"/>
    <b v="0"/>
    <n v="1"/>
    <b v="0"/>
    <s v="technology/web"/>
    <n v="0"/>
    <n v="1"/>
    <x v="0"/>
    <x v="26"/>
  </r>
  <r>
    <n v="634"/>
    <s v="pitchtograndma (Canceled)"/>
    <s v="We help companies to explain what they do in simple, grandma-would-understand terms."/>
    <n v="5000"/>
    <n v="1"/>
    <x v="1"/>
    <x v="0"/>
    <s v="USD"/>
    <n v="1424989029"/>
    <n v="1422397029"/>
    <b v="0"/>
    <n v="1"/>
    <b v="0"/>
    <s v="technology/web"/>
    <n v="0"/>
    <n v="1"/>
    <x v="0"/>
    <x v="26"/>
  </r>
  <r>
    <n v="639"/>
    <s v="Kids Educational Social Media Site (Canceled)"/>
    <s v="Development of a Safe and Educational Social Media site for kids."/>
    <n v="1000000"/>
    <n v="1"/>
    <x v="1"/>
    <x v="0"/>
    <s v="USD"/>
    <n v="1413208795"/>
    <n v="1408024795"/>
    <b v="0"/>
    <n v="1"/>
    <b v="0"/>
    <s v="technology/web"/>
    <n v="0"/>
    <n v="1"/>
    <x v="0"/>
    <x v="26"/>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0"/>
    <x v="1"/>
  </r>
  <r>
    <n v="696"/>
    <s v="trustee"/>
    <s v="Show your fidelity by wearing the Trustee rings! Show where you are (at)!"/>
    <n v="175000"/>
    <n v="1"/>
    <x v="2"/>
    <x v="13"/>
    <s v="EUR"/>
    <n v="1406326502"/>
    <n v="1403734502"/>
    <b v="0"/>
    <n v="1"/>
    <b v="0"/>
    <s v="technology/wearables"/>
    <n v="0"/>
    <n v="1"/>
    <x v="0"/>
    <x v="1"/>
  </r>
  <r>
    <n v="1047"/>
    <s v="Start a New Podcast (Canceled)"/>
    <s v="I wish to start a new podcast called Voices of Texas, and I want to interview interesting people of Texas each week."/>
    <n v="2000"/>
    <n v="1"/>
    <x v="1"/>
    <x v="0"/>
    <s v="USD"/>
    <n v="1415219915"/>
    <n v="1412624315"/>
    <b v="0"/>
    <n v="1"/>
    <b v="0"/>
    <s v="journalism/audio"/>
    <n v="0"/>
    <n v="1"/>
    <x v="8"/>
    <x v="30"/>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3"/>
    <x v="18"/>
  </r>
  <r>
    <n v="1128"/>
    <s v="Flying Turds"/>
    <s v="#havingfunFTW"/>
    <n v="1000"/>
    <n v="1"/>
    <x v="2"/>
    <x v="1"/>
    <s v="GBP"/>
    <n v="1407425717"/>
    <n v="1404833717"/>
    <b v="0"/>
    <n v="1"/>
    <b v="0"/>
    <s v="games/mobile games"/>
    <n v="0"/>
    <n v="1"/>
    <x v="3"/>
    <x v="28"/>
  </r>
  <r>
    <n v="1134"/>
    <s v="New Mario Bro's style game!"/>
    <s v="We are creating a new Mario Bro's style game called KFK:Original. It's challenging, fun and totally awesome!!!"/>
    <n v="25000"/>
    <n v="1"/>
    <x v="2"/>
    <x v="8"/>
    <s v="AUD"/>
    <n v="1417235580"/>
    <n v="1416034228"/>
    <b v="0"/>
    <n v="1"/>
    <b v="0"/>
    <s v="games/mobile games"/>
    <n v="0"/>
    <n v="1"/>
    <x v="3"/>
    <x v="28"/>
  </r>
  <r>
    <n v="1316"/>
    <s v="Future Belt (Canceled)"/>
    <s v="Future Belt comes in just 3 sizes, but yet, is designed to fit waists ranging from 25-55 inches. No batteries, no gimmicks."/>
    <n v="75000"/>
    <n v="1"/>
    <x v="1"/>
    <x v="0"/>
    <s v="USD"/>
    <n v="1456700709"/>
    <n v="1453676709"/>
    <b v="0"/>
    <n v="1"/>
    <b v="0"/>
    <s v="technology/wearables"/>
    <n v="0"/>
    <n v="1"/>
    <x v="0"/>
    <x v="1"/>
  </r>
  <r>
    <n v="1410"/>
    <s v="Existence Space and Office (English translation)"/>
    <s v="Let's translate this book! A fundamental guide to existential workspaces: how to recover efficiency generating environmental well-being"/>
    <n v="6000"/>
    <n v="1"/>
    <x v="2"/>
    <x v="6"/>
    <s v="EUR"/>
    <n v="1464939520"/>
    <n v="1461051520"/>
    <b v="0"/>
    <n v="1"/>
    <b v="0"/>
    <s v="publishing/translations"/>
    <n v="0"/>
    <n v="1"/>
    <x v="1"/>
    <x v="31"/>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1"/>
    <x v="31"/>
  </r>
  <r>
    <n v="1440"/>
    <s v="Perfume Collectibles - Vintage Bottles - History of Perfume"/>
    <s v="The Museum of Perfume in Milan has been publishing its own magazine since 1998 in Italian. We would like to translate it English."/>
    <n v="13000"/>
    <n v="1"/>
    <x v="2"/>
    <x v="6"/>
    <s v="EUR"/>
    <n v="1464285463"/>
    <n v="1461693463"/>
    <b v="0"/>
    <n v="1"/>
    <b v="0"/>
    <s v="publishing/translations"/>
    <n v="0"/>
    <n v="1"/>
    <x v="1"/>
    <x v="31"/>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1"/>
    <x v="31"/>
  </r>
  <r>
    <n v="1497"/>
    <s v="Daddy"/>
    <s v="After 25 years apart, a father and son's reunion is less magical and more explosive as the revelations come out and the gloves come off"/>
    <n v="15000"/>
    <n v="1"/>
    <x v="2"/>
    <x v="0"/>
    <s v="USD"/>
    <n v="1375299780"/>
    <n v="1371655522"/>
    <b v="0"/>
    <n v="1"/>
    <b v="0"/>
    <s v="publishing/fiction"/>
    <n v="0"/>
    <n v="1"/>
    <x v="1"/>
    <x v="35"/>
  </r>
  <r>
    <n v="1545"/>
    <s v="Nevada County Hearts"/>
    <s v="&quot;He will not be a wise man who does not study human hearts!&quot;_x000a_Hope in natural art, creation!"/>
    <n v="3000"/>
    <n v="1"/>
    <x v="2"/>
    <x v="0"/>
    <s v="USD"/>
    <n v="1425330960"/>
    <n v="1422393234"/>
    <b v="0"/>
    <n v="1"/>
    <b v="0"/>
    <s v="photography/nature"/>
    <n v="0"/>
    <n v="1"/>
    <x v="2"/>
    <x v="38"/>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2"/>
    <x v="34"/>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2"/>
    <x v="34"/>
  </r>
  <r>
    <n v="1702"/>
    <s v="lyndale lewis and new vision prosper cd release"/>
    <s v="I can do all things through christ jesus"/>
    <n v="16500"/>
    <n v="1"/>
    <x v="2"/>
    <x v="0"/>
    <s v="USD"/>
    <n v="1427745150"/>
    <n v="1425156750"/>
    <b v="0"/>
    <n v="1"/>
    <b v="0"/>
    <s v="music/faith"/>
    <n v="0"/>
    <n v="1"/>
    <x v="7"/>
    <x v="14"/>
  </r>
  <r>
    <n v="1722"/>
    <s v="Preserving the DC Gospel Stars"/>
    <s v="I am raising money to leave a legacy for the DC Gospel Stars and preserve this art form for music lovers of this style."/>
    <n v="2880"/>
    <n v="1"/>
    <x v="2"/>
    <x v="0"/>
    <s v="USD"/>
    <n v="1459642200"/>
    <n v="1456441429"/>
    <b v="0"/>
    <n v="1"/>
    <b v="0"/>
    <s v="music/faith"/>
    <n v="0"/>
    <n v="1"/>
    <x v="7"/>
    <x v="1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7"/>
    <x v="14"/>
  </r>
  <r>
    <n v="1734"/>
    <s v="Street Prophet Los CD and new book"/>
    <s v="This is a double venture project. I have finished a new manuscript and currently working on creating a Christian rap CD."/>
    <n v="4500"/>
    <n v="1"/>
    <x v="2"/>
    <x v="0"/>
    <s v="USD"/>
    <n v="1431046356"/>
    <n v="1428454356"/>
    <b v="0"/>
    <n v="1"/>
    <b v="0"/>
    <s v="music/faith"/>
    <n v="0"/>
    <n v="1"/>
    <x v="7"/>
    <x v="14"/>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7"/>
    <x v="14"/>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2"/>
    <x v="36"/>
  </r>
  <r>
    <n v="2146"/>
    <s v="Nanaue eSports"/>
    <s v="New professional gaming organization with a tournament winning Dota 2 team, &amp; divisions in all eSports games looking to re brand/expand"/>
    <n v="5000"/>
    <n v="1"/>
    <x v="2"/>
    <x v="0"/>
    <s v="USD"/>
    <n v="1455207510"/>
    <n v="1453997910"/>
    <b v="0"/>
    <n v="1"/>
    <b v="0"/>
    <s v="games/video games"/>
    <n v="0"/>
    <n v="1"/>
    <x v="3"/>
    <x v="18"/>
  </r>
  <r>
    <n v="2344"/>
    <s v="Tired of Corporation Negotiation? THINK MIDDLE MEDIATION!"/>
    <s v="SAVE MONEY! Stop worrying about account disputes, supervising installs, and corporation bull-****. We actively negotiate on your behalf"/>
    <n v="1000"/>
    <n v="1"/>
    <x v="1"/>
    <x v="11"/>
    <s v="CAD"/>
    <n v="1466789269"/>
    <n v="1464197269"/>
    <b v="0"/>
    <n v="1"/>
    <b v="0"/>
    <s v="technology/web"/>
    <n v="0"/>
    <n v="1"/>
    <x v="0"/>
    <x v="26"/>
  </r>
  <r>
    <n v="2421"/>
    <s v="hot dog cart"/>
    <s v="help me start Merrill's first hot dog cart in this empty lot"/>
    <n v="6000"/>
    <n v="1"/>
    <x v="2"/>
    <x v="0"/>
    <s v="USD"/>
    <n v="1424536196"/>
    <n v="1421944196"/>
    <b v="0"/>
    <n v="1"/>
    <b v="0"/>
    <s v="food/food trucks"/>
    <n v="0"/>
    <n v="1"/>
    <x v="4"/>
    <x v="29"/>
  </r>
  <r>
    <n v="2422"/>
    <s v="Help starting a family owned food truck"/>
    <s v="Family owned business serving BBQ and seafood to the public"/>
    <n v="500"/>
    <n v="1"/>
    <x v="2"/>
    <x v="0"/>
    <s v="USD"/>
    <n v="1426091036"/>
    <n v="1423502636"/>
    <b v="0"/>
    <n v="1"/>
    <b v="0"/>
    <s v="food/food trucks"/>
    <n v="0"/>
    <n v="1"/>
    <x v="4"/>
    <x v="2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4"/>
    <x v="29"/>
  </r>
  <r>
    <n v="2427"/>
    <s v="Wraps in a snap. Fast lunch with a gourmet punch!"/>
    <s v="Fast and simple lunches for those on the go.  All (lunch) deals $10 or less."/>
    <n v="50000"/>
    <n v="1"/>
    <x v="2"/>
    <x v="0"/>
    <s v="USD"/>
    <n v="1458715133"/>
    <n v="1455262733"/>
    <b v="0"/>
    <n v="1"/>
    <b v="0"/>
    <s v="food/food trucks"/>
    <n v="0"/>
    <n v="1"/>
    <x v="4"/>
    <x v="29"/>
  </r>
  <r>
    <n v="2428"/>
    <s v="Premium Burgers"/>
    <s v="From Moo 2 You! We want to offer premium burgers to a taco flooded environment."/>
    <n v="35000"/>
    <n v="1"/>
    <x v="2"/>
    <x v="0"/>
    <s v="USD"/>
    <n v="1426182551"/>
    <n v="1423594151"/>
    <b v="0"/>
    <n v="1"/>
    <b v="0"/>
    <s v="food/food trucks"/>
    <n v="0"/>
    <n v="1"/>
    <x v="4"/>
    <x v="29"/>
  </r>
  <r>
    <n v="2582"/>
    <s v="Drunken Wings"/>
    <s v="The place where chicken meets liquor for the first time!"/>
    <n v="90000"/>
    <n v="1"/>
    <x v="2"/>
    <x v="0"/>
    <s v="USD"/>
    <n v="1477784634"/>
    <n v="1475192634"/>
    <b v="0"/>
    <n v="1"/>
    <b v="0"/>
    <s v="food/food trucks"/>
    <n v="0"/>
    <n v="1"/>
    <x v="4"/>
    <x v="2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4"/>
    <x v="2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4"/>
    <x v="2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4"/>
    <x v="29"/>
  </r>
  <r>
    <n v="2773"/>
    <s v="The Boat That Couldn't Float"/>
    <s v="Parents know the pain of rereading bad bedtime stories. I want to write stories that all ages will enjoy"/>
    <n v="530"/>
    <n v="1"/>
    <x v="2"/>
    <x v="11"/>
    <s v="CAD"/>
    <n v="1461530721"/>
    <n v="1460666721"/>
    <b v="0"/>
    <n v="1"/>
    <b v="0"/>
    <s v="publishing/children's books"/>
    <n v="0"/>
    <n v="1"/>
    <x v="1"/>
    <x v="39"/>
  </r>
  <r>
    <n v="2910"/>
    <s v="Strive"/>
    <s v="Free drama, dance and singing workshops for disadvantaged young people to inspire, create and help them follow their dreams."/>
    <n v="30000"/>
    <n v="1"/>
    <x v="2"/>
    <x v="1"/>
    <s v="GBP"/>
    <n v="1434139887"/>
    <n v="1428955887"/>
    <b v="0"/>
    <n v="1"/>
    <b v="0"/>
    <s v="theater/plays"/>
    <n v="0"/>
    <n v="1"/>
    <x v="6"/>
    <x v="11"/>
  </r>
  <r>
    <n v="2914"/>
    <s v="Hercules the Panto"/>
    <s v="Hercules must complete four challenges in order to meet the father he never knew"/>
    <n v="25000"/>
    <n v="1"/>
    <x v="2"/>
    <x v="1"/>
    <s v="GBP"/>
    <n v="1426365994"/>
    <n v="1421185594"/>
    <b v="0"/>
    <n v="1"/>
    <b v="0"/>
    <s v="theater/plays"/>
    <n v="0"/>
    <n v="1"/>
    <x v="6"/>
    <x v="11"/>
  </r>
  <r>
    <n v="2941"/>
    <s v="Help Us Help Artists"/>
    <s v="Ovations wants to buy property to open a variety club to become the 1st minority owned club in Cincy, focusing on artists on the rise."/>
    <n v="25000"/>
    <n v="1"/>
    <x v="2"/>
    <x v="0"/>
    <s v="USD"/>
    <n v="1425250955"/>
    <n v="1422658955"/>
    <b v="0"/>
    <n v="1"/>
    <b v="0"/>
    <s v="theater/spaces"/>
    <n v="0"/>
    <n v="1"/>
    <x v="6"/>
    <x v="9"/>
  </r>
  <r>
    <n v="3055"/>
    <s v="Bungers surfing Museum"/>
    <s v="I have been in the Surfing business since 1962 have a collection of surfing memorabilia I would like to open a surfing museum"/>
    <n v="20000"/>
    <n v="1"/>
    <x v="2"/>
    <x v="0"/>
    <s v="USD"/>
    <n v="1420844390"/>
    <n v="1415660390"/>
    <b v="0"/>
    <n v="1"/>
    <b v="0"/>
    <s v="theater/spaces"/>
    <n v="0"/>
    <n v="1"/>
    <x v="6"/>
    <x v="9"/>
  </r>
  <r>
    <n v="3117"/>
    <s v="Cowes and The Sea"/>
    <s v="Performing Arts workshops, for young people aged 5 -16, exploring how the sea has shaped Cowes as a settlement."/>
    <n v="1000"/>
    <n v="1"/>
    <x v="2"/>
    <x v="1"/>
    <s v="GBP"/>
    <n v="1464354720"/>
    <n v="1463648360"/>
    <b v="0"/>
    <n v="1"/>
    <b v="0"/>
    <s v="theater/spaces"/>
    <n v="0"/>
    <n v="1"/>
    <x v="6"/>
    <x v="9"/>
  </r>
  <r>
    <n v="3200"/>
    <s v="ROAD TO THE KINGDOM"/>
    <s v="An extremely unique musical play with an exciting, fun filled, dramatic twist. You will discover what lies ahead on the Road to Kingdom"/>
    <n v="50000"/>
    <n v="1"/>
    <x v="2"/>
    <x v="0"/>
    <s v="USD"/>
    <n v="1461994440"/>
    <n v="1459410101"/>
    <b v="0"/>
    <n v="1"/>
    <b v="0"/>
    <s v="theater/musical"/>
    <n v="0"/>
    <n v="1"/>
    <x v="6"/>
    <x v="19"/>
  </r>
  <r>
    <n v="3630"/>
    <s v="Jeremy Kyle- The Opera"/>
    <s v="The Jeremy Kyle Show offers so much subject matter to create an opera with.  Along with his brilliant put downs it could be excellent!"/>
    <n v="3000"/>
    <n v="1"/>
    <x v="2"/>
    <x v="1"/>
    <s v="GBP"/>
    <n v="1417295990"/>
    <n v="1414700390"/>
    <b v="0"/>
    <n v="1"/>
    <b v="0"/>
    <s v="theater/musical"/>
    <n v="0"/>
    <n v="1"/>
    <x v="6"/>
    <x v="19"/>
  </r>
  <r>
    <n v="3639"/>
    <s v="POE!"/>
    <s v="POE is a tragicomic musical about the life and works of Edgar Poe, with Death as his therapist helping him find peace in the beyond."/>
    <n v="25000"/>
    <n v="1"/>
    <x v="2"/>
    <x v="0"/>
    <s v="USD"/>
    <n v="1475853060"/>
    <n v="1470672906"/>
    <b v="0"/>
    <n v="1"/>
    <b v="0"/>
    <s v="theater/musical"/>
    <n v="0"/>
    <n v="1"/>
    <x v="6"/>
    <x v="19"/>
  </r>
  <r>
    <n v="3645"/>
    <s v="If the Shoe Fits"/>
    <s v="This new musical comedy empowers women and girls of all ages to be themselves in their shoes, whatever shoes they choose."/>
    <n v="1000"/>
    <n v="1"/>
    <x v="2"/>
    <x v="11"/>
    <s v="CAD"/>
    <n v="1479773838"/>
    <n v="1477178238"/>
    <b v="0"/>
    <n v="1"/>
    <b v="0"/>
    <s v="theater/musical"/>
    <n v="0"/>
    <n v="1"/>
    <x v="6"/>
    <x v="19"/>
  </r>
  <r>
    <n v="3796"/>
    <s v="A Staged Reading of &quot;CALL ME TANIA&quot;"/>
    <s v="Part Psychological Thriller - Part Heartbreaking Drama - Part Spectacular Farce - 100% New American Musical Theatre"/>
    <n v="22500"/>
    <n v="1"/>
    <x v="2"/>
    <x v="0"/>
    <s v="USD"/>
    <n v="1484354556"/>
    <n v="1479170556"/>
    <b v="0"/>
    <n v="1"/>
    <b v="0"/>
    <s v="theater/musical"/>
    <n v="0"/>
    <n v="1"/>
    <x v="6"/>
    <x v="19"/>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6"/>
    <x v="11"/>
  </r>
  <r>
    <n v="3859"/>
    <s v="What Dreams Were Made Of"/>
    <s v="This is a play that will have each and everyone that sees it thinking about the dreams they had growing up. It's a dramady"/>
    <n v="2500"/>
    <n v="1"/>
    <x v="2"/>
    <x v="0"/>
    <s v="USD"/>
    <n v="1403730000"/>
    <n v="1401485207"/>
    <b v="0"/>
    <n v="1"/>
    <b v="0"/>
    <s v="theater/plays"/>
    <n v="0"/>
    <n v="1"/>
    <x v="6"/>
    <x v="11"/>
  </r>
  <r>
    <n v="3862"/>
    <s v="The Container Play"/>
    <s v="The hit immersive theatre experience of England comes to Corpus Christi!"/>
    <n v="7500"/>
    <n v="1"/>
    <x v="2"/>
    <x v="0"/>
    <s v="USD"/>
    <n v="1473699540"/>
    <n v="1472451356"/>
    <b v="0"/>
    <n v="1"/>
    <b v="0"/>
    <s v="theater/plays"/>
    <n v="0"/>
    <n v="1"/>
    <x v="6"/>
    <x v="11"/>
  </r>
  <r>
    <n v="3912"/>
    <s v="JoLee Productions"/>
    <s v="Producing &amp; directing Jake's Women by Neil Simon opening July 9 and running through July 26 for Sonoma Arts Live"/>
    <n v="15000"/>
    <n v="1"/>
    <x v="2"/>
    <x v="0"/>
    <s v="USD"/>
    <n v="1429936500"/>
    <n v="1424759330"/>
    <b v="0"/>
    <n v="1"/>
    <b v="0"/>
    <s v="theater/plays"/>
    <n v="0"/>
    <n v="1"/>
    <x v="6"/>
    <x v="11"/>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6"/>
    <x v="11"/>
  </r>
  <r>
    <n v="3951"/>
    <s v="&quot;The Divide&quot; A Great New Play To Tour the USA"/>
    <s v="Set in Southern America â€œThe Divideâ€ is a stage play that touches on the issues that are forefront in America and the world."/>
    <n v="200000"/>
    <n v="1"/>
    <x v="2"/>
    <x v="12"/>
    <s v="EUR"/>
    <n v="1462301342"/>
    <n v="1457120942"/>
    <b v="0"/>
    <n v="1"/>
    <b v="0"/>
    <s v="theater/plays"/>
    <n v="0"/>
    <n v="1"/>
    <x v="6"/>
    <x v="11"/>
  </r>
  <r>
    <n v="4004"/>
    <s v="South Florida Tours"/>
    <s v="Help Launch The Queen Into South Florida!"/>
    <n v="500"/>
    <n v="1"/>
    <x v="2"/>
    <x v="0"/>
    <s v="USD"/>
    <n v="1412740457"/>
    <n v="1410148457"/>
    <b v="0"/>
    <n v="1"/>
    <b v="0"/>
    <s v="theater/plays"/>
    <n v="0"/>
    <n v="1"/>
    <x v="6"/>
    <x v="11"/>
  </r>
  <r>
    <n v="4015"/>
    <s v="Shakespeare In The Park"/>
    <s v="FREE Shakespeare In the Park in Bergen County, NJ on July 24, 25, 31, and August 1. We need your support to help keep our show FREE"/>
    <n v="7000"/>
    <n v="1"/>
    <x v="2"/>
    <x v="0"/>
    <s v="USD"/>
    <n v="1437331463"/>
    <n v="1434739463"/>
    <b v="0"/>
    <n v="1"/>
    <b v="0"/>
    <s v="theater/plays"/>
    <n v="0"/>
    <n v="1"/>
    <x v="6"/>
    <x v="11"/>
  </r>
  <r>
    <n v="4045"/>
    <s v="The Hostages"/>
    <s v="&quot;The Hostages&quot; is about a bank robbery gone wrong, as we learn more about each characters, we question who are the actually hostages..."/>
    <n v="5000"/>
    <n v="1"/>
    <x v="2"/>
    <x v="8"/>
    <s v="AUD"/>
    <n v="1408596589"/>
    <n v="1406004589"/>
    <b v="0"/>
    <n v="1"/>
    <b v="0"/>
    <s v="theater/plays"/>
    <n v="0"/>
    <n v="1"/>
    <x v="6"/>
    <x v="11"/>
  </r>
  <r>
    <n v="4050"/>
    <s v="Ø¢Ù…ÙŠÙ† (Amen)"/>
    <s v="Amen is an important jarring story about the repercussions of reporting the war from the front lines and the war that follows them home"/>
    <n v="1500"/>
    <n v="1"/>
    <x v="2"/>
    <x v="0"/>
    <s v="USD"/>
    <n v="1414077391"/>
    <n v="1411485391"/>
    <b v="0"/>
    <n v="1"/>
    <b v="0"/>
    <s v="theater/plays"/>
    <n v="0"/>
    <n v="1"/>
    <x v="6"/>
    <x v="11"/>
  </r>
  <r>
    <n v="4112"/>
    <s v="A Great New Controversial Play - &quot;The Divide&quot;."/>
    <s v="Set in Southern America â€œThe Divideâ€ is a stage play that touches on the issues that are forefront in America and the world."/>
    <n v="2500"/>
    <n v="1"/>
    <x v="2"/>
    <x v="12"/>
    <s v="EUR"/>
    <n v="1456617600"/>
    <n v="1454280186"/>
    <b v="0"/>
    <n v="1"/>
    <b v="0"/>
    <s v="theater/plays"/>
    <n v="0"/>
    <n v="1"/>
    <x v="6"/>
    <x v="11"/>
  </r>
  <r>
    <n v="122"/>
    <s v="The Time Jumper (Canceled)"/>
    <s v="My ambition for this knows no bounds.  Seeing Sephoria in a live-action is a dream of mine."/>
    <n v="100000000"/>
    <n v="0"/>
    <x v="1"/>
    <x v="0"/>
    <s v="USD"/>
    <n v="1476094907"/>
    <n v="1470910907"/>
    <b v="0"/>
    <n v="0"/>
    <b v="0"/>
    <s v="film &amp; video/science fiction"/>
    <n v="0"/>
    <n v="0"/>
    <x v="5"/>
    <x v="21"/>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5"/>
    <x v="21"/>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5"/>
    <x v="21"/>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5"/>
    <x v="21"/>
  </r>
  <r>
    <n v="131"/>
    <s v="I (Canceled)"/>
    <s v="I"/>
    <n v="1200"/>
    <n v="0"/>
    <x v="1"/>
    <x v="0"/>
    <s v="USD"/>
    <n v="1467763200"/>
    <n v="1466453161"/>
    <b v="0"/>
    <n v="0"/>
    <b v="0"/>
    <s v="film &amp; video/science fiction"/>
    <n v="0"/>
    <n v="0"/>
    <x v="5"/>
    <x v="21"/>
  </r>
  <r>
    <n v="133"/>
    <s v="Demon Women from outer space (Canceled)"/>
    <s v="Invasion from outer space sights, to weird to imagine destruction too monstrous to escape"/>
    <n v="71764"/>
    <n v="0"/>
    <x v="1"/>
    <x v="0"/>
    <s v="USD"/>
    <n v="1464715860"/>
    <n v="1462130584"/>
    <b v="0"/>
    <n v="0"/>
    <b v="0"/>
    <s v="film &amp; video/science fiction"/>
    <n v="0"/>
    <n v="0"/>
    <x v="5"/>
    <x v="21"/>
  </r>
  <r>
    <n v="134"/>
    <s v="MARLEY'S GHOST (AMBASSADORS OF STEAM) (Canceled)"/>
    <s v="steampunk  remake of &quot;a Christmas carol&quot;"/>
    <n v="5000"/>
    <n v="0"/>
    <x v="1"/>
    <x v="0"/>
    <s v="USD"/>
    <n v="1441386000"/>
    <n v="1438811418"/>
    <b v="0"/>
    <n v="0"/>
    <b v="0"/>
    <s v="film &amp; video/science fiction"/>
    <n v="0"/>
    <n v="0"/>
    <x v="5"/>
    <x v="21"/>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5"/>
    <x v="21"/>
  </r>
  <r>
    <n v="137"/>
    <s v="Predator : Repentance (Canceled)"/>
    <s v="An unofficial sequel to the independent 2015 fan film Predator: Dark ages. Set in 2141 we follow the crew of the cargoship Centurion"/>
    <n v="55000"/>
    <n v="0"/>
    <x v="1"/>
    <x v="9"/>
    <s v="DKK"/>
    <n v="1444657593"/>
    <n v="1440337593"/>
    <b v="0"/>
    <n v="0"/>
    <b v="0"/>
    <s v="film &amp; video/science fiction"/>
    <n v="0"/>
    <n v="0"/>
    <x v="5"/>
    <x v="21"/>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5"/>
    <x v="21"/>
  </r>
  <r>
    <n v="143"/>
    <s v="CATTLE - AN AWESOME SCI-FI SHORT (Canceled)"/>
    <s v="A young woman learns she is one of few women left bred like cattle in order to control a deadly disease and the world populace"/>
    <n v="5500"/>
    <n v="0"/>
    <x v="1"/>
    <x v="8"/>
    <s v="AUD"/>
    <n v="1472882100"/>
    <n v="1467941542"/>
    <b v="0"/>
    <n v="0"/>
    <b v="0"/>
    <s v="film &amp; video/science fiction"/>
    <n v="0"/>
    <n v="0"/>
    <x v="5"/>
    <x v="21"/>
  </r>
  <r>
    <n v="147"/>
    <s v="Consumed (Static Air) (Canceled)"/>
    <s v="Film makers catch live footage beyond their wildest dreams."/>
    <n v="7000"/>
    <n v="0"/>
    <x v="1"/>
    <x v="1"/>
    <s v="GBP"/>
    <n v="1420741080"/>
    <n v="1417026340"/>
    <b v="0"/>
    <n v="0"/>
    <b v="0"/>
    <s v="film &amp; video/science fiction"/>
    <n v="0"/>
    <n v="0"/>
    <x v="5"/>
    <x v="21"/>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5"/>
    <x v="21"/>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5"/>
    <x v="1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5"/>
    <x v="10"/>
  </r>
  <r>
    <n v="165"/>
    <s v="NET"/>
    <s v="A teacher. A boy. The beach and a heatwave that drove them all insane."/>
    <n v="17000"/>
    <n v="0"/>
    <x v="2"/>
    <x v="1"/>
    <s v="GBP"/>
    <n v="1452613724"/>
    <n v="1450021724"/>
    <b v="0"/>
    <n v="0"/>
    <b v="0"/>
    <s v="film &amp; video/drama"/>
    <n v="0"/>
    <n v="0"/>
    <x v="5"/>
    <x v="10"/>
  </r>
  <r>
    <n v="172"/>
    <s v="The Blind Dolphin Story"/>
    <s v="A short film on the rarest mammal and the second most endangered freshwater river dolphin, in Pakistan."/>
    <n v="95000"/>
    <n v="0"/>
    <x v="2"/>
    <x v="0"/>
    <s v="USD"/>
    <n v="1426753723"/>
    <n v="1423733323"/>
    <b v="0"/>
    <n v="0"/>
    <b v="0"/>
    <s v="film &amp; video/drama"/>
    <n v="0"/>
    <n v="0"/>
    <x v="5"/>
    <x v="10"/>
  </r>
  <r>
    <n v="173"/>
    <s v="7 Sins"/>
    <s v="This is a film inspired by Quentin Tarantino, I want to make a film thats entertaining yet gritty. 7 Sins is in pre-production."/>
    <n v="1110"/>
    <n v="0"/>
    <x v="2"/>
    <x v="1"/>
    <s v="GBP"/>
    <n v="1425131108"/>
    <n v="1422539108"/>
    <b v="0"/>
    <n v="0"/>
    <b v="0"/>
    <s v="film &amp; video/drama"/>
    <n v="0"/>
    <n v="0"/>
    <x v="5"/>
    <x v="10"/>
  </r>
  <r>
    <n v="174"/>
    <s v="I Am Forgotten"/>
    <s v="An international short film project. It is about loneliness, wich is caused by the current compulsion to check your Facebook every day."/>
    <n v="6000"/>
    <n v="0"/>
    <x v="2"/>
    <x v="13"/>
    <s v="EUR"/>
    <n v="1431108776"/>
    <n v="1425924776"/>
    <b v="0"/>
    <n v="0"/>
    <b v="0"/>
    <s v="film &amp; video/drama"/>
    <n v="0"/>
    <n v="0"/>
    <x v="5"/>
    <x v="10"/>
  </r>
  <r>
    <n v="176"/>
    <s v="Silent Monster"/>
    <s v="I'm seeking funding to finish my short film, Silent Monster, to bring awareness to teenage bullying as well as teenage violence."/>
    <n v="1500"/>
    <n v="0"/>
    <x v="2"/>
    <x v="0"/>
    <s v="USD"/>
    <n v="1438803999"/>
    <n v="1436211999"/>
    <b v="0"/>
    <n v="0"/>
    <b v="0"/>
    <s v="film &amp; video/drama"/>
    <n v="0"/>
    <n v="0"/>
    <x v="5"/>
    <x v="10"/>
  </r>
  <r>
    <n v="178"/>
    <s v="El viaje de LucÃ­a"/>
    <s v="El viaje de LucÃ­a es un largometraje de ficciÃ³n con temÃ¡tica sobre el cÃ¡ncer infantil."/>
    <n v="500000"/>
    <n v="0"/>
    <x v="2"/>
    <x v="5"/>
    <s v="EUR"/>
    <n v="1448582145"/>
    <n v="1445986545"/>
    <b v="0"/>
    <n v="0"/>
    <b v="0"/>
    <s v="film &amp; video/drama"/>
    <n v="0"/>
    <n v="0"/>
    <x v="5"/>
    <x v="1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5"/>
    <x v="10"/>
  </r>
  <r>
    <n v="186"/>
    <s v="Feature Film: The Wolfes"/>
    <s v="My film is about a boy who discovers the truth about his fathers dissapearance through the dark secrets of his mothers past."/>
    <n v="5000"/>
    <n v="0"/>
    <x v="2"/>
    <x v="0"/>
    <s v="USD"/>
    <n v="1488571200"/>
    <n v="1485977434"/>
    <b v="0"/>
    <n v="0"/>
    <b v="0"/>
    <s v="film &amp; video/drama"/>
    <n v="0"/>
    <n v="0"/>
    <x v="5"/>
    <x v="1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5"/>
    <x v="1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5"/>
    <x v="10"/>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5"/>
    <x v="1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5"/>
    <x v="10"/>
  </r>
  <r>
    <n v="202"/>
    <s v="Modern Gangsters"/>
    <s v="new web series created by jonney terry"/>
    <n v="6000"/>
    <n v="0"/>
    <x v="2"/>
    <x v="0"/>
    <s v="USD"/>
    <n v="1444337940"/>
    <n v="1441750564"/>
    <b v="0"/>
    <n v="0"/>
    <b v="0"/>
    <s v="film &amp; video/drama"/>
    <n v="0"/>
    <n v="0"/>
    <x v="5"/>
    <x v="10"/>
  </r>
  <r>
    <n v="206"/>
    <s v="Blood Bond Movie Development"/>
    <s v="A love story featuring adoption,struggle,dysfunction,grace, healing, and restoration."/>
    <n v="12700"/>
    <n v="0"/>
    <x v="2"/>
    <x v="0"/>
    <s v="USD"/>
    <n v="1470441983"/>
    <n v="1468627583"/>
    <b v="0"/>
    <n v="0"/>
    <b v="0"/>
    <s v="film &amp; video/drama"/>
    <n v="0"/>
    <n v="0"/>
    <x v="5"/>
    <x v="10"/>
  </r>
  <r>
    <n v="208"/>
    <s v="OLIVIA"/>
    <s v="A young woman's journey from Africa to Australia where she finds heaven on earth, love and tragedy. Within her tragedy she saves lives."/>
    <n v="50000"/>
    <n v="0"/>
    <x v="2"/>
    <x v="8"/>
    <s v="AUD"/>
    <n v="1418719967"/>
    <n v="1416127967"/>
    <b v="0"/>
    <n v="0"/>
    <b v="0"/>
    <s v="film &amp; video/drama"/>
    <n v="0"/>
    <n v="0"/>
    <x v="5"/>
    <x v="10"/>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5"/>
    <x v="10"/>
  </r>
  <r>
    <n v="221"/>
    <s v="Archetypes"/>
    <s v="Film about Schizophrenia with Surreal Twists!"/>
    <n v="50000"/>
    <n v="0"/>
    <x v="2"/>
    <x v="0"/>
    <s v="USD"/>
    <n v="1427569564"/>
    <n v="1422389164"/>
    <b v="0"/>
    <n v="0"/>
    <b v="0"/>
    <s v="film &amp; video/drama"/>
    <n v="0"/>
    <n v="0"/>
    <x v="5"/>
    <x v="10"/>
  </r>
  <r>
    <n v="223"/>
    <s v="The Pass"/>
    <s v="An old man, a U.S Marine Corps veteran remembers his combat experience in the battle of Toktong Pass 1950, during the Korean War."/>
    <n v="1500000"/>
    <n v="0"/>
    <x v="2"/>
    <x v="0"/>
    <s v="USD"/>
    <n v="1463879100"/>
    <n v="1461287350"/>
    <b v="0"/>
    <n v="0"/>
    <b v="0"/>
    <s v="film &amp; video/drama"/>
    <n v="0"/>
    <n v="0"/>
    <x v="5"/>
    <x v="10"/>
  </r>
  <r>
    <n v="224"/>
    <s v="Legend of the Stolen Guitar -- (Zimbabwe film)"/>
    <s v="African Hollywood production, from the people who brought you Spiderman 1&amp;2, Star Trek 1&amp;2, Mission Impossible 3&amp;4 and Star Wars Ep7"/>
    <n v="6000000"/>
    <n v="0"/>
    <x v="2"/>
    <x v="8"/>
    <s v="AUD"/>
    <n v="1436506726"/>
    <n v="1431322726"/>
    <b v="0"/>
    <n v="0"/>
    <b v="0"/>
    <s v="film &amp; video/drama"/>
    <n v="0"/>
    <n v="0"/>
    <x v="5"/>
    <x v="10"/>
  </r>
  <r>
    <n v="225"/>
    <s v="Backpage Shawty"/>
    <s v="I'm creating a &quot;Lifetime&quot; type drama film about a girl who uses backpage for money, but trying to turn her life around."/>
    <n v="200"/>
    <n v="0"/>
    <x v="2"/>
    <x v="0"/>
    <s v="USD"/>
    <n v="1460153054"/>
    <n v="1457564654"/>
    <b v="0"/>
    <n v="0"/>
    <b v="0"/>
    <s v="film &amp; video/drama"/>
    <n v="0"/>
    <n v="0"/>
    <x v="5"/>
    <x v="1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5"/>
    <x v="10"/>
  </r>
  <r>
    <n v="228"/>
    <s v="Facets of a Geek life"/>
    <s v="I am making a film from one one of my books called facets of a Geek life."/>
    <n v="8000"/>
    <n v="0"/>
    <x v="2"/>
    <x v="1"/>
    <s v="GBP"/>
    <n v="1433176105"/>
    <n v="1427992105"/>
    <b v="0"/>
    <n v="0"/>
    <b v="0"/>
    <s v="film &amp; video/drama"/>
    <n v="0"/>
    <n v="0"/>
    <x v="5"/>
    <x v="10"/>
  </r>
  <r>
    <n v="229"/>
    <s v="The Perfect Plan"/>
    <s v="I teenage girl that wants to go around the system. She does all she can to cheat and finds herself in a bad position when she messesup"/>
    <n v="3000"/>
    <n v="0"/>
    <x v="2"/>
    <x v="4"/>
    <s v="EUR"/>
    <n v="1455402297"/>
    <n v="1452810297"/>
    <b v="0"/>
    <n v="0"/>
    <b v="0"/>
    <s v="film &amp; video/drama"/>
    <n v="0"/>
    <n v="0"/>
    <x v="5"/>
    <x v="1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5"/>
    <x v="10"/>
  </r>
  <r>
    <n v="233"/>
    <s v="Area 4 - The Film"/>
    <s v="â€œArea 4â€ revolves around Frank Hammond, a counselor at a high school, who discovers the scandals that took place."/>
    <n v="350000"/>
    <n v="0"/>
    <x v="2"/>
    <x v="0"/>
    <s v="USD"/>
    <n v="1475185972"/>
    <n v="1472593972"/>
    <b v="0"/>
    <n v="0"/>
    <b v="0"/>
    <s v="film &amp; video/drama"/>
    <n v="0"/>
    <n v="0"/>
    <x v="5"/>
    <x v="10"/>
  </r>
  <r>
    <n v="235"/>
    <s v="Film about help homeless child to live a better life."/>
    <s v="Taking people on a deep emotional trip with a story about sometimes those who have less, give more."/>
    <n v="10000"/>
    <n v="0"/>
    <x v="2"/>
    <x v="0"/>
    <s v="USD"/>
    <n v="1436478497"/>
    <n v="1433886497"/>
    <b v="0"/>
    <n v="0"/>
    <b v="0"/>
    <s v="film &amp; video/drama"/>
    <n v="0"/>
    <n v="0"/>
    <x v="5"/>
    <x v="1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5"/>
    <x v="10"/>
  </r>
  <r>
    <n v="238"/>
    <s v="Within The Threshold"/>
    <s v="A film to stop society from judging others and get along. Life is not about discrimination! Donate for this Thrilling Drama Series!!!!"/>
    <n v="26000"/>
    <n v="0"/>
    <x v="2"/>
    <x v="0"/>
    <s v="USD"/>
    <n v="1483088400"/>
    <n v="1481324760"/>
    <b v="0"/>
    <n v="0"/>
    <b v="0"/>
    <s v="film &amp; video/drama"/>
    <n v="0"/>
    <n v="0"/>
    <x v="5"/>
    <x v="10"/>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5"/>
    <x v="23"/>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5"/>
    <x v="23"/>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5"/>
    <x v="23"/>
  </r>
  <r>
    <n v="436"/>
    <s v="Blinky"/>
    <s v="Blinky is the story of a naÃ¯ve simpleton who suddenly finds himself struggling to adapt to changes within his environment."/>
    <n v="1000"/>
    <n v="0"/>
    <x v="2"/>
    <x v="0"/>
    <s v="USD"/>
    <n v="1375260113"/>
    <n v="1372668113"/>
    <b v="0"/>
    <n v="0"/>
    <b v="0"/>
    <s v="film &amp; video/animation"/>
    <n v="0"/>
    <n v="0"/>
    <x v="5"/>
    <x v="23"/>
  </r>
  <r>
    <n v="437"/>
    <s v="&quot;Johny and Jasper&quot; educational series"/>
    <s v="This is an educational adventure series for kids about a baby owl and an alien. Physics, science, adventures, drama and joy!"/>
    <n v="7000"/>
    <n v="0"/>
    <x v="2"/>
    <x v="11"/>
    <s v="CAD"/>
    <n v="1475912326"/>
    <n v="1470728326"/>
    <b v="0"/>
    <n v="0"/>
    <b v="0"/>
    <s v="film &amp; video/animation"/>
    <n v="0"/>
    <n v="0"/>
    <x v="5"/>
    <x v="23"/>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5"/>
    <x v="2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5"/>
    <x v="23"/>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5"/>
    <x v="23"/>
  </r>
  <r>
    <n v="457"/>
    <s v="phenix heart 3D animation"/>
    <s v="from my photo work, pyro techniques, aqua technitque and more , i will take the pricipale personnage to the lost land of phenix where ."/>
    <n v="20000"/>
    <n v="0"/>
    <x v="2"/>
    <x v="11"/>
    <s v="CAD"/>
    <n v="1408213512"/>
    <n v="1405621512"/>
    <b v="0"/>
    <n v="0"/>
    <b v="0"/>
    <s v="film &amp; video/animation"/>
    <n v="0"/>
    <n v="0"/>
    <x v="5"/>
    <x v="23"/>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5"/>
    <x v="23"/>
  </r>
  <r>
    <n v="462"/>
    <s v="THE FORGOTTEN LAND"/>
    <s v="A prince who becomes a slave, suffers of amnesia far away from his land. Slowly he recovers memory and returns where all started."/>
    <n v="100000"/>
    <n v="0"/>
    <x v="2"/>
    <x v="0"/>
    <s v="USD"/>
    <n v="1312945341"/>
    <n v="1307761341"/>
    <b v="0"/>
    <n v="0"/>
    <b v="0"/>
    <s v="film &amp; video/animation"/>
    <n v="0"/>
    <n v="0"/>
    <x v="5"/>
    <x v="23"/>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5"/>
    <x v="23"/>
  </r>
  <r>
    <n v="469"/>
    <s v="Dreamland PERSONALISED Animated Shorts Film"/>
    <s v="Create a personalised animation film using your child's name and photo."/>
    <n v="6000"/>
    <n v="0"/>
    <x v="2"/>
    <x v="1"/>
    <s v="GBP"/>
    <n v="1409960724"/>
    <n v="1404776724"/>
    <b v="0"/>
    <n v="0"/>
    <b v="0"/>
    <s v="film &amp; video/animation"/>
    <n v="0"/>
    <n v="0"/>
    <x v="5"/>
    <x v="23"/>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5"/>
    <x v="23"/>
  </r>
  <r>
    <n v="477"/>
    <s v="Hymn of Unity"/>
    <s v="A Comedy-drama animation revolving around a man who finds a problematic pair of headphones that literally take over his whole life."/>
    <n v="1500"/>
    <n v="0"/>
    <x v="2"/>
    <x v="0"/>
    <s v="USD"/>
    <n v="1337371334"/>
    <n v="1332187334"/>
    <b v="0"/>
    <n v="0"/>
    <b v="0"/>
    <s v="film &amp; video/animation"/>
    <n v="0"/>
    <n v="0"/>
    <x v="5"/>
    <x v="23"/>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5"/>
    <x v="23"/>
  </r>
  <r>
    <n v="487"/>
    <s v="The Adventures of Daryl and Straight Man"/>
    <s v="Hey everyone we are producing a new show called The Adventures of Daryl and Straight Man. It is an animated comedy web series."/>
    <n v="50000"/>
    <n v="0"/>
    <x v="2"/>
    <x v="11"/>
    <s v="CAD"/>
    <n v="1482678994"/>
    <n v="1477491394"/>
    <b v="0"/>
    <n v="0"/>
    <b v="0"/>
    <s v="film &amp; video/animation"/>
    <n v="0"/>
    <n v="0"/>
    <x v="5"/>
    <x v="23"/>
  </r>
  <r>
    <n v="488"/>
    <s v="City Animals independent cartoon series"/>
    <s v="When humans left the earth, the animals took over the city. What could go wrong? Well...everything!"/>
    <n v="12000"/>
    <n v="0"/>
    <x v="2"/>
    <x v="0"/>
    <s v="USD"/>
    <n v="1483924700"/>
    <n v="1481332700"/>
    <b v="0"/>
    <n v="0"/>
    <b v="0"/>
    <s v="film &amp; video/animation"/>
    <n v="0"/>
    <n v="0"/>
    <x v="5"/>
    <x v="23"/>
  </r>
  <r>
    <n v="490"/>
    <s v="PROJECT IS CANCELLED"/>
    <s v="Cancelled"/>
    <n v="1000"/>
    <n v="0"/>
    <x v="2"/>
    <x v="0"/>
    <s v="USD"/>
    <n v="1345677285"/>
    <n v="1343085285"/>
    <b v="0"/>
    <n v="0"/>
    <b v="0"/>
    <s v="film &amp; video/animation"/>
    <n v="0"/>
    <n v="0"/>
    <x v="5"/>
    <x v="23"/>
  </r>
  <r>
    <n v="491"/>
    <s v="Guess What? Gus"/>
    <s v="&quot;Guess What? Gus&quot; is a magical animated comedy that follow a new kid who playful antics for attention make the news."/>
    <n v="10000"/>
    <n v="0"/>
    <x v="2"/>
    <x v="0"/>
    <s v="USD"/>
    <n v="1453937699"/>
    <n v="1451345699"/>
    <b v="0"/>
    <n v="0"/>
    <b v="0"/>
    <s v="film &amp; video/animation"/>
    <n v="0"/>
    <n v="0"/>
    <x v="5"/>
    <x v="23"/>
  </r>
  <r>
    <n v="492"/>
    <s v="Project: eXelcius - Next Generation Movie"/>
    <s v="This project aims to create a 3D animated movie that is created by it's fans, it's content and plot will be driven by it's followers."/>
    <n v="10000000"/>
    <n v="0"/>
    <x v="2"/>
    <x v="10"/>
    <s v="SEK"/>
    <n v="1476319830"/>
    <n v="1471135830"/>
    <b v="0"/>
    <n v="0"/>
    <b v="0"/>
    <s v="film &amp; video/animation"/>
    <n v="0"/>
    <n v="0"/>
    <x v="5"/>
    <x v="23"/>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5"/>
    <x v="23"/>
  </r>
  <r>
    <n v="495"/>
    <s v="Average Heroes pilot"/>
    <s v="two friends set out to conquer and reach the level cap of the quest watch, how will they do it when they're 2 teenage idiots"/>
    <n v="7000"/>
    <n v="0"/>
    <x v="2"/>
    <x v="0"/>
    <s v="USD"/>
    <n v="1437076305"/>
    <n v="1434484305"/>
    <b v="0"/>
    <n v="0"/>
    <b v="0"/>
    <s v="film &amp; video/animation"/>
    <n v="0"/>
    <n v="0"/>
    <x v="5"/>
    <x v="23"/>
  </r>
  <r>
    <n v="501"/>
    <s v="World War 4"/>
    <s v="Based on the invention portfolio of a patented inventor World War Four is a look into the future of warfare and humanity as a whole"/>
    <n v="10000"/>
    <n v="0"/>
    <x v="2"/>
    <x v="0"/>
    <s v="USD"/>
    <n v="1310189851"/>
    <n v="1307597851"/>
    <b v="0"/>
    <n v="0"/>
    <b v="0"/>
    <s v="film &amp; video/animation"/>
    <n v="0"/>
    <n v="0"/>
    <x v="5"/>
    <x v="23"/>
  </r>
  <r>
    <n v="510"/>
    <s v="TPI Episode 2: Doomsday Dean"/>
    <s v="A mile below the Franco-Swiss border Dean manages to break the Large Hadron Collider and triggers the end of the world."/>
    <n v="14000"/>
    <n v="0"/>
    <x v="2"/>
    <x v="0"/>
    <s v="USD"/>
    <n v="1456805639"/>
    <n v="1454213639"/>
    <b v="0"/>
    <n v="0"/>
    <b v="0"/>
    <s v="film &amp; video/animation"/>
    <n v="0"/>
    <n v="0"/>
    <x v="5"/>
    <x v="23"/>
  </r>
  <r>
    <n v="516"/>
    <s v="Shipmates"/>
    <s v="A big brother style comedy animation series starring famous seafarers"/>
    <n v="5000"/>
    <n v="0"/>
    <x v="2"/>
    <x v="1"/>
    <s v="GBP"/>
    <n v="1432752080"/>
    <n v="1427568080"/>
    <b v="0"/>
    <n v="0"/>
    <b v="0"/>
    <s v="film &amp; video/animation"/>
    <n v="0"/>
    <n v="0"/>
    <x v="5"/>
    <x v="23"/>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5"/>
    <x v="23"/>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0"/>
    <x v="26"/>
  </r>
  <r>
    <n v="552"/>
    <s v="Spinnable Social Media"/>
    <s v="Axoral is a 3d interactive social media interface, with the potential to be so much more, but we need your help!"/>
    <n v="45000"/>
    <n v="0"/>
    <x v="2"/>
    <x v="11"/>
    <s v="CAD"/>
    <n v="1452350896"/>
    <n v="1447166896"/>
    <b v="0"/>
    <n v="0"/>
    <b v="0"/>
    <s v="technology/web"/>
    <n v="0"/>
    <n v="0"/>
    <x v="0"/>
    <x v="26"/>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0"/>
    <x v="26"/>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0"/>
    <x v="26"/>
  </r>
  <r>
    <n v="562"/>
    <s v="International/Domestic Student room platform"/>
    <s v="i would like to develop an international free platform for domestic and international students to find accomodation in all countries"/>
    <n v="50000"/>
    <n v="0"/>
    <x v="2"/>
    <x v="13"/>
    <s v="EUR"/>
    <n v="1482052815"/>
    <n v="1479460815"/>
    <b v="0"/>
    <n v="0"/>
    <b v="0"/>
    <s v="technology/web"/>
    <n v="0"/>
    <n v="0"/>
    <x v="0"/>
    <x v="26"/>
  </r>
  <r>
    <n v="565"/>
    <s v="EasyLearnings"/>
    <s v="Our objective is to provide a platform which helps teachers to provide courses to leaners in wide range of locations including Africa."/>
    <n v="25000"/>
    <n v="0"/>
    <x v="2"/>
    <x v="1"/>
    <s v="GBP"/>
    <n v="1436554249"/>
    <n v="1433962249"/>
    <b v="0"/>
    <n v="0"/>
    <b v="0"/>
    <s v="technology/web"/>
    <n v="0"/>
    <n v="0"/>
    <x v="0"/>
    <x v="26"/>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0"/>
    <x v="26"/>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0"/>
    <x v="26"/>
  </r>
  <r>
    <n v="581"/>
    <s v="A Poets Domain"/>
    <s v="Help me raise funds so that I can be able to give passionate young poets a chance to earn money weekly for their writing &amp; spoken word."/>
    <n v="400"/>
    <n v="0"/>
    <x v="2"/>
    <x v="0"/>
    <s v="USD"/>
    <n v="1438474704"/>
    <n v="1435882704"/>
    <b v="0"/>
    <n v="0"/>
    <b v="0"/>
    <s v="technology/web"/>
    <n v="0"/>
    <n v="0"/>
    <x v="0"/>
    <x v="26"/>
  </r>
  <r>
    <n v="582"/>
    <s v="&quot;We the People...&quot;"/>
    <s v="A community-driven online system which promotes self-governance.  Level up by adding content; civic agendas and private associations."/>
    <n v="100000"/>
    <n v="0"/>
    <x v="2"/>
    <x v="0"/>
    <s v="USD"/>
    <n v="1426442400"/>
    <n v="1424454319"/>
    <b v="0"/>
    <n v="0"/>
    <b v="0"/>
    <s v="technology/web"/>
    <n v="0"/>
    <n v="0"/>
    <x v="0"/>
    <x v="26"/>
  </r>
  <r>
    <n v="585"/>
    <s v="Link Card"/>
    <s v="SAVE UP TO 40% WHEN YOU SPEND!_x000a__x000a_PRE-ORDER YOUR LINK CARD TODAY"/>
    <n v="9000"/>
    <n v="0"/>
    <x v="2"/>
    <x v="1"/>
    <s v="GBP"/>
    <n v="1448928000"/>
    <n v="1444123377"/>
    <b v="0"/>
    <n v="0"/>
    <b v="0"/>
    <s v="technology/web"/>
    <n v="0"/>
    <n v="0"/>
    <x v="0"/>
    <x v="26"/>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0"/>
    <x v="26"/>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0"/>
    <x v="26"/>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0"/>
    <x v="26"/>
  </r>
  <r>
    <n v="610"/>
    <s v="UniteChrist (Canceled)"/>
    <s v="We are creating a Christian social network to empower, educate, and connect Christians all over the world."/>
    <n v="13803"/>
    <n v="0"/>
    <x v="1"/>
    <x v="0"/>
    <s v="USD"/>
    <n v="1429732586"/>
    <n v="1427140586"/>
    <b v="0"/>
    <n v="0"/>
    <b v="0"/>
    <s v="technology/web"/>
    <n v="0"/>
    <n v="0"/>
    <x v="0"/>
    <x v="26"/>
  </r>
  <r>
    <n v="611"/>
    <s v="Securivente (Canceled)"/>
    <s v="Finie la peur de vendre ou acheter d'occasion Ã  un inconnu ! Colis ouverts, photographiÃ©s et testÃ©s. Paiements en ligne sÃ©curisÃ©s."/>
    <n v="80000"/>
    <n v="0"/>
    <x v="1"/>
    <x v="16"/>
    <s v="EUR"/>
    <n v="1453210037"/>
    <n v="1448026037"/>
    <b v="0"/>
    <n v="0"/>
    <b v="0"/>
    <s v="technology/web"/>
    <n v="0"/>
    <n v="0"/>
    <x v="0"/>
    <x v="26"/>
  </r>
  <r>
    <n v="612"/>
    <s v="Web Streaming 2.0 (Canceled)"/>
    <s v="A Fast and Reliable new Web platform to stream videos from Internet"/>
    <n v="10000"/>
    <n v="0"/>
    <x v="1"/>
    <x v="6"/>
    <s v="EUR"/>
    <n v="1472777146"/>
    <n v="1470185146"/>
    <b v="0"/>
    <n v="0"/>
    <b v="0"/>
    <s v="technology/web"/>
    <n v="0"/>
    <n v="0"/>
    <x v="0"/>
    <x v="26"/>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0"/>
    <x v="26"/>
  </r>
  <r>
    <n v="615"/>
    <s v="PixlDir.com - Simple and fast image hosting. (Canceled)"/>
    <s v="The aim of PixlDir is to deliver the most simple, and fast experience when it comes to uploading images to the web."/>
    <n v="515"/>
    <n v="0"/>
    <x v="1"/>
    <x v="15"/>
    <s v="NZD"/>
    <n v="1443149759"/>
    <n v="1440557759"/>
    <b v="0"/>
    <n v="0"/>
    <b v="0"/>
    <s v="technology/web"/>
    <n v="0"/>
    <n v="0"/>
    <x v="0"/>
    <x v="26"/>
  </r>
  <r>
    <n v="616"/>
    <s v="S'time Soirees (Canceled)"/>
    <s v="Hormis la similitude envers d'autres rÃ©seaux socials, celui-ci vous permettra d'organiser / participer Ã  des soirÃ©es trÃ¨s facilement !"/>
    <n v="5000"/>
    <n v="0"/>
    <x v="1"/>
    <x v="16"/>
    <s v="EUR"/>
    <n v="1488013307"/>
    <n v="1485421307"/>
    <b v="0"/>
    <n v="0"/>
    <b v="0"/>
    <s v="technology/web"/>
    <n v="0"/>
    <n v="0"/>
    <x v="0"/>
    <x v="26"/>
  </r>
  <r>
    <n v="618"/>
    <s v="Y2Y Tutors (Canceled)"/>
    <s v="With the cost of education seemingly always on the rise, Y2Y aims to ensure that no student will be left behind through peer tutoring."/>
    <n v="400"/>
    <n v="0"/>
    <x v="1"/>
    <x v="0"/>
    <s v="USD"/>
    <n v="1449689203"/>
    <n v="1447097203"/>
    <b v="0"/>
    <n v="0"/>
    <b v="0"/>
    <s v="technology/web"/>
    <n v="0"/>
    <n v="0"/>
    <x v="0"/>
    <x v="26"/>
  </r>
  <r>
    <n v="623"/>
    <s v="WheelWolf - Swap and borrow cars with fellow car lovers."/>
    <s v="WheelWolf is a subscription based service connecting car lovers to provide a safe and secure platform for swapping and borrowing cars."/>
    <n v="75000"/>
    <n v="0"/>
    <x v="1"/>
    <x v="8"/>
    <s v="AUD"/>
    <n v="1432771997"/>
    <n v="1430179997"/>
    <b v="0"/>
    <n v="0"/>
    <b v="0"/>
    <s v="technology/web"/>
    <n v="0"/>
    <n v="0"/>
    <x v="0"/>
    <x v="26"/>
  </r>
  <r>
    <n v="624"/>
    <s v="NeedSomeLoven.com (Canceled)"/>
    <s v="I am designing a fun, high tech dating website, with over 25 cool features. It is innovate as well as user friendly."/>
    <n v="5000"/>
    <n v="0"/>
    <x v="1"/>
    <x v="0"/>
    <s v="USD"/>
    <n v="1431647041"/>
    <n v="1429055041"/>
    <b v="0"/>
    <n v="0"/>
    <b v="0"/>
    <s v="technology/web"/>
    <n v="0"/>
    <n v="0"/>
    <x v="0"/>
    <x v="26"/>
  </r>
  <r>
    <n v="625"/>
    <s v="SkyRooms.io Virtual Offices (Canceled)"/>
    <s v="SkyRooms.IO is a social network for business people that actually equips them to do work together. Resume, video conferencing and PM."/>
    <n v="25000"/>
    <n v="0"/>
    <x v="1"/>
    <x v="11"/>
    <s v="CAD"/>
    <n v="1490560177"/>
    <n v="1487971777"/>
    <b v="0"/>
    <n v="0"/>
    <b v="0"/>
    <s v="technology/web"/>
    <n v="0"/>
    <n v="0"/>
    <x v="0"/>
    <x v="26"/>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0"/>
    <x v="26"/>
  </r>
  <r>
    <n v="632"/>
    <s v="UniWherse.com - Bring students future (Canceled)"/>
    <s v="Our goal is to create a system, students can find universities that best match their interests."/>
    <n v="20000"/>
    <n v="0"/>
    <x v="1"/>
    <x v="13"/>
    <s v="EUR"/>
    <n v="1448470165"/>
    <n v="1445874565"/>
    <b v="0"/>
    <n v="0"/>
    <b v="0"/>
    <s v="technology/web"/>
    <n v="0"/>
    <n v="0"/>
    <x v="0"/>
    <x v="26"/>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0"/>
    <x v="26"/>
  </r>
  <r>
    <n v="686"/>
    <s v="Vivi di Cuore - Heart Rate Watch"/>
    <s v="La tua giornata sportiva monitorata nel tuo polso??!!!_x000a_Rendiamolo possibile... VIVI DI CUORE --- All MADE in ITALY"/>
    <n v="500000"/>
    <n v="0"/>
    <x v="2"/>
    <x v="6"/>
    <s v="EUR"/>
    <n v="1438618170"/>
    <n v="1436026170"/>
    <b v="0"/>
    <n v="0"/>
    <b v="0"/>
    <s v="technology/wearables"/>
    <n v="0"/>
    <n v="0"/>
    <x v="0"/>
    <x v="1"/>
  </r>
  <r>
    <n v="706"/>
    <s v="Driver Alert System"/>
    <s v="Driver Alert System es un sistema de seguridad para el conductor, que le avisa en caso de perder la posicion vertical mientras conduce."/>
    <n v="100000"/>
    <n v="0"/>
    <x v="2"/>
    <x v="5"/>
    <s v="EUR"/>
    <n v="1481740740"/>
    <n v="1478130783"/>
    <b v="0"/>
    <n v="0"/>
    <b v="0"/>
    <s v="technology/wearables"/>
    <n v="0"/>
    <n v="0"/>
    <x v="0"/>
    <x v="1"/>
  </r>
  <r>
    <n v="710"/>
    <s v="Hate York Shirt 2.0"/>
    <s v="Shirts, so technologically advanced, they connect mentally to their audience upon sight."/>
    <n v="1200"/>
    <n v="0"/>
    <x v="2"/>
    <x v="11"/>
    <s v="CAD"/>
    <n v="1408495440"/>
    <n v="1405640302"/>
    <b v="0"/>
    <n v="0"/>
    <b v="0"/>
    <s v="technology/wearables"/>
    <n v="0"/>
    <n v="0"/>
    <x v="0"/>
    <x v="1"/>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1"/>
    <x v="35"/>
  </r>
  <r>
    <n v="762"/>
    <s v="Where we used to live - eBook (PROJECT 80%)"/>
    <s v="An original-well-done eBook. Mainly about fiction, action, adventure, and mystery. A story that you've never read!"/>
    <n v="3500"/>
    <n v="0"/>
    <x v="2"/>
    <x v="14"/>
    <s v="MXN"/>
    <n v="1480831200"/>
    <n v="1479328570"/>
    <b v="0"/>
    <n v="0"/>
    <b v="0"/>
    <s v="publishing/fiction"/>
    <n v="0"/>
    <n v="0"/>
    <x v="1"/>
    <x v="35"/>
  </r>
  <r>
    <n v="764"/>
    <s v="[JOE]KES"/>
    <s v="[JOE]KES is a book full of over 200 original, sometimes funny, pun-ish Joekes. If you hate the book, use it as a coster!"/>
    <n v="5000"/>
    <n v="0"/>
    <x v="2"/>
    <x v="0"/>
    <s v="USD"/>
    <n v="1441858161"/>
    <n v="1439266161"/>
    <b v="0"/>
    <n v="0"/>
    <b v="0"/>
    <s v="publishing/fiction"/>
    <n v="0"/>
    <n v="0"/>
    <x v="1"/>
    <x v="35"/>
  </r>
  <r>
    <n v="766"/>
    <s v="Memories of Italy &amp; Olive Oil"/>
    <s v="I am writing about my nonna's life in Southern Italy and what it was like to grow up in a Fascist regime before immigrating to Canada."/>
    <n v="4000"/>
    <n v="0"/>
    <x v="2"/>
    <x v="11"/>
    <s v="CAD"/>
    <n v="1424112483"/>
    <n v="1421520483"/>
    <b v="0"/>
    <n v="0"/>
    <b v="0"/>
    <s v="publishing/fiction"/>
    <n v="0"/>
    <n v="0"/>
    <x v="1"/>
    <x v="35"/>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1"/>
    <x v="35"/>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1"/>
    <x v="35"/>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7"/>
    <x v="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7"/>
    <x v="12"/>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7"/>
    <x v="1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7"/>
    <x v="33"/>
  </r>
  <r>
    <n v="906"/>
    <s v="24th Music Presents Channeling Motown (Live)"/>
    <s v="The DMV's most respected saxophonist pay tribute to Motown."/>
    <n v="15000"/>
    <n v="0"/>
    <x v="2"/>
    <x v="0"/>
    <s v="USD"/>
    <n v="1394681590"/>
    <n v="1392093190"/>
    <b v="0"/>
    <n v="0"/>
    <b v="0"/>
    <s v="music/jazz"/>
    <n v="0"/>
    <n v="0"/>
    <x v="7"/>
    <x v="33"/>
  </r>
  <r>
    <n v="907"/>
    <s v="Greg Chambers Saxophone CD"/>
    <s v="Greg Chambers' self-titled CD needs support for post production, replication, and promotion."/>
    <n v="2900"/>
    <n v="0"/>
    <x v="2"/>
    <x v="0"/>
    <s v="USD"/>
    <n v="1315715823"/>
    <n v="1313123823"/>
    <b v="0"/>
    <n v="0"/>
    <b v="0"/>
    <s v="music/jazz"/>
    <n v="0"/>
    <n v="0"/>
    <x v="7"/>
    <x v="33"/>
  </r>
  <r>
    <n v="908"/>
    <s v="Help Tony Copeland and get free cd's and mp3's"/>
    <s v="This project is designed to help protect the environment by using Eco-friendly product packaging."/>
    <n v="2500"/>
    <n v="0"/>
    <x v="2"/>
    <x v="0"/>
    <s v="USD"/>
    <n v="1280206740"/>
    <n v="1276283655"/>
    <b v="0"/>
    <n v="0"/>
    <b v="0"/>
    <s v="music/jazz"/>
    <n v="0"/>
    <n v="0"/>
    <x v="7"/>
    <x v="3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7"/>
    <x v="33"/>
  </r>
  <r>
    <n v="914"/>
    <s v="Soul Of Man Video Project"/>
    <s v="This project is for the making of a music video. All funds will go towards production costs for this event only."/>
    <n v="1500"/>
    <n v="0"/>
    <x v="2"/>
    <x v="0"/>
    <s v="USD"/>
    <n v="1345918747"/>
    <n v="1343326747"/>
    <b v="0"/>
    <n v="0"/>
    <b v="0"/>
    <s v="music/jazz"/>
    <n v="0"/>
    <n v="0"/>
    <x v="7"/>
    <x v="3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7"/>
    <x v="33"/>
  </r>
  <r>
    <n v="920"/>
    <s v="MIAMI JAZZ PROJECT: TEST OF TIME RECORDING"/>
    <s v="Miami club band records powerhouse fusion album. You don't have to be a musician to understand the sound of jazz."/>
    <n v="5500"/>
    <n v="0"/>
    <x v="2"/>
    <x v="0"/>
    <s v="USD"/>
    <n v="1384448822"/>
    <n v="1381853222"/>
    <b v="0"/>
    <n v="0"/>
    <b v="0"/>
    <s v="music/jazz"/>
    <n v="0"/>
    <n v="0"/>
    <x v="7"/>
    <x v="3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7"/>
    <x v="33"/>
  </r>
  <r>
    <n v="927"/>
    <s v="JETRO DA SILVA FUNK PROJECT"/>
    <s v="Studio CD/DVD Solo project of Pianist &amp; Keyboardist Jetro da Silva"/>
    <n v="20000"/>
    <n v="0"/>
    <x v="2"/>
    <x v="0"/>
    <s v="USD"/>
    <n v="1337024695"/>
    <n v="1334432695"/>
    <b v="0"/>
    <n v="0"/>
    <b v="0"/>
    <s v="music/jazz"/>
    <n v="0"/>
    <n v="0"/>
    <x v="7"/>
    <x v="33"/>
  </r>
  <r>
    <n v="929"/>
    <s v="EXPERIMENTAL JAZZ STUDIO RECORDING"/>
    <s v="I am searching for monetary funding to go into a good recording studio and record experimental intuitive improv jazz."/>
    <n v="500"/>
    <n v="0"/>
    <x v="2"/>
    <x v="0"/>
    <s v="USD"/>
    <n v="1333946569"/>
    <n v="1331358169"/>
    <b v="0"/>
    <n v="0"/>
    <b v="0"/>
    <s v="music/jazz"/>
    <n v="0"/>
    <n v="0"/>
    <x v="7"/>
    <x v="33"/>
  </r>
  <r>
    <n v="936"/>
    <s v="Jazz Singer, Marti Mendenhall Live Concert Recording"/>
    <s v="A CD of a live Jazz concert featuring Marti Mendenhall, George Mitchell, Scott Steed and Todd Strait."/>
    <n v="1400"/>
    <n v="0"/>
    <x v="2"/>
    <x v="0"/>
    <s v="USD"/>
    <n v="1326916800"/>
    <n v="1323131689"/>
    <b v="0"/>
    <n v="0"/>
    <b v="0"/>
    <s v="music/jazz"/>
    <n v="0"/>
    <n v="0"/>
    <x v="7"/>
    <x v="33"/>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0"/>
    <x v="1"/>
  </r>
  <r>
    <n v="988"/>
    <s v="The first Earphones Cover in eco-leather and Made in Italy"/>
    <s v="Itâ€™s original, fashion and unique, Ohyear is the first cover for your earphones that wears your style._x000a_Designed and made in Italy"/>
    <n v="5000"/>
    <n v="0"/>
    <x v="2"/>
    <x v="6"/>
    <s v="EUR"/>
    <n v="1475310825"/>
    <n v="1472718825"/>
    <b v="0"/>
    <n v="0"/>
    <b v="0"/>
    <s v="technology/wearables"/>
    <n v="0"/>
    <n v="0"/>
    <x v="0"/>
    <x v="1"/>
  </r>
  <r>
    <n v="1041"/>
    <s v="Industry Success Project (Canceled)"/>
    <s v="I am trying to document what it is like to plunge head first into the music/audio industry as an intern."/>
    <n v="50"/>
    <n v="0"/>
    <x v="1"/>
    <x v="0"/>
    <s v="USD"/>
    <n v="1406769992"/>
    <n v="1405041992"/>
    <b v="0"/>
    <n v="0"/>
    <b v="0"/>
    <s v="journalism/audio"/>
    <n v="0"/>
    <n v="0"/>
    <x v="8"/>
    <x v="30"/>
  </r>
  <r>
    <n v="1046"/>
    <s v="All Things Horses Podcast (Canceled)"/>
    <s v="All Things Horses is slowly becoming the greatest podcast on the internet and we are looking to upgrade the studio and software."/>
    <n v="3000"/>
    <n v="0"/>
    <x v="1"/>
    <x v="4"/>
    <s v="EUR"/>
    <n v="1451161560"/>
    <n v="1447273560"/>
    <b v="0"/>
    <n v="0"/>
    <b v="0"/>
    <s v="journalism/audio"/>
    <n v="0"/>
    <n v="0"/>
    <x v="8"/>
    <x v="30"/>
  </r>
  <r>
    <n v="1049"/>
    <s v="J1 (Canceled)"/>
    <s v="------"/>
    <n v="12000"/>
    <n v="0"/>
    <x v="1"/>
    <x v="0"/>
    <s v="USD"/>
    <n v="1455272445"/>
    <n v="1452680445"/>
    <b v="0"/>
    <n v="0"/>
    <b v="0"/>
    <s v="journalism/audio"/>
    <n v="0"/>
    <n v="0"/>
    <x v="8"/>
    <x v="30"/>
  </r>
  <r>
    <n v="1050"/>
    <s v="The (Secular) Barbershop Podcast (Canceled)"/>
    <s v="Secularism is on the rise and I hear you.Talk to me."/>
    <n v="2500"/>
    <n v="0"/>
    <x v="1"/>
    <x v="0"/>
    <s v="USD"/>
    <n v="1442257677"/>
    <n v="1439665677"/>
    <b v="0"/>
    <n v="0"/>
    <b v="0"/>
    <s v="journalism/audio"/>
    <n v="0"/>
    <n v="0"/>
    <x v="8"/>
    <x v="30"/>
  </r>
  <r>
    <n v="1051"/>
    <s v="Now You Know Podcast (Canceled)"/>
    <s v="Inspired by some great podcasters as well as my desire to learn from many people about many topics, plus just to inform people."/>
    <n v="500"/>
    <n v="0"/>
    <x v="1"/>
    <x v="0"/>
    <s v="USD"/>
    <n v="1409098825"/>
    <n v="1406679625"/>
    <b v="0"/>
    <n v="0"/>
    <b v="0"/>
    <s v="journalism/audio"/>
    <n v="0"/>
    <n v="0"/>
    <x v="8"/>
    <x v="3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8"/>
    <x v="30"/>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8"/>
    <x v="3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8"/>
    <x v="30"/>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8"/>
    <x v="30"/>
  </r>
  <r>
    <n v="1057"/>
    <s v="Support Independent Media (Canceled)"/>
    <s v="Sayin it Plain is a Independent Radio Show created to inform the public and empower the community."/>
    <n v="10000"/>
    <n v="0"/>
    <x v="1"/>
    <x v="0"/>
    <s v="USD"/>
    <n v="1480888483"/>
    <n v="1478292883"/>
    <b v="0"/>
    <n v="0"/>
    <b v="0"/>
    <s v="journalism/audio"/>
    <n v="0"/>
    <n v="0"/>
    <x v="8"/>
    <x v="30"/>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8"/>
    <x v="30"/>
  </r>
  <r>
    <n v="1059"/>
    <s v="Voice Over Artist (Canceled)"/>
    <s v="Turning myself into a vocal artist."/>
    <n v="1100"/>
    <n v="0"/>
    <x v="1"/>
    <x v="0"/>
    <s v="USD"/>
    <n v="1426269456"/>
    <n v="1423681056"/>
    <b v="0"/>
    <n v="0"/>
    <b v="0"/>
    <s v="journalism/audio"/>
    <n v="0"/>
    <n v="0"/>
    <x v="8"/>
    <x v="30"/>
  </r>
  <r>
    <n v="1061"/>
    <s v="Chat Box 23 (Canceled)"/>
    <s v="T.O., Adi &amp; Mercedes discuss their point of views, women's issues &amp; Hollywood Hotties."/>
    <n v="4000"/>
    <n v="0"/>
    <x v="1"/>
    <x v="0"/>
    <s v="USD"/>
    <n v="1462150800"/>
    <n v="1456987108"/>
    <b v="0"/>
    <n v="0"/>
    <b v="0"/>
    <s v="journalism/audio"/>
    <n v="0"/>
    <n v="0"/>
    <x v="8"/>
    <x v="3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8"/>
    <x v="30"/>
  </r>
  <r>
    <n v="1071"/>
    <s v="DJ's Bane"/>
    <s v="I'm making a game where you choose how you want to kill the DJ, so you yourself can decide what music will be played at the party."/>
    <n v="100"/>
    <n v="0"/>
    <x v="2"/>
    <x v="2"/>
    <s v="NOK"/>
    <n v="1447787093"/>
    <n v="1445191493"/>
    <b v="0"/>
    <n v="0"/>
    <b v="0"/>
    <s v="games/video games"/>
    <n v="0"/>
    <n v="0"/>
    <x v="3"/>
    <x v="18"/>
  </r>
  <r>
    <n v="1084"/>
    <s v="My own channel"/>
    <s v="I want to start my own channel for gaming"/>
    <n v="550"/>
    <n v="0"/>
    <x v="2"/>
    <x v="0"/>
    <s v="USD"/>
    <n v="1407534804"/>
    <n v="1404942804"/>
    <b v="0"/>
    <n v="0"/>
    <b v="0"/>
    <s v="games/video games"/>
    <n v="0"/>
    <n v="0"/>
    <x v="3"/>
    <x v="18"/>
  </r>
  <r>
    <n v="1087"/>
    <s v="Idle Gamers"/>
    <s v="Idle gamers are the group of gamers worth watching play video games. We have a back log of video ideas and want to entertain you."/>
    <n v="1100"/>
    <n v="0"/>
    <x v="2"/>
    <x v="0"/>
    <s v="USD"/>
    <n v="1402852087"/>
    <n v="1400260087"/>
    <b v="0"/>
    <n v="0"/>
    <b v="0"/>
    <s v="games/video games"/>
    <n v="0"/>
    <n v="0"/>
    <x v="3"/>
    <x v="18"/>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3"/>
    <x v="18"/>
  </r>
  <r>
    <n v="1120"/>
    <s v="PlanEt Ninjahwah"/>
    <s v="Planet Ninjahwah is a highly anticipated futuristic action adventure game that will blow your mind!!"/>
    <n v="25000"/>
    <n v="0"/>
    <x v="2"/>
    <x v="0"/>
    <s v="USD"/>
    <n v="1319835400"/>
    <n v="1315947400"/>
    <b v="0"/>
    <n v="0"/>
    <b v="0"/>
    <s v="games/video games"/>
    <n v="0"/>
    <n v="0"/>
    <x v="3"/>
    <x v="18"/>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3"/>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3"/>
    <x v="28"/>
  </r>
  <r>
    <n v="1131"/>
    <s v="Hot Potato - The App"/>
    <s v="Don't drop it like it's hot..Hot Potato is a battle between friends. Compete to keep Mr Potato off the ground. Who will drop him first?"/>
    <n v="40000"/>
    <n v="0"/>
    <x v="2"/>
    <x v="8"/>
    <s v="AUD"/>
    <n v="1450993668"/>
    <n v="1448401668"/>
    <b v="0"/>
    <n v="0"/>
    <b v="0"/>
    <s v="games/mobile games"/>
    <n v="0"/>
    <n v="0"/>
    <x v="3"/>
    <x v="28"/>
  </r>
  <r>
    <n v="1140"/>
    <s v="Medieval Empire by Bear Games"/>
    <s v="We are creating the next epic Massive Multiplayer Online-Real Time Strategy game and we want you to be a part of it!"/>
    <n v="5000"/>
    <n v="0"/>
    <x v="2"/>
    <x v="1"/>
    <s v="GBP"/>
    <n v="1438859121"/>
    <n v="1436267121"/>
    <b v="0"/>
    <n v="0"/>
    <b v="0"/>
    <s v="games/mobile games"/>
    <n v="0"/>
    <n v="0"/>
    <x v="3"/>
    <x v="28"/>
  </r>
  <r>
    <n v="1141"/>
    <s v="Arena Z - Zombie Survival"/>
    <s v="I think this will be a great game!"/>
    <n v="500"/>
    <n v="0"/>
    <x v="2"/>
    <x v="4"/>
    <s v="EUR"/>
    <n v="1436460450"/>
    <n v="1433868450"/>
    <b v="0"/>
    <n v="0"/>
    <b v="0"/>
    <s v="games/mobile games"/>
    <n v="0"/>
    <n v="0"/>
    <x v="3"/>
    <x v="2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3"/>
    <x v="28"/>
  </r>
  <r>
    <n v="1144"/>
    <s v="We Need Your Help to Finish Our BBQ Food Truck"/>
    <s v="We need your help to finish our food truck. We are building a BBQ Food Truck to serve competition style BBQ."/>
    <n v="9300"/>
    <n v="0"/>
    <x v="2"/>
    <x v="0"/>
    <s v="USD"/>
    <n v="1430281320"/>
    <n v="1427689320"/>
    <b v="0"/>
    <n v="0"/>
    <b v="0"/>
    <s v="food/food trucks"/>
    <n v="0"/>
    <n v="0"/>
    <x v="4"/>
    <x v="29"/>
  </r>
  <r>
    <n v="1147"/>
    <s v="baked pugtato"/>
    <s v="amazing gourmet baked potato truck with variable options for everyone, its always been my dream, help me make it come true :)."/>
    <n v="25000"/>
    <n v="0"/>
    <x v="2"/>
    <x v="11"/>
    <s v="CAD"/>
    <n v="1413760783"/>
    <n v="1408576783"/>
    <b v="0"/>
    <n v="0"/>
    <b v="0"/>
    <s v="food/food trucks"/>
    <n v="0"/>
    <n v="0"/>
    <x v="4"/>
    <x v="29"/>
  </r>
  <r>
    <n v="1151"/>
    <s v="Blaze'n Pontiac Grill"/>
    <s v="Basically home style foods as huge sandwiches, burgers, and apps. Limitited to NOTHING. Irish,Mexican, cajÃ£n, southern bqq even veggies"/>
    <n v="25000"/>
    <n v="0"/>
    <x v="2"/>
    <x v="0"/>
    <s v="USD"/>
    <n v="1441592863"/>
    <n v="1439000863"/>
    <b v="0"/>
    <n v="0"/>
    <b v="0"/>
    <s v="food/food trucks"/>
    <n v="0"/>
    <n v="0"/>
    <x v="4"/>
    <x v="29"/>
  </r>
  <r>
    <n v="1156"/>
    <s v="Harley Hawg Dogs, Inc"/>
    <s v="A Food Truck featuring Deep Fried Natural Casing Beef/Pork mix Hot Dogs, New York Style Rippers. Also serving Fresh Cut Fries."/>
    <n v="6500"/>
    <n v="0"/>
    <x v="2"/>
    <x v="0"/>
    <s v="USD"/>
    <n v="1424742162"/>
    <n v="1422150162"/>
    <b v="0"/>
    <n v="0"/>
    <b v="0"/>
    <s v="food/food trucks"/>
    <n v="0"/>
    <n v="0"/>
    <x v="4"/>
    <x v="29"/>
  </r>
  <r>
    <n v="1159"/>
    <s v="Skewed Up Food Truck"/>
    <s v="Skewed Up food truck is my dream and need help getting it started, presenting some to the bank for my loan, spice up logo, etc."/>
    <n v="6750"/>
    <n v="0"/>
    <x v="2"/>
    <x v="0"/>
    <s v="USD"/>
    <n v="1435679100"/>
    <n v="1433006765"/>
    <b v="0"/>
    <n v="0"/>
    <b v="0"/>
    <s v="food/food trucks"/>
    <n v="0"/>
    <n v="0"/>
    <x v="4"/>
    <x v="2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4"/>
    <x v="2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4"/>
    <x v="2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4"/>
    <x v="29"/>
  </r>
  <r>
    <n v="1172"/>
    <s v="let your dayz take you to the dogs."/>
    <s v="Bringing YOUR favorite dog recipes to the streets."/>
    <n v="9000"/>
    <n v="0"/>
    <x v="2"/>
    <x v="0"/>
    <s v="USD"/>
    <n v="1408551752"/>
    <n v="1405959752"/>
    <b v="0"/>
    <n v="0"/>
    <b v="0"/>
    <s v="food/food trucks"/>
    <n v="0"/>
    <n v="0"/>
    <x v="4"/>
    <x v="2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4"/>
    <x v="29"/>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7"/>
    <x v="37"/>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7"/>
    <x v="37"/>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7"/>
    <x v="37"/>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7"/>
    <x v="37"/>
  </r>
  <r>
    <n v="1236"/>
    <s v="&quot;Volando&quot; CD Release (Canceled)"/>
    <s v="Raising money to give the musicians their due."/>
    <n v="2500"/>
    <n v="0"/>
    <x v="1"/>
    <x v="0"/>
    <s v="USD"/>
    <n v="1343491200"/>
    <n v="1342801164"/>
    <b v="0"/>
    <n v="0"/>
    <b v="0"/>
    <s v="music/world music"/>
    <n v="0"/>
    <n v="0"/>
    <x v="7"/>
    <x v="37"/>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7"/>
    <x v="37"/>
  </r>
  <r>
    <n v="1239"/>
    <s v="Help Calmenco! finance new CD and Tour (Canceled)"/>
    <s v="Please consider helping us with our new CD and Riverdance Tour"/>
    <n v="2500"/>
    <n v="0"/>
    <x v="1"/>
    <x v="0"/>
    <s v="USD"/>
    <n v="1325804767"/>
    <n v="1323212767"/>
    <b v="0"/>
    <n v="0"/>
    <b v="0"/>
    <s v="music/world music"/>
    <n v="0"/>
    <n v="0"/>
    <x v="7"/>
    <x v="37"/>
  </r>
  <r>
    <n v="1332"/>
    <s v="Belt with Legs Invention (Canceled)"/>
    <s v="Long bus queue and no seats around? This light weight seating device can be worn anywhere and at anytime! Belt that converts into seat."/>
    <n v="10115"/>
    <n v="0"/>
    <x v="1"/>
    <x v="19"/>
    <s v="CHF"/>
    <n v="1485480408"/>
    <n v="1482888408"/>
    <b v="0"/>
    <n v="0"/>
    <b v="0"/>
    <s v="technology/wearables"/>
    <n v="0"/>
    <n v="0"/>
    <x v="0"/>
    <x v="1"/>
  </r>
  <r>
    <n v="1333"/>
    <s v="Bio Hazard Suit for Everyman (Canceled)"/>
    <s v="Im in the process of creating a biohazard suit that can be worn like an extra layer, unlike these bulky units that are currently in use"/>
    <n v="2500"/>
    <n v="0"/>
    <x v="1"/>
    <x v="8"/>
    <s v="AUD"/>
    <n v="1405478025"/>
    <n v="1402886025"/>
    <b v="0"/>
    <n v="0"/>
    <b v="0"/>
    <s v="technology/wearables"/>
    <n v="0"/>
    <n v="0"/>
    <x v="0"/>
    <x v="1"/>
  </r>
  <r>
    <n v="1340"/>
    <s v="Glass Designs (Canceled)"/>
    <s v="I would like to make nicer, more stylish looking frames for the Google Glass using 3D printing technology."/>
    <n v="1680"/>
    <n v="0"/>
    <x v="1"/>
    <x v="0"/>
    <s v="USD"/>
    <n v="1408112253"/>
    <n v="1405520253"/>
    <b v="0"/>
    <n v="0"/>
    <b v="0"/>
    <s v="technology/wearables"/>
    <n v="0"/>
    <n v="0"/>
    <x v="0"/>
    <x v="1"/>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1"/>
    <x v="3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1"/>
    <x v="31"/>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1"/>
    <x v="31"/>
  </r>
  <r>
    <n v="1426"/>
    <s v="Die Welt der Haie in Englisch (The World of Sharks)"/>
    <s v="The World of Sharks is an interactive eBook for the iPad and Mac. It shall be translated into english to make it available worldwide."/>
    <n v="1000"/>
    <n v="0"/>
    <x v="2"/>
    <x v="4"/>
    <s v="EUR"/>
    <n v="1440408120"/>
    <n v="1435224120"/>
    <b v="0"/>
    <n v="0"/>
    <b v="0"/>
    <s v="publishing/translations"/>
    <n v="0"/>
    <n v="0"/>
    <x v="1"/>
    <x v="31"/>
  </r>
  <r>
    <n v="1429"/>
    <s v="10 P.M."/>
    <s v="A guy in his 30's tries to live his &quot;American Dream&quot;, but quickly it turns into a nightmare. (A Novel)"/>
    <n v="10000"/>
    <n v="0"/>
    <x v="2"/>
    <x v="0"/>
    <s v="USD"/>
    <n v="1428629242"/>
    <n v="1426037242"/>
    <b v="0"/>
    <n v="0"/>
    <b v="0"/>
    <s v="publishing/translations"/>
    <n v="0"/>
    <n v="0"/>
    <x v="1"/>
    <x v="31"/>
  </r>
  <r>
    <n v="1432"/>
    <s v="The Holy Bib-el"/>
    <s v="THE HOLY BIB-EL Translated By Leon Cook. The Creation: CHAPTER 1.  1* In the beginning Gods created The Heavens and The Planet Earth."/>
    <n v="40000"/>
    <n v="0"/>
    <x v="2"/>
    <x v="0"/>
    <s v="USD"/>
    <n v="1437417828"/>
    <n v="1434825828"/>
    <b v="0"/>
    <n v="0"/>
    <b v="0"/>
    <s v="publishing/translations"/>
    <n v="0"/>
    <n v="0"/>
    <x v="1"/>
    <x v="31"/>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1"/>
    <x v="31"/>
  </r>
  <r>
    <n v="1443"/>
    <s v="Translate my Saga Fantasy : Icarus Ã  l'Ã©cole des dieux"/>
    <s v="Hello everyone !_x000a_I need your help for translate my saga Fantasy : Icarus at the school of the gods - Book 1&quot;."/>
    <n v="13000"/>
    <n v="0"/>
    <x v="2"/>
    <x v="16"/>
    <s v="EUR"/>
    <n v="1483395209"/>
    <n v="1480803209"/>
    <b v="0"/>
    <n v="0"/>
    <b v="0"/>
    <s v="publishing/translations"/>
    <n v="0"/>
    <n v="0"/>
    <x v="1"/>
    <x v="31"/>
  </r>
  <r>
    <n v="1444"/>
    <s v="Expand the MillionairesLetter in the US Market!"/>
    <s v="We as a successfull german stock market newsletter publisher want expand in the US market!"/>
    <n v="4950"/>
    <n v="0"/>
    <x v="2"/>
    <x v="4"/>
    <s v="EUR"/>
    <n v="1442091462"/>
    <n v="1436907462"/>
    <b v="0"/>
    <n v="0"/>
    <b v="0"/>
    <s v="publishing/translations"/>
    <n v="0"/>
    <n v="0"/>
    <x v="1"/>
    <x v="31"/>
  </r>
  <r>
    <n v="1445"/>
    <s v="Finnegans Wake von James Joyce - deutsche Ãœbersetzung"/>
    <s v="Erstellung einer deutschen Ãœbersetzung ( Lesbarmachung ) des Buches Finnegans Wake von James Joyce. Die Umsetzung erfolgt 1 zu 1."/>
    <n v="130000"/>
    <n v="0"/>
    <x v="2"/>
    <x v="4"/>
    <s v="EUR"/>
    <n v="1434286855"/>
    <n v="1431694855"/>
    <b v="0"/>
    <n v="0"/>
    <b v="0"/>
    <s v="publishing/translations"/>
    <n v="0"/>
    <n v="0"/>
    <x v="1"/>
    <x v="31"/>
  </r>
  <r>
    <n v="1446"/>
    <s v="Italian Manual Kickstarter - Manuale Italiano non ufficiale"/>
    <s v="All backers can help us with 1â‚¬ to create the 1st Italian Manual Kickstarter - Per chi vuole finanziare le proprie idee con successo"/>
    <n v="900"/>
    <n v="0"/>
    <x v="2"/>
    <x v="6"/>
    <s v="EUR"/>
    <n v="1461235478"/>
    <n v="1459507478"/>
    <b v="0"/>
    <n v="0"/>
    <b v="0"/>
    <s v="publishing/translations"/>
    <n v="0"/>
    <n v="0"/>
    <x v="1"/>
    <x v="31"/>
  </r>
  <r>
    <n v="1448"/>
    <s v="Focus on changing your situation"/>
    <s v="For people in schools to the retired._x000a_Aim is to get in to schools,gyms,work places and to travel all over the world doing talks on it."/>
    <n v="200000"/>
    <n v="0"/>
    <x v="2"/>
    <x v="8"/>
    <s v="AUD"/>
    <n v="1432272300"/>
    <n v="1429655318"/>
    <b v="0"/>
    <n v="0"/>
    <b v="0"/>
    <s v="publishing/translations"/>
    <n v="0"/>
    <n v="0"/>
    <x v="1"/>
    <x v="31"/>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1"/>
    <x v="31"/>
  </r>
  <r>
    <n v="1452"/>
    <s v="The Judo Preservation Project (Canceled)"/>
    <s v="I am gathering rare, out-of-print Judo books for preservation, translation and sharing."/>
    <n v="14000"/>
    <n v="0"/>
    <x v="1"/>
    <x v="0"/>
    <s v="USD"/>
    <n v="1406566363"/>
    <n v="1403974363"/>
    <b v="0"/>
    <n v="0"/>
    <b v="0"/>
    <s v="publishing/translations"/>
    <n v="0"/>
    <n v="0"/>
    <x v="1"/>
    <x v="31"/>
  </r>
  <r>
    <n v="1453"/>
    <s v="ON THE DISSECTION OF THE PARTS OF THE HUMAN BODY (1545-1546) (Canceled)"/>
    <s v="The ambitious translation of one of the most important books in the history of medicine by Charles Estienne, the classmate of Vesalius"/>
    <n v="25000"/>
    <n v="0"/>
    <x v="1"/>
    <x v="16"/>
    <s v="EUR"/>
    <n v="1492270947"/>
    <n v="1488386547"/>
    <b v="0"/>
    <n v="0"/>
    <b v="0"/>
    <s v="publishing/translations"/>
    <n v="0"/>
    <n v="0"/>
    <x v="1"/>
    <x v="31"/>
  </r>
  <r>
    <n v="1457"/>
    <s v="Hey! I&quot;m not invisable, I am Just Old (Canceled)"/>
    <s v="Age is more than just a number, I hope your younger than you feel."/>
    <n v="6000"/>
    <n v="0"/>
    <x v="1"/>
    <x v="0"/>
    <s v="USD"/>
    <n v="1447281044"/>
    <n v="1444685444"/>
    <b v="0"/>
    <n v="0"/>
    <b v="0"/>
    <s v="publishing/translations"/>
    <n v="0"/>
    <n v="0"/>
    <x v="1"/>
    <x v="31"/>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1"/>
    <x v="31"/>
  </r>
  <r>
    <n v="1459"/>
    <s v="Like all the others (Canceled)"/>
    <s v="What if you suddenly found out, that your life wasnÂ´t the life you thought you had? What if you were like all the others!"/>
    <n v="37000"/>
    <n v="0"/>
    <x v="1"/>
    <x v="9"/>
    <s v="DKK"/>
    <n v="1449077100"/>
    <n v="1446612896"/>
    <b v="0"/>
    <n v="0"/>
    <b v="0"/>
    <s v="publishing/translations"/>
    <n v="0"/>
    <n v="0"/>
    <x v="1"/>
    <x v="31"/>
  </r>
  <r>
    <n v="1460"/>
    <s v="KJV2015 (Canceled)"/>
    <s v="KJV2015 Easier to understand for our kids and family not leaving out one verse or changing a meaning one bit."/>
    <n v="25000000"/>
    <n v="0"/>
    <x v="1"/>
    <x v="0"/>
    <s v="USD"/>
    <n v="1417391100"/>
    <n v="1412371898"/>
    <b v="0"/>
    <n v="0"/>
    <b v="0"/>
    <s v="publishing/translations"/>
    <n v="0"/>
    <n v="0"/>
    <x v="1"/>
    <x v="31"/>
  </r>
  <r>
    <n v="1484"/>
    <s v="a book called filtered down thru the stars"/>
    <s v="The mussings of an old wizard"/>
    <n v="2000"/>
    <n v="0"/>
    <x v="2"/>
    <x v="0"/>
    <s v="USD"/>
    <n v="1342882260"/>
    <n v="1337834963"/>
    <b v="0"/>
    <n v="0"/>
    <b v="0"/>
    <s v="publishing/fiction"/>
    <n v="0"/>
    <n v="0"/>
    <x v="1"/>
    <x v="35"/>
  </r>
  <r>
    <n v="1487"/>
    <s v="You Killed Me First"/>
    <s v="A lover becomes an enemy when a line has been crossed. Torn between memories and reality, his mask of sanity is slipping."/>
    <n v="10000"/>
    <n v="0"/>
    <x v="2"/>
    <x v="0"/>
    <s v="USD"/>
    <n v="1470175271"/>
    <n v="1467583271"/>
    <b v="0"/>
    <n v="0"/>
    <b v="0"/>
    <s v="publishing/fiction"/>
    <n v="0"/>
    <n v="0"/>
    <x v="1"/>
    <x v="35"/>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1"/>
    <x v="35"/>
  </r>
  <r>
    <n v="1493"/>
    <s v="The Great Grand Zeppelin Chase"/>
    <s v="Help illustrate the sequel to the bestselling _x000a_The Transylvania Flying Squad of Detectives"/>
    <n v="2400"/>
    <n v="0"/>
    <x v="2"/>
    <x v="0"/>
    <s v="USD"/>
    <n v="1371415675"/>
    <n v="1368823675"/>
    <b v="0"/>
    <n v="0"/>
    <b v="0"/>
    <s v="publishing/fiction"/>
    <n v="0"/>
    <n v="0"/>
    <x v="1"/>
    <x v="35"/>
  </r>
  <r>
    <n v="1495"/>
    <s v="A Magical Bildungsroman with a Female Heroine"/>
    <s v="The Adventures of Penelope Hawthorne. Part One: The Spellbook of Dracone."/>
    <n v="2000"/>
    <n v="0"/>
    <x v="2"/>
    <x v="0"/>
    <s v="USD"/>
    <n v="1314471431"/>
    <n v="1311879431"/>
    <b v="0"/>
    <n v="0"/>
    <b v="0"/>
    <s v="publishing/fiction"/>
    <n v="0"/>
    <n v="0"/>
    <x v="1"/>
    <x v="35"/>
  </r>
  <r>
    <n v="1496"/>
    <s v="Tainted Steel (Series 1 - 4)"/>
    <s v="Capturing the awe-inspiring magic of the likes of LoTR, Tainted Steel tells the story of one mans' struggle against Destiny."/>
    <n v="1500"/>
    <n v="0"/>
    <x v="2"/>
    <x v="0"/>
    <s v="USD"/>
    <n v="1410866659"/>
    <n v="1405682659"/>
    <b v="0"/>
    <n v="0"/>
    <b v="0"/>
    <s v="publishing/fiction"/>
    <n v="0"/>
    <n v="0"/>
    <x v="1"/>
    <x v="35"/>
  </r>
  <r>
    <n v="1544"/>
    <s v="LaFee Photography"/>
    <s v="My name is Travis LaFee, I live in beautiful McCall, Idaho. I wish to display the beauty of valley county by taking pics outdoors."/>
    <n v="1000"/>
    <n v="0"/>
    <x v="2"/>
    <x v="0"/>
    <s v="USD"/>
    <n v="1427847480"/>
    <n v="1424222024"/>
    <b v="0"/>
    <n v="0"/>
    <b v="0"/>
    <s v="photography/nature"/>
    <n v="0"/>
    <n v="0"/>
    <x v="2"/>
    <x v="38"/>
  </r>
  <r>
    <n v="1547"/>
    <s v="Sound Photography"/>
    <s v="I have produced a limited number (100) of five 8x10 prints of mixed photography I would like to share with you."/>
    <n v="20"/>
    <n v="0"/>
    <x v="2"/>
    <x v="0"/>
    <s v="USD"/>
    <n v="1487844882"/>
    <n v="1487240082"/>
    <b v="0"/>
    <n v="0"/>
    <b v="0"/>
    <s v="photography/nature"/>
    <n v="0"/>
    <n v="0"/>
    <x v="2"/>
    <x v="38"/>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2"/>
    <x v="38"/>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2"/>
    <x v="38"/>
  </r>
  <r>
    <n v="1554"/>
    <s v="Barbara O'Donovan Designs"/>
    <s v="I create art by photographing flowers/seeds i would love to buy my own camera/computer/Photoshop and restore my old shed into my studio"/>
    <n v="20000"/>
    <n v="0"/>
    <x v="2"/>
    <x v="8"/>
    <s v="AUD"/>
    <n v="1438495390"/>
    <n v="1435903390"/>
    <b v="0"/>
    <n v="0"/>
    <b v="0"/>
    <s v="photography/nature"/>
    <n v="0"/>
    <n v="0"/>
    <x v="2"/>
    <x v="38"/>
  </r>
  <r>
    <n v="1555"/>
    <s v="Coffee Table Book of Maine"/>
    <s v="I am traveling the coastline of Maine and will be taking pictures of all the scenery and lighthouses in the area."/>
    <n v="750"/>
    <n v="0"/>
    <x v="2"/>
    <x v="0"/>
    <s v="USD"/>
    <n v="1442509200"/>
    <n v="1440513832"/>
    <b v="0"/>
    <n v="0"/>
    <b v="0"/>
    <s v="photography/nature"/>
    <n v="0"/>
    <n v="0"/>
    <x v="2"/>
    <x v="38"/>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1"/>
    <x v="32"/>
  </r>
  <r>
    <n v="1569"/>
    <s v="to be removed (Canceled)"/>
    <s v="to be removed"/>
    <n v="30000"/>
    <n v="0"/>
    <x v="1"/>
    <x v="0"/>
    <s v="USD"/>
    <n v="1369498714"/>
    <n v="1366906714"/>
    <b v="0"/>
    <n v="0"/>
    <b v="0"/>
    <s v="publishing/art books"/>
    <n v="0"/>
    <n v="0"/>
    <x v="1"/>
    <x v="32"/>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1"/>
    <x v="32"/>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2"/>
    <x v="34"/>
  </r>
  <r>
    <n v="1586"/>
    <s v="Missouri In Pictures"/>
    <s v="Show the world the beauty that is in all of our back yards!"/>
    <n v="1500"/>
    <n v="0"/>
    <x v="2"/>
    <x v="0"/>
    <s v="USD"/>
    <n v="1428197422"/>
    <n v="1425609022"/>
    <b v="0"/>
    <n v="0"/>
    <b v="0"/>
    <s v="photography/places"/>
    <n v="0"/>
    <n v="0"/>
    <x v="2"/>
    <x v="34"/>
  </r>
  <r>
    <n v="1588"/>
    <s v="The Right Side of Texas"/>
    <s v="Southeast Texas as seen through the lens of a cell phone camera"/>
    <n v="516"/>
    <n v="0"/>
    <x v="2"/>
    <x v="0"/>
    <s v="USD"/>
    <n v="1422735120"/>
    <n v="1420091999"/>
    <b v="0"/>
    <n v="0"/>
    <b v="0"/>
    <s v="photography/places"/>
    <n v="0"/>
    <n v="0"/>
    <x v="2"/>
    <x v="34"/>
  </r>
  <r>
    <n v="1589"/>
    <s v="A Side Of The World In Canvas"/>
    <s v="I want to be able to have my own photography inside a canvas and have it be displayed everywhere."/>
    <n v="1200"/>
    <n v="0"/>
    <x v="2"/>
    <x v="0"/>
    <s v="USD"/>
    <n v="1444433886"/>
    <n v="1441841886"/>
    <b v="0"/>
    <n v="0"/>
    <b v="0"/>
    <s v="photography/places"/>
    <n v="0"/>
    <n v="0"/>
    <x v="2"/>
    <x v="34"/>
  </r>
  <r>
    <n v="1592"/>
    <s v="The Views of Pittsburgh"/>
    <s v="A portfolio collage of beautiful pictures of authentic Pittsburgh locations and scenery."/>
    <n v="25"/>
    <n v="0"/>
    <x v="2"/>
    <x v="0"/>
    <s v="USD"/>
    <n v="1427503485"/>
    <n v="1423619085"/>
    <b v="0"/>
    <n v="0"/>
    <b v="0"/>
    <s v="photography/places"/>
    <n v="0"/>
    <n v="0"/>
    <x v="2"/>
    <x v="34"/>
  </r>
  <r>
    <n v="1597"/>
    <s v="Vacation Days in Big Bear"/>
    <s v="We're starting up a new an improved way to do vacation rental management, but we need some funding to kick start it!"/>
    <n v="15000"/>
    <n v="0"/>
    <x v="2"/>
    <x v="0"/>
    <s v="USD"/>
    <n v="1474360197"/>
    <n v="1471768197"/>
    <b v="0"/>
    <n v="0"/>
    <b v="0"/>
    <s v="photography/places"/>
    <n v="0"/>
    <n v="0"/>
    <x v="2"/>
    <x v="34"/>
  </r>
  <r>
    <n v="1599"/>
    <s v="The Londoner: Prints &amp; Canvas"/>
    <s v="A London photographer trekking 5,895m up Africa's Mount Kilimanjaro to pursue and enrich a career."/>
    <n v="500"/>
    <n v="0"/>
    <x v="2"/>
    <x v="1"/>
    <s v="GBP"/>
    <n v="1460116576"/>
    <n v="1457528176"/>
    <b v="0"/>
    <n v="0"/>
    <b v="0"/>
    <s v="photography/places"/>
    <n v="0"/>
    <n v="0"/>
    <x v="2"/>
    <x v="34"/>
  </r>
  <r>
    <n v="1682"/>
    <s v="Looking Up &amp; Holding On CD Project - Christian songwriter"/>
    <s v="Christian singer-wongerwriter searching for funding to record CD of original Christian music."/>
    <n v="6000"/>
    <n v="0"/>
    <x v="3"/>
    <x v="0"/>
    <s v="USD"/>
    <n v="1492142860"/>
    <n v="1486962460"/>
    <b v="0"/>
    <n v="0"/>
    <b v="0"/>
    <s v="music/faith"/>
    <n v="0"/>
    <n v="0"/>
    <x v="7"/>
    <x v="14"/>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7"/>
    <x v="14"/>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7"/>
    <x v="14"/>
  </r>
  <r>
    <n v="1705"/>
    <s v="Piano Prayer Album - Russ James"/>
    <s v="An instrumental album that ranges from hymns to contemporary music. All the music is recorded by myself."/>
    <n v="2000"/>
    <n v="0"/>
    <x v="2"/>
    <x v="0"/>
    <s v="USD"/>
    <n v="1441814400"/>
    <n v="1440807846"/>
    <b v="0"/>
    <n v="0"/>
    <b v="0"/>
    <s v="music/faith"/>
    <n v="0"/>
    <n v="0"/>
    <x v="7"/>
    <x v="14"/>
  </r>
  <r>
    <n v="1706"/>
    <s v="Gemeinde in Bremen"/>
    <s v="Unsere &quot;Aufgabe&quot; ist es, fÃ¼r Christen da zu sein die keiner Gemeinde angehÃ¶ren. Zudem spielt Lobpreis eine Zentrale Rolle."/>
    <n v="5500"/>
    <n v="0"/>
    <x v="2"/>
    <x v="4"/>
    <s v="EUR"/>
    <n v="1440314472"/>
    <n v="1435130472"/>
    <b v="0"/>
    <n v="0"/>
    <b v="0"/>
    <s v="music/faith"/>
    <n v="0"/>
    <n v="0"/>
    <x v="7"/>
    <x v="14"/>
  </r>
  <r>
    <n v="1708"/>
    <s v="Praise: It's what we do"/>
    <s v="A debut album for the New Gate Church's praise team; making a cd filled with original songs from a team of misfits with 1 goal in mind"/>
    <n v="7000"/>
    <n v="0"/>
    <x v="2"/>
    <x v="0"/>
    <s v="USD"/>
    <n v="1462135706"/>
    <n v="1458679706"/>
    <b v="0"/>
    <n v="0"/>
    <b v="0"/>
    <s v="music/faith"/>
    <n v="0"/>
    <n v="0"/>
    <x v="7"/>
    <x v="14"/>
  </r>
  <r>
    <n v="1712"/>
    <s v="Midwest Cowboy Ministries"/>
    <s v="Recording/equipment for MCM - a team of musicians who will help your local musicians to hold your own Cowboy Church with Gospel Music"/>
    <n v="5000"/>
    <n v="0"/>
    <x v="2"/>
    <x v="0"/>
    <s v="USD"/>
    <n v="1435701353"/>
    <n v="1430517353"/>
    <b v="0"/>
    <n v="0"/>
    <b v="0"/>
    <s v="music/faith"/>
    <n v="0"/>
    <n v="0"/>
    <x v="7"/>
    <x v="14"/>
  </r>
  <r>
    <n v="1721"/>
    <s v="&quot;HEAVEN'S CALLING&quot;"/>
    <s v="Heavens calling is an album for people all over the world in need of a healing for the soul, positive mindset and total prosperity"/>
    <n v="5000"/>
    <n v="0"/>
    <x v="2"/>
    <x v="0"/>
    <s v="USD"/>
    <n v="1449831863"/>
    <n v="1447239863"/>
    <b v="0"/>
    <n v="0"/>
    <b v="0"/>
    <s v="music/faith"/>
    <n v="0"/>
    <n v="0"/>
    <x v="7"/>
    <x v="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7"/>
    <x v="14"/>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7"/>
    <x v="14"/>
  </r>
  <r>
    <n v="1731"/>
    <s v="Sam Cox Band First Christian Tour"/>
    <s v="We are a Christin Worship band looking to midwest tour. God Bless!"/>
    <n v="1000"/>
    <n v="0"/>
    <x v="2"/>
    <x v="0"/>
    <s v="USD"/>
    <n v="1434034800"/>
    <n v="1432849552"/>
    <b v="0"/>
    <n v="0"/>
    <b v="0"/>
    <s v="music/faith"/>
    <n v="0"/>
    <n v="0"/>
    <x v="7"/>
    <x v="14"/>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7"/>
    <x v="14"/>
  </r>
  <r>
    <n v="1733"/>
    <s v="What Faith Is EP/Album"/>
    <s v="I am trying to share the music I am blessed to have written. https://www.johncox4.com or https://reverbnation.com/johncox4"/>
    <n v="10000"/>
    <n v="0"/>
    <x v="2"/>
    <x v="0"/>
    <s v="USD"/>
    <n v="1473802200"/>
    <n v="1472746374"/>
    <b v="0"/>
    <n v="0"/>
    <b v="0"/>
    <s v="music/faith"/>
    <n v="0"/>
    <n v="0"/>
    <x v="7"/>
    <x v="14"/>
  </r>
  <r>
    <n v="1740"/>
    <s v="Recording Studio Time"/>
    <s v="I recently recorded a new single. With your help I can return to the studio. Would you like to be part of my next worship project?"/>
    <n v="3000"/>
    <n v="0"/>
    <x v="2"/>
    <x v="0"/>
    <s v="USD"/>
    <n v="1437075422"/>
    <n v="1434483422"/>
    <b v="0"/>
    <n v="0"/>
    <b v="0"/>
    <s v="music/faith"/>
    <n v="0"/>
    <n v="0"/>
    <x v="7"/>
    <x v="14"/>
  </r>
  <r>
    <n v="1766"/>
    <s v="Photographic book on Melbourne's music scene"/>
    <s v="I want to create a beautiful book which documents the Melbourne music scene."/>
    <n v="1500"/>
    <n v="0"/>
    <x v="2"/>
    <x v="8"/>
    <s v="AUD"/>
    <n v="1408999088"/>
    <n v="1407184688"/>
    <b v="1"/>
    <n v="0"/>
    <b v="0"/>
    <s v="photography/photobooks"/>
    <n v="0"/>
    <n v="0"/>
    <x v="2"/>
    <x v="3"/>
  </r>
  <r>
    <n v="1813"/>
    <s v="Libya : The Lost Days"/>
    <s v="This project aims to document, Libyan photographic history; through both print and artisan mediums ."/>
    <n v="8750"/>
    <n v="0"/>
    <x v="2"/>
    <x v="1"/>
    <s v="GBP"/>
    <n v="1407532812"/>
    <n v="1404940812"/>
    <b v="0"/>
    <n v="0"/>
    <b v="0"/>
    <s v="photography/photobooks"/>
    <n v="0"/>
    <n v="0"/>
    <x v="2"/>
    <x v="3"/>
  </r>
  <r>
    <n v="1815"/>
    <s v="Texas to Florida"/>
    <s v="Photographic roadtrip from Dallas/Ft Worth, Texas to Florida's beaches. A summer photography roadtrip project to include 5 states."/>
    <n v="3000"/>
    <n v="0"/>
    <x v="2"/>
    <x v="0"/>
    <s v="USD"/>
    <n v="1435787137"/>
    <n v="1434577537"/>
    <b v="0"/>
    <n v="0"/>
    <b v="0"/>
    <s v="photography/photobooks"/>
    <n v="0"/>
    <n v="0"/>
    <x v="2"/>
    <x v="3"/>
  </r>
  <r>
    <n v="1818"/>
    <s v="Give Me Your Goofy-ist"/>
    <s v="We are all different, this is a way to honor and celebrate the authenticity in being different."/>
    <n v="15000"/>
    <n v="0"/>
    <x v="2"/>
    <x v="0"/>
    <s v="USD"/>
    <n v="1428035850"/>
    <n v="1425447450"/>
    <b v="0"/>
    <n v="0"/>
    <b v="0"/>
    <s v="photography/photobooks"/>
    <n v="0"/>
    <n v="0"/>
    <x v="2"/>
    <x v="3"/>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3"/>
    <x v="2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3"/>
    <x v="28"/>
  </r>
  <r>
    <n v="1876"/>
    <s v="Migration Madness (Android)"/>
    <s v="An arcade styled side scroller. Help Bob the pilot steer his plane through hordes of migrating birds strapped with explosives."/>
    <n v="280"/>
    <n v="0"/>
    <x v="2"/>
    <x v="8"/>
    <s v="AUD"/>
    <n v="1402901405"/>
    <n v="1400309405"/>
    <b v="0"/>
    <n v="0"/>
    <b v="0"/>
    <s v="games/mobile games"/>
    <n v="0"/>
    <n v="0"/>
    <x v="3"/>
    <x v="28"/>
  </r>
  <r>
    <n v="1877"/>
    <s v="Chip Dip II: Son of Chip Dip! - A Terrible, Terrible Game"/>
    <s v="It's obvious you won't survive by your wits alone. Unfortunately that's all you've got, Chip. Run!"/>
    <n v="60"/>
    <n v="0"/>
    <x v="2"/>
    <x v="0"/>
    <s v="USD"/>
    <n v="1425170525"/>
    <n v="1422664925"/>
    <b v="0"/>
    <n v="0"/>
    <b v="0"/>
    <s v="games/mobile games"/>
    <n v="0"/>
    <n v="0"/>
    <x v="3"/>
    <x v="28"/>
  </r>
  <r>
    <n v="1878"/>
    <s v="Aussies versus Zombies"/>
    <s v="Action game now playable on Android/iOS platforms and PC browsers. Easy gameplay even for starters yet hard to be skilled. Multi-player"/>
    <n v="8000"/>
    <n v="0"/>
    <x v="2"/>
    <x v="8"/>
    <s v="AUD"/>
    <n v="1402618355"/>
    <n v="1400026355"/>
    <b v="0"/>
    <n v="0"/>
    <b v="0"/>
    <s v="games/mobile games"/>
    <n v="0"/>
    <n v="0"/>
    <x v="3"/>
    <x v="28"/>
  </r>
  <r>
    <n v="1982"/>
    <s v="Lonely Boy: 55 male models 200s sensual expression"/>
    <s v="Express a very dark place in my childhood. Release my emotions through photography in a form of Art."/>
    <n v="180000"/>
    <n v="0"/>
    <x v="2"/>
    <x v="7"/>
    <s v="HKD"/>
    <n v="1480863887"/>
    <n v="1478268287"/>
    <b v="0"/>
    <n v="0"/>
    <b v="0"/>
    <s v="photography/people"/>
    <n v="0"/>
    <n v="0"/>
    <x v="2"/>
    <x v="36"/>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2"/>
    <x v="36"/>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2"/>
    <x v="3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2"/>
    <x v="36"/>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2"/>
    <x v="36"/>
  </r>
  <r>
    <n v="2141"/>
    <s v="King of Consoles"/>
    <s v="A place where people can test out the latest video games, for an hourly fee. It's cheaper than wasting money on a $60 game that sucked"/>
    <n v="15000"/>
    <n v="0"/>
    <x v="2"/>
    <x v="0"/>
    <s v="USD"/>
    <n v="1415947159"/>
    <n v="1413351559"/>
    <b v="0"/>
    <n v="0"/>
    <b v="0"/>
    <s v="games/video games"/>
    <n v="0"/>
    <n v="0"/>
    <x v="3"/>
    <x v="18"/>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3"/>
    <x v="18"/>
  </r>
  <r>
    <n v="2341"/>
    <s v="Cutting Edge Fitness Website (Canceled)"/>
    <s v="This website will serve as an interface to change lives and have a community routing for your success!"/>
    <n v="5000"/>
    <n v="0"/>
    <x v="1"/>
    <x v="0"/>
    <s v="USD"/>
    <n v="1436729504"/>
    <n v="1434137504"/>
    <b v="0"/>
    <n v="0"/>
    <b v="0"/>
    <s v="technology/web"/>
    <n v="0"/>
    <n v="0"/>
    <x v="0"/>
    <x v="26"/>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0"/>
    <x v="26"/>
  </r>
  <r>
    <n v="2345"/>
    <s v="Social Media Website (Canceled)"/>
    <s v="My team and I are creating a social media website for pet lovers across the world! Fashion, animal shows, adoptions, and more."/>
    <n v="3000"/>
    <n v="0"/>
    <x v="1"/>
    <x v="0"/>
    <s v="USD"/>
    <n v="1427845140"/>
    <n v="1424822556"/>
    <b v="0"/>
    <n v="0"/>
    <b v="0"/>
    <s v="technology/web"/>
    <n v="0"/>
    <n v="0"/>
    <x v="0"/>
    <x v="26"/>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n v="0"/>
    <x v="0"/>
    <x v="26"/>
  </r>
  <r>
    <n v="2350"/>
    <s v="HoxWi - Simple and reliable online customer services (Canceled)"/>
    <s v="HoxWi are the future for real time interaction with on-line customers via chat or video conference."/>
    <n v="50000"/>
    <n v="0"/>
    <x v="1"/>
    <x v="12"/>
    <s v="EUR"/>
    <n v="1483474370"/>
    <n v="1480882370"/>
    <b v="0"/>
    <n v="0"/>
    <b v="0"/>
    <s v="technology/web"/>
    <n v="0"/>
    <n v="0"/>
    <x v="0"/>
    <x v="26"/>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0"/>
    <x v="26"/>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0"/>
    <x v="26"/>
  </r>
  <r>
    <n v="2356"/>
    <s v="HardstyleUnited.com (Canceled)"/>
    <s v="HardstyleUnited.com The Global Hardstyle community. Your Hardstyle community."/>
    <n v="10000"/>
    <n v="0"/>
    <x v="1"/>
    <x v="13"/>
    <s v="EUR"/>
    <n v="1433530104"/>
    <n v="1430938104"/>
    <b v="0"/>
    <n v="0"/>
    <b v="0"/>
    <s v="technology/web"/>
    <n v="0"/>
    <n v="0"/>
    <x v="0"/>
    <x v="26"/>
  </r>
  <r>
    <n v="2357"/>
    <s v="Online therapist directory - Click For Therapy (Canceled)"/>
    <s v="Click For Therapy is a website that was created to connect consumers and therapists across the UK."/>
    <n v="27000"/>
    <n v="0"/>
    <x v="1"/>
    <x v="1"/>
    <s v="GBP"/>
    <n v="1445093578"/>
    <n v="1442501578"/>
    <b v="0"/>
    <n v="0"/>
    <b v="0"/>
    <s v="technology/web"/>
    <n v="0"/>
    <n v="0"/>
    <x v="0"/>
    <x v="26"/>
  </r>
  <r>
    <n v="2358"/>
    <s v="Auction, Sell Swap without excessive fees, the next ebay."/>
    <s v="A website to auction, sell and swap items in the uk without a charge, without excess fees, the next ebay."/>
    <n v="1500"/>
    <n v="0"/>
    <x v="1"/>
    <x v="1"/>
    <s v="GBP"/>
    <n v="1422664740"/>
    <n v="1417818036"/>
    <b v="0"/>
    <n v="0"/>
    <b v="0"/>
    <s v="technology/web"/>
    <n v="0"/>
    <n v="0"/>
    <x v="0"/>
    <x v="26"/>
  </r>
  <r>
    <n v="2361"/>
    <s v="Lemme Grab it (Canceled)"/>
    <s v="A website for email/sms alerts of your personal selection, comparison of prices,consolidated database, best deals around for clothing."/>
    <n v="200"/>
    <n v="0"/>
    <x v="1"/>
    <x v="11"/>
    <s v="CAD"/>
    <n v="1462053600"/>
    <n v="1459975008"/>
    <b v="0"/>
    <n v="0"/>
    <b v="0"/>
    <s v="technology/web"/>
    <n v="0"/>
    <n v="0"/>
    <x v="0"/>
    <x v="26"/>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0"/>
    <x v="26"/>
  </r>
  <r>
    <n v="2364"/>
    <s v="Minecraft Server and Website Help (Name: Forge Realms)"/>
    <s v="Making a Minecraft server and Website and I need your help to fund it. Thanks in Advance!"/>
    <n v="128"/>
    <n v="0"/>
    <x v="1"/>
    <x v="0"/>
    <s v="USD"/>
    <n v="1445898356"/>
    <n v="1441146356"/>
    <b v="0"/>
    <n v="0"/>
    <b v="0"/>
    <s v="technology/web"/>
    <n v="0"/>
    <n v="0"/>
    <x v="0"/>
    <x v="26"/>
  </r>
  <r>
    <n v="2365"/>
    <s v="IMI - It's My Identity (Canceled)"/>
    <s v="A website that could group all your social 'identities' and online property together and find new followers or creators to follow"/>
    <n v="1000"/>
    <n v="0"/>
    <x v="1"/>
    <x v="6"/>
    <s v="EUR"/>
    <n v="1453071600"/>
    <n v="1449596425"/>
    <b v="0"/>
    <n v="0"/>
    <b v="0"/>
    <s v="technology/web"/>
    <n v="0"/>
    <n v="0"/>
    <x v="0"/>
    <x v="26"/>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0"/>
    <x v="26"/>
  </r>
  <r>
    <n v="2371"/>
    <s v="ProjectPetal.com (Canceled)"/>
    <s v="ProjectPetal.com is an all in one website for all Makers to share projects and ideas. A Facebook(R) Twitter(R) &amp; Github(R) all in one."/>
    <n v="2000"/>
    <n v="0"/>
    <x v="1"/>
    <x v="0"/>
    <s v="USD"/>
    <n v="1435257596"/>
    <n v="1432665596"/>
    <b v="0"/>
    <n v="0"/>
    <b v="0"/>
    <s v="technology/web"/>
    <n v="0"/>
    <n v="0"/>
    <x v="0"/>
    <x v="26"/>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0"/>
    <x v="26"/>
  </r>
  <r>
    <n v="2377"/>
    <s v="Fluttify - New Canadian Tech Start Up (Canceled)"/>
    <s v="Fluttify is an Online Video Sharing Platform allowing friends to share their favorite Trending Content with each other."/>
    <n v="2500"/>
    <n v="0"/>
    <x v="1"/>
    <x v="11"/>
    <s v="CAD"/>
    <n v="1480110783"/>
    <n v="1477515183"/>
    <b v="0"/>
    <n v="0"/>
    <b v="0"/>
    <s v="technology/web"/>
    <n v="0"/>
    <n v="0"/>
    <x v="0"/>
    <x v="26"/>
  </r>
  <r>
    <n v="2378"/>
    <s v="KEEPUP INC (Canceled)"/>
    <s v="KEEPUP allows you to extend your social circle by introducing you to new people via your friends."/>
    <n v="110000"/>
    <n v="0"/>
    <x v="1"/>
    <x v="0"/>
    <s v="USD"/>
    <n v="1440548330"/>
    <n v="1438042730"/>
    <b v="0"/>
    <n v="0"/>
    <b v="0"/>
    <s v="technology/web"/>
    <n v="0"/>
    <n v="0"/>
    <x v="0"/>
    <x v="26"/>
  </r>
  <r>
    <n v="2379"/>
    <s v="SelectCooks.com (Canceled)"/>
    <s v="Selectcooks.com is a community marketplace for people to list, find and hire chefs."/>
    <n v="30000"/>
    <n v="0"/>
    <x v="1"/>
    <x v="0"/>
    <s v="USD"/>
    <n v="1444004616"/>
    <n v="1440116616"/>
    <b v="0"/>
    <n v="0"/>
    <b v="0"/>
    <s v="technology/web"/>
    <n v="0"/>
    <n v="0"/>
    <x v="0"/>
    <x v="26"/>
  </r>
  <r>
    <n v="2386"/>
    <s v="Realjobmatch.com (Canceled)"/>
    <s v="Realjobmatch is not just a job search site but a matching site , matching the right jobseekers with the best jobs."/>
    <n v="30000"/>
    <n v="0"/>
    <x v="1"/>
    <x v="11"/>
    <s v="CAD"/>
    <n v="1420920424"/>
    <n v="1415736424"/>
    <b v="0"/>
    <n v="0"/>
    <b v="0"/>
    <s v="technology/web"/>
    <n v="0"/>
    <n v="0"/>
    <x v="0"/>
    <x v="26"/>
  </r>
  <r>
    <n v="2390"/>
    <s v="iHorizon Pty Ltd (Enterprise Planning &amp; Forecasting)"/>
    <s v="A SaaS solution for Businesses to align their strategies with customer value, using realtime strategic roadmaps &amp; visualisations."/>
    <n v="510000"/>
    <n v="0"/>
    <x v="1"/>
    <x v="8"/>
    <s v="AUD"/>
    <n v="1420352264"/>
    <n v="1416896264"/>
    <b v="0"/>
    <n v="0"/>
    <b v="0"/>
    <s v="technology/web"/>
    <n v="0"/>
    <n v="0"/>
    <x v="0"/>
    <x v="26"/>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0"/>
    <x v="26"/>
  </r>
  <r>
    <n v="2395"/>
    <s v="VENT it out (Canceled)"/>
    <s v="I am making a social website where people can anonymously or openly vent, All walks of life all over the world"/>
    <n v="33000"/>
    <n v="0"/>
    <x v="1"/>
    <x v="0"/>
    <s v="USD"/>
    <n v="1484038620"/>
    <n v="1481597687"/>
    <b v="0"/>
    <n v="0"/>
    <b v="0"/>
    <s v="technology/web"/>
    <n v="0"/>
    <n v="0"/>
    <x v="0"/>
    <x v="26"/>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0"/>
    <x v="26"/>
  </r>
  <r>
    <n v="2398"/>
    <s v="Roekee.com (Canceled)"/>
    <s v="The internets new search engine. Looking for funding to develop our backend web indexing software with an emphasis on automation."/>
    <n v="4000"/>
    <n v="0"/>
    <x v="1"/>
    <x v="0"/>
    <s v="USD"/>
    <n v="1435874384"/>
    <n v="1433282384"/>
    <b v="0"/>
    <n v="0"/>
    <b v="0"/>
    <s v="technology/web"/>
    <n v="0"/>
    <n v="0"/>
    <x v="0"/>
    <x v="26"/>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n v="0"/>
    <x v="0"/>
    <x v="26"/>
  </r>
  <r>
    <n v="2400"/>
    <s v="NEW 2016 Social Media Litesbook (Canceled)"/>
    <s v="New Innovation of Social Media with New Technology created to bring users even closer togethor - Tabs &amp; Features never seen before!"/>
    <n v="50000"/>
    <n v="0"/>
    <x v="1"/>
    <x v="8"/>
    <s v="AUD"/>
    <n v="1460615164"/>
    <n v="1458023164"/>
    <b v="0"/>
    <n v="0"/>
    <b v="0"/>
    <s v="technology/web"/>
    <n v="0"/>
    <n v="0"/>
    <x v="0"/>
    <x v="26"/>
  </r>
  <r>
    <n v="2404"/>
    <s v="Square Donuts Truck"/>
    <s v="We would love another Donut Food Truck for your famous Square Donuts.  We have one successful truck and retail store open already!"/>
    <n v="15000"/>
    <n v="0"/>
    <x v="2"/>
    <x v="0"/>
    <s v="USD"/>
    <n v="1451782607"/>
    <n v="1449190607"/>
    <b v="0"/>
    <n v="0"/>
    <b v="0"/>
    <s v="food/food trucks"/>
    <n v="0"/>
    <n v="0"/>
    <x v="4"/>
    <x v="29"/>
  </r>
  <r>
    <n v="2410"/>
    <s v="Websters grill truck       slow cooked meats"/>
    <s v="Websters grill truck the best slow cooked meats on hot coals_x000a_Beef bisket, roast Lamb, roast chicken, Ribs, burgers, sliders,"/>
    <n v="15000"/>
    <n v="0"/>
    <x v="2"/>
    <x v="8"/>
    <s v="AUD"/>
    <n v="1441619275"/>
    <n v="1439027275"/>
    <b v="0"/>
    <n v="0"/>
    <b v="0"/>
    <s v="food/food trucks"/>
    <n v="0"/>
    <n v="0"/>
    <x v="4"/>
    <x v="29"/>
  </r>
  <r>
    <n v="2412"/>
    <s v="Food-truck 100 % carnivore : &quot;Le camion qui grille&quot;"/>
    <s v="Fini les burgers ou les sandwichs : Ã  votre pause dÃ©jeuner, repartez avec votre barquette de grillade de bÅ“uf, canard ou poulet !"/>
    <n v="8000"/>
    <n v="0"/>
    <x v="2"/>
    <x v="16"/>
    <s v="EUR"/>
    <n v="1480185673"/>
    <n v="1476294073"/>
    <b v="0"/>
    <n v="0"/>
    <b v="0"/>
    <s v="food/food trucks"/>
    <n v="0"/>
    <n v="0"/>
    <x v="4"/>
    <x v="2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4"/>
    <x v="2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4"/>
    <x v="29"/>
  </r>
  <r>
    <n v="2426"/>
    <s v="The Low-Calorie Food Truck"/>
    <s v="Aspiring to create a food truck with many delicious low calorie meals to encourage healthy eating while enjoying every bite."/>
    <n v="20000"/>
    <n v="0"/>
    <x v="2"/>
    <x v="0"/>
    <s v="USD"/>
    <n v="1439006692"/>
    <n v="1433822692"/>
    <b v="0"/>
    <n v="0"/>
    <b v="0"/>
    <s v="food/food trucks"/>
    <n v="0"/>
    <n v="0"/>
    <x v="4"/>
    <x v="2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4"/>
    <x v="29"/>
  </r>
  <r>
    <n v="2437"/>
    <s v="Cuppa Gumbos"/>
    <s v="Homemade Gumbo, Stews and Curry to be served hot and fresh everyday at any festival or concert we can attend."/>
    <n v="8000"/>
    <n v="0"/>
    <x v="2"/>
    <x v="0"/>
    <s v="USD"/>
    <n v="1426615200"/>
    <n v="1422400188"/>
    <b v="0"/>
    <n v="0"/>
    <b v="0"/>
    <s v="food/food trucks"/>
    <n v="0"/>
    <n v="0"/>
    <x v="4"/>
    <x v="2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4"/>
    <x v="29"/>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4"/>
    <x v="40"/>
  </r>
  <r>
    <n v="2504"/>
    <s v="Halal Restaurant and Internet Cafe"/>
    <s v="Halal Restaurant and Internet Cafe 20 percent of profits will go to building masjids."/>
    <n v="35000"/>
    <n v="0"/>
    <x v="2"/>
    <x v="0"/>
    <s v="USD"/>
    <n v="1416014534"/>
    <n v="1413418934"/>
    <b v="0"/>
    <n v="0"/>
    <b v="0"/>
    <s v="food/restaurants"/>
    <n v="0"/>
    <n v="0"/>
    <x v="4"/>
    <x v="40"/>
  </r>
  <r>
    <n v="2505"/>
    <s v="PASTATUTION"/>
    <s v="PASTATUTION- The act or practice of engaging in Pasta Making for money.  _x000a__x000a_Help us get the Arcobaleno Pasta Extruder!"/>
    <n v="7000"/>
    <n v="0"/>
    <x v="2"/>
    <x v="0"/>
    <s v="USD"/>
    <n v="1426292416"/>
    <n v="1423704016"/>
    <b v="0"/>
    <n v="0"/>
    <b v="0"/>
    <s v="food/restaurants"/>
    <n v="0"/>
    <n v="0"/>
    <x v="4"/>
    <x v="40"/>
  </r>
  <r>
    <n v="2507"/>
    <s v="Help Cafe Talavera get a New Kitchen!"/>
    <s v="Unique dishes for a unique city!."/>
    <n v="42850"/>
    <n v="0"/>
    <x v="2"/>
    <x v="0"/>
    <s v="USD"/>
    <n v="1431308704"/>
    <n v="1428716704"/>
    <b v="0"/>
    <n v="0"/>
    <b v="0"/>
    <s v="food/restaurants"/>
    <n v="0"/>
    <n v="0"/>
    <x v="4"/>
    <x v="4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4"/>
    <x v="40"/>
  </r>
  <r>
    <n v="2511"/>
    <s v="loluli's"/>
    <s v="Fresh Fast Food. A bbq ramen bar thats healthy, tasty and made to order right in front of your eyes....... From flame to bowl"/>
    <n v="100000"/>
    <n v="0"/>
    <x v="2"/>
    <x v="1"/>
    <s v="GBP"/>
    <n v="1454323413"/>
    <n v="1451731413"/>
    <b v="0"/>
    <n v="0"/>
    <b v="0"/>
    <s v="food/restaurants"/>
    <n v="0"/>
    <n v="0"/>
    <x v="4"/>
    <x v="40"/>
  </r>
  <r>
    <n v="2512"/>
    <s v="Somethin' Tasty"/>
    <s v="Somethin' Tasty is a unique coffee, pastry &amp; retail store. We consign from all local sources: pottery, glass &amp; art."/>
    <n v="1150"/>
    <n v="0"/>
    <x v="2"/>
    <x v="0"/>
    <s v="USD"/>
    <n v="1418504561"/>
    <n v="1417208561"/>
    <b v="0"/>
    <n v="0"/>
    <b v="0"/>
    <s v="food/restaurants"/>
    <n v="0"/>
    <n v="0"/>
    <x v="4"/>
    <x v="40"/>
  </r>
  <r>
    <n v="2513"/>
    <s v="Yahu Restaurants"/>
    <s v="Wir wollen einen Ort erschaffen an dem man sich wohlfÃ¼hlen kann, ein Ort an dem die Gedanken frei sind und man das Essen genieÃŸen kann."/>
    <n v="180000"/>
    <n v="0"/>
    <x v="2"/>
    <x v="4"/>
    <s v="EUR"/>
    <n v="1488067789"/>
    <n v="1482883789"/>
    <b v="0"/>
    <n v="0"/>
    <b v="0"/>
    <s v="food/restaurants"/>
    <n v="0"/>
    <n v="0"/>
    <x v="4"/>
    <x v="40"/>
  </r>
  <r>
    <n v="2516"/>
    <s v="Morning Glory"/>
    <s v="Hi, everyone my name is Alex, and i want to create not just a cafe spot, but a place that gives everyone a nice warm homey feeling."/>
    <n v="22000"/>
    <n v="0"/>
    <x v="2"/>
    <x v="0"/>
    <s v="USD"/>
    <n v="1417279252"/>
    <n v="1414683652"/>
    <b v="0"/>
    <n v="0"/>
    <b v="0"/>
    <s v="food/restaurants"/>
    <n v="0"/>
    <n v="0"/>
    <x v="4"/>
    <x v="4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4"/>
    <x v="40"/>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4"/>
    <x v="40"/>
  </r>
  <r>
    <n v="2561"/>
    <s v="Project Bearnaise Trucks (Canceled)"/>
    <s v="Ever had chicken fingers smothered in bearnaise sauce, resting on a bed of your favorite rice? We need these meals on wheels."/>
    <n v="100000"/>
    <n v="0"/>
    <x v="1"/>
    <x v="11"/>
    <s v="CAD"/>
    <n v="1444740089"/>
    <n v="1442148089"/>
    <b v="0"/>
    <n v="0"/>
    <b v="0"/>
    <s v="food/food trucks"/>
    <n v="0"/>
    <n v="0"/>
    <x v="4"/>
    <x v="29"/>
  </r>
  <r>
    <n v="2563"/>
    <s v="Phoenix Pearl Boba Tea Truck (Canceled)"/>
    <s v="Michigan based bubble tea and specialty ice cream food truck"/>
    <n v="20000"/>
    <n v="0"/>
    <x v="1"/>
    <x v="0"/>
    <s v="USD"/>
    <n v="1438226451"/>
    <n v="1433042451"/>
    <b v="0"/>
    <n v="0"/>
    <b v="0"/>
    <s v="food/food trucks"/>
    <n v="0"/>
    <n v="0"/>
    <x v="4"/>
    <x v="29"/>
  </r>
  <r>
    <n v="2564"/>
    <s v="Seaside Eddy's - Wheels on the Ground! (Canceled)"/>
    <s v="We want to bring the wonderful flavors of the Jersey Shore, my home, to my new home in Winnipeg, the center of Canada."/>
    <n v="40000"/>
    <n v="0"/>
    <x v="1"/>
    <x v="11"/>
    <s v="CAD"/>
    <n v="1406854699"/>
    <n v="1404262699"/>
    <b v="0"/>
    <n v="0"/>
    <b v="0"/>
    <s v="food/food trucks"/>
    <n v="0"/>
    <n v="0"/>
    <x v="4"/>
    <x v="29"/>
  </r>
  <r>
    <n v="2566"/>
    <s v="Mamma B's Pizza Get's Rolling (Canceled)"/>
    <s v="You can skip the hotdog cart and enjoy fresh, hot, delicious, handmade pizza when Mamma B's takes her show on the road!"/>
    <n v="35000"/>
    <n v="0"/>
    <x v="1"/>
    <x v="0"/>
    <s v="USD"/>
    <n v="1408663948"/>
    <n v="1406071948"/>
    <b v="0"/>
    <n v="0"/>
    <b v="0"/>
    <s v="food/food trucks"/>
    <n v="0"/>
    <n v="0"/>
    <x v="4"/>
    <x v="29"/>
  </r>
  <r>
    <n v="2572"/>
    <s v="A Dream of Naughty Nachos (Canceled)"/>
    <s v="Mesquite smoked brisket nachos, food truck style, with homemade salsa to make your taste buds dance."/>
    <n v="30000"/>
    <n v="0"/>
    <x v="1"/>
    <x v="0"/>
    <s v="USD"/>
    <n v="1428893517"/>
    <n v="1426301517"/>
    <b v="0"/>
    <n v="0"/>
    <b v="0"/>
    <s v="food/food trucks"/>
    <n v="0"/>
    <n v="0"/>
    <x v="4"/>
    <x v="2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4"/>
    <x v="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4"/>
    <x v="29"/>
  </r>
  <r>
    <n v="2575"/>
    <s v="Vdub dogs (Canceled)"/>
    <s v="Hello everyone, Iv'e decided to put my love for old Volkswagen buses and my love for cooking together! Support vdub dogs hot dog bus!"/>
    <n v="85000"/>
    <n v="0"/>
    <x v="1"/>
    <x v="0"/>
    <s v="USD"/>
    <n v="1421030194"/>
    <n v="1418438194"/>
    <b v="0"/>
    <n v="0"/>
    <b v="0"/>
    <s v="food/food trucks"/>
    <n v="0"/>
    <n v="0"/>
    <x v="4"/>
    <x v="29"/>
  </r>
  <r>
    <n v="2576"/>
    <s v="2 Go Fast Food (Canceled)"/>
    <s v="A New Twist with an American and Philippine fast food Mobile Trailer."/>
    <n v="10000"/>
    <n v="0"/>
    <x v="1"/>
    <x v="0"/>
    <s v="USD"/>
    <n v="1428707647"/>
    <n v="1424823247"/>
    <b v="0"/>
    <n v="0"/>
    <b v="0"/>
    <s v="food/food trucks"/>
    <n v="0"/>
    <n v="0"/>
    <x v="4"/>
    <x v="29"/>
  </r>
  <r>
    <n v="2577"/>
    <s v="Fruity Cakes (Canceled)"/>
    <s v="This is not your average cake, it's fruit with yogurt fruit dip icing and fruit toppings! Great for events, parties, weddings and more!"/>
    <n v="15000"/>
    <n v="0"/>
    <x v="1"/>
    <x v="0"/>
    <s v="USD"/>
    <n v="1407181297"/>
    <n v="1405021297"/>
    <b v="0"/>
    <n v="0"/>
    <b v="0"/>
    <s v="food/food trucks"/>
    <n v="0"/>
    <n v="0"/>
    <x v="4"/>
    <x v="2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4"/>
    <x v="29"/>
  </r>
  <r>
    <n v="2584"/>
    <s v="Culinary Arts Food Truck Style"/>
    <s v="Bringing quality food to the masses using local premium ingredients, but at a food truck price!"/>
    <n v="10000"/>
    <n v="0"/>
    <x v="2"/>
    <x v="0"/>
    <s v="USD"/>
    <n v="1434341369"/>
    <n v="1431749369"/>
    <b v="0"/>
    <n v="0"/>
    <b v="0"/>
    <s v="food/food trucks"/>
    <n v="0"/>
    <n v="0"/>
    <x v="4"/>
    <x v="29"/>
  </r>
  <r>
    <n v="2590"/>
    <s v="Magic Kick Coffee - coffee that makes your day"/>
    <s v="First in Perth self-contained eco-friendly coffee car based on Ford Fiesta. In the end of the projrct I need your help to make it real!"/>
    <n v="3000"/>
    <n v="0"/>
    <x v="2"/>
    <x v="8"/>
    <s v="AUD"/>
    <n v="1453817297"/>
    <n v="1453212497"/>
    <b v="0"/>
    <n v="0"/>
    <b v="0"/>
    <s v="food/food trucks"/>
    <n v="0"/>
    <n v="0"/>
    <x v="4"/>
    <x v="2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4"/>
    <x v="29"/>
  </r>
  <r>
    <n v="2642"/>
    <s v="Maschinenbau in ein neues Zeitalter"/>
    <s v="Innovatives MAschinenbau projekt mit verarbeitende Metalle vom Mars_x000a_Stehe mit Mars one einer hollÃ¤ndischen space company in cooperatio"/>
    <n v="500000"/>
    <n v="0"/>
    <x v="2"/>
    <x v="4"/>
    <s v="EUR"/>
    <n v="1468565820"/>
    <n v="1465970108"/>
    <b v="0"/>
    <n v="0"/>
    <b v="0"/>
    <s v="technology/space exploration"/>
    <n v="0"/>
    <n v="0"/>
    <x v="0"/>
    <x v="4"/>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4"/>
    <x v="29"/>
  </r>
  <r>
    <n v="2687"/>
    <s v="Munch Wagon"/>
    <s v="Your American Pizzas, Wings, Stuffed Gouda Burger, Sweet &amp; Russet Potato Fries served on a food Truck!!"/>
    <n v="15000"/>
    <n v="0"/>
    <x v="2"/>
    <x v="0"/>
    <s v="USD"/>
    <n v="1435591318"/>
    <n v="1432999318"/>
    <b v="0"/>
    <n v="0"/>
    <b v="0"/>
    <s v="food/food trucks"/>
    <n v="0"/>
    <n v="0"/>
    <x v="4"/>
    <x v="29"/>
  </r>
  <r>
    <n v="2699"/>
    <s v="my bakery truck"/>
    <s v="Hi, I want make my first bakery. Food truck was great, but I not have a car licence. So, help me to be my dream!"/>
    <n v="2"/>
    <n v="0"/>
    <x v="2"/>
    <x v="11"/>
    <s v="CAD"/>
    <n v="1407533463"/>
    <n v="1404941463"/>
    <b v="0"/>
    <n v="0"/>
    <b v="0"/>
    <s v="food/food trucks"/>
    <n v="0"/>
    <n v="0"/>
    <x v="4"/>
    <x v="29"/>
  </r>
  <r>
    <n v="2743"/>
    <s v="St. Nick Jr"/>
    <s v="One Christmas every child was naughty, and Santa's son _x000a_St. Nick Jr sacrifices all his gifts over his whole life, for the children"/>
    <n v="5999"/>
    <n v="0"/>
    <x v="2"/>
    <x v="0"/>
    <s v="USD"/>
    <n v="1476863607"/>
    <n v="1474271607"/>
    <b v="0"/>
    <n v="0"/>
    <b v="0"/>
    <s v="publishing/children's books"/>
    <n v="0"/>
    <n v="0"/>
    <x v="1"/>
    <x v="39"/>
  </r>
  <r>
    <n v="2750"/>
    <s v="My Child, My Blessing"/>
    <s v="This is a journal where parents daily write something positive about their child.  Places for pictures, too."/>
    <n v="1999"/>
    <n v="0"/>
    <x v="2"/>
    <x v="0"/>
    <s v="USD"/>
    <n v="1341086400"/>
    <n v="1340055345"/>
    <b v="0"/>
    <n v="0"/>
    <b v="0"/>
    <s v="publishing/children's books"/>
    <n v="0"/>
    <n v="0"/>
    <x v="1"/>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1"/>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1"/>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1"/>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1"/>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1"/>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1"/>
    <x v="39"/>
  </r>
  <r>
    <n v="2780"/>
    <s v="Travel with baby"/>
    <s v="Turn the World with my kids, and then write a book with the advice for traveling with baby"/>
    <n v="100000"/>
    <n v="0"/>
    <x v="2"/>
    <x v="6"/>
    <s v="EUR"/>
    <n v="1489142688"/>
    <n v="1486550688"/>
    <b v="0"/>
    <n v="0"/>
    <b v="0"/>
    <s v="publishing/children's books"/>
    <n v="0"/>
    <n v="0"/>
    <x v="1"/>
    <x v="39"/>
  </r>
  <r>
    <n v="2842"/>
    <s v="HIDDEN: The FCO Plays"/>
    <s v="A play performed at the FCO Global Summit on the Preventing Sexual Violence Initiative, hosted by William Hague and Angelina Jolie"/>
    <n v="1500"/>
    <n v="0"/>
    <x v="2"/>
    <x v="1"/>
    <s v="GBP"/>
    <n v="1403348400"/>
    <n v="1401058295"/>
    <b v="0"/>
    <n v="0"/>
    <b v="0"/>
    <s v="theater/plays"/>
    <n v="0"/>
    <n v="0"/>
    <x v="6"/>
    <x v="11"/>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6"/>
    <x v="1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6"/>
    <x v="11"/>
  </r>
  <r>
    <n v="2847"/>
    <s v="COLOR ME"/>
    <s v="Dark secrets come to light when Mariah meets Stella. They find a way to face the south's largest elephant in the room: RACISM."/>
    <n v="2000"/>
    <n v="0"/>
    <x v="2"/>
    <x v="0"/>
    <s v="USD"/>
    <n v="1464031265"/>
    <n v="1458847265"/>
    <b v="0"/>
    <n v="0"/>
    <b v="0"/>
    <s v="theater/plays"/>
    <n v="0"/>
    <n v="0"/>
    <x v="6"/>
    <x v="11"/>
  </r>
  <r>
    <n v="2851"/>
    <s v="The Divideâ€ A Great New Controversial Play."/>
    <s v="Set in Southern America â€œThe Divideâ€ is a stage play that touches on the issues that are forefront in America and the world."/>
    <n v="4500"/>
    <n v="0"/>
    <x v="2"/>
    <x v="12"/>
    <s v="EUR"/>
    <n v="1454109420"/>
    <n v="1453334629"/>
    <b v="0"/>
    <n v="0"/>
    <b v="0"/>
    <s v="theater/plays"/>
    <n v="0"/>
    <n v="0"/>
    <x v="6"/>
    <x v="11"/>
  </r>
  <r>
    <n v="2853"/>
    <s v="Eighteen Months- A Love Story Interrupted"/>
    <s v="Much has been written by women on breast cancer. Yet, there is little that has been written for the theatre on this by men. I have!"/>
    <n v="9500"/>
    <n v="0"/>
    <x v="2"/>
    <x v="11"/>
    <s v="CAD"/>
    <n v="1410669297"/>
    <n v="1405485297"/>
    <b v="0"/>
    <n v="0"/>
    <b v="0"/>
    <s v="theater/plays"/>
    <n v="0"/>
    <n v="0"/>
    <x v="6"/>
    <x v="11"/>
  </r>
  <r>
    <n v="2858"/>
    <s v="Gay Party Superposh 'Winter Wonderland'"/>
    <s v="Een Gay Party in het centrum van Amersfoort. _x000a_Een geweldige avond uit, met een show, optredens en DJ's."/>
    <n v="1000"/>
    <n v="0"/>
    <x v="2"/>
    <x v="13"/>
    <s v="EUR"/>
    <n v="1417778880"/>
    <n v="1415711095"/>
    <b v="0"/>
    <n v="0"/>
    <b v="0"/>
    <s v="theater/plays"/>
    <n v="0"/>
    <n v="0"/>
    <x v="6"/>
    <x v="11"/>
  </r>
  <r>
    <n v="2865"/>
    <s v="FRINGE 2015 by YER Productions"/>
    <s v="Prepare to be Swept Away. Three short plays from three master playwrights; LANDFALL, SNIPER and DANGERS of TOBACCO!"/>
    <n v="2888"/>
    <n v="0"/>
    <x v="2"/>
    <x v="0"/>
    <s v="USD"/>
    <n v="1420512259"/>
    <n v="1415328259"/>
    <b v="0"/>
    <n v="0"/>
    <b v="0"/>
    <s v="theater/plays"/>
    <n v="0"/>
    <n v="0"/>
    <x v="6"/>
    <x v="11"/>
  </r>
  <r>
    <n v="2872"/>
    <s v="Loud Arts"/>
    <s v="Local Theatre group in Loudoun County, Virginia. Looking for funds to start producing shows!"/>
    <n v="3000"/>
    <n v="0"/>
    <x v="2"/>
    <x v="0"/>
    <s v="USD"/>
    <n v="1434768438"/>
    <n v="1429584438"/>
    <b v="0"/>
    <n v="0"/>
    <b v="0"/>
    <s v="theater/plays"/>
    <n v="0"/>
    <n v="0"/>
    <x v="6"/>
    <x v="11"/>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6"/>
    <x v="11"/>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6"/>
    <x v="11"/>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6"/>
    <x v="11"/>
  </r>
  <r>
    <n v="2894"/>
    <s v="How Could You Do This To Me (The Stage Play)"/>
    <s v="This Is A Story About A Woman A Man And A Woman"/>
    <n v="50000"/>
    <n v="0"/>
    <x v="2"/>
    <x v="0"/>
    <s v="USD"/>
    <n v="1428100815"/>
    <n v="1422920415"/>
    <b v="0"/>
    <n v="0"/>
    <b v="0"/>
    <s v="theater/plays"/>
    <n v="0"/>
    <n v="0"/>
    <x v="6"/>
    <x v="11"/>
  </r>
  <r>
    <n v="2899"/>
    <s v="The Esoteric Camgirl"/>
    <s v="Sex, intrigue, lust, &amp; love; follow the lives of two individuals as their romance turns from innocent online flirting to something more"/>
    <n v="10000"/>
    <n v="0"/>
    <x v="2"/>
    <x v="0"/>
    <s v="USD"/>
    <n v="1469325158"/>
    <n v="1464141158"/>
    <b v="0"/>
    <n v="0"/>
    <b v="0"/>
    <s v="theater/plays"/>
    <n v="0"/>
    <n v="0"/>
    <x v="6"/>
    <x v="11"/>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6"/>
    <x v="9"/>
  </r>
  <r>
    <n v="2945"/>
    <s v="A Midsummer Night's Pub"/>
    <s v="Where people that enjoy theater, or just something new can go to have fun and experience varying types of theater in Albuquerque."/>
    <n v="50000"/>
    <n v="0"/>
    <x v="2"/>
    <x v="0"/>
    <s v="USD"/>
    <n v="1432437660"/>
    <n v="1429845660"/>
    <b v="0"/>
    <n v="0"/>
    <b v="0"/>
    <s v="theater/spaces"/>
    <n v="0"/>
    <n v="0"/>
    <x v="6"/>
    <x v="9"/>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6"/>
    <x v="9"/>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6"/>
    <x v="9"/>
  </r>
  <r>
    <n v="2958"/>
    <s v="Uprising Theater (Canceled)"/>
    <s v="Chicago Based Theater Company and Venue Dedicated to Social Justice and Mainstreaming the Palestinian Narrative"/>
    <n v="80000"/>
    <n v="0"/>
    <x v="1"/>
    <x v="0"/>
    <s v="USD"/>
    <n v="1462729317"/>
    <n v="1457548917"/>
    <b v="0"/>
    <n v="0"/>
    <b v="0"/>
    <s v="theater/spaces"/>
    <n v="0"/>
    <n v="0"/>
    <x v="6"/>
    <x v="9"/>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6"/>
    <x v="9"/>
  </r>
  <r>
    <n v="2960"/>
    <s v="Lynnewood Hall Restoration (Canceled)"/>
    <s v="Built in the late 1800's, this 70K sq. feet estate has fallen into disrepair.  Seeking to buy and convert to useful space"/>
    <n v="30000000"/>
    <n v="0"/>
    <x v="1"/>
    <x v="0"/>
    <s v="USD"/>
    <n v="1410459023"/>
    <n v="1407867023"/>
    <b v="0"/>
    <n v="0"/>
    <b v="0"/>
    <s v="theater/spaces"/>
    <n v="0"/>
    <n v="0"/>
    <x v="6"/>
    <x v="9"/>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6"/>
    <x v="9"/>
  </r>
  <r>
    <n v="3056"/>
    <s v="Palace Flophouse Theater"/>
    <s v="Looking to establish a communal space for art shows, bands, farmer's markets, environmental education, and traditional skills."/>
    <n v="25000"/>
    <n v="0"/>
    <x v="2"/>
    <x v="0"/>
    <s v="USD"/>
    <n v="1412003784"/>
    <n v="1406819784"/>
    <b v="0"/>
    <n v="0"/>
    <b v="0"/>
    <s v="theater/spaces"/>
    <n v="0"/>
    <n v="0"/>
    <x v="6"/>
    <x v="9"/>
  </r>
  <r>
    <n v="3057"/>
    <s v="1 World Educational Theme Parks"/>
    <s v="A series of 6 educational theme parks. This project is to fund the plans and 3D designs required to build the first park."/>
    <n v="50000"/>
    <n v="0"/>
    <x v="2"/>
    <x v="1"/>
    <s v="GBP"/>
    <n v="1459694211"/>
    <n v="1457105811"/>
    <b v="0"/>
    <n v="0"/>
    <b v="0"/>
    <s v="theater/spaces"/>
    <n v="0"/>
    <n v="0"/>
    <x v="6"/>
    <x v="9"/>
  </r>
  <r>
    <n v="3061"/>
    <s v="Help Save Parkway Cinemas!"/>
    <s v="Save a historic Local theater."/>
    <n v="1000000"/>
    <n v="0"/>
    <x v="2"/>
    <x v="0"/>
    <s v="USD"/>
    <n v="1407955748"/>
    <n v="1405363748"/>
    <b v="0"/>
    <n v="0"/>
    <b v="0"/>
    <s v="theater/spaces"/>
    <n v="0"/>
    <n v="0"/>
    <x v="6"/>
    <x v="9"/>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6"/>
    <x v="9"/>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6"/>
    <x v="9"/>
  </r>
  <r>
    <n v="3125"/>
    <s v="N/A (Canceled)"/>
    <s v="N/A"/>
    <n v="1500000"/>
    <n v="0"/>
    <x v="1"/>
    <x v="0"/>
    <s v="USD"/>
    <n v="1452142672"/>
    <n v="1449550672"/>
    <b v="0"/>
    <n v="0"/>
    <b v="0"/>
    <s v="theater/spaces"/>
    <n v="0"/>
    <n v="0"/>
    <x v="6"/>
    <x v="9"/>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6"/>
    <x v="9"/>
  </r>
  <r>
    <n v="3138"/>
    <s v="Our Country's Good"/>
    <s v="A UWE Drama Society adaptation of Timberlake Wertenbaker's play. Funding needed for costumes/props to make the show a success. Thanks."/>
    <n v="200"/>
    <n v="0"/>
    <x v="3"/>
    <x v="1"/>
    <s v="GBP"/>
    <n v="1491233407"/>
    <n v="1489591807"/>
    <b v="0"/>
    <n v="0"/>
    <b v="0"/>
    <s v="theater/plays"/>
    <n v="0"/>
    <n v="0"/>
    <x v="6"/>
    <x v="11"/>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6"/>
    <x v="11"/>
  </r>
  <r>
    <n v="3145"/>
    <s v="Arlington's 1st Dinner Theatre"/>
    <s v="Dominion Theatre Company is the first community dinner theatre  to be established in Arlington TX."/>
    <n v="25000"/>
    <n v="0"/>
    <x v="3"/>
    <x v="0"/>
    <s v="USD"/>
    <n v="1490659134"/>
    <n v="1485478734"/>
    <b v="0"/>
    <n v="0"/>
    <b v="0"/>
    <s v="theater/plays"/>
    <n v="0"/>
    <n v="0"/>
    <x v="6"/>
    <x v="11"/>
  </r>
  <r>
    <n v="3190"/>
    <s v="Call It A Day Productions - THE LIFE"/>
    <s v="Call It A Day Productions is putting on their first full production in December and every little bit helps!"/>
    <n v="4000"/>
    <n v="0"/>
    <x v="2"/>
    <x v="11"/>
    <s v="CAD"/>
    <n v="1481258275"/>
    <n v="1478662675"/>
    <b v="0"/>
    <n v="0"/>
    <b v="0"/>
    <s v="theater/musical"/>
    <n v="0"/>
    <n v="0"/>
    <x v="6"/>
    <x v="19"/>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6"/>
    <x v="19"/>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6"/>
    <x v="19"/>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6"/>
    <x v="19"/>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6"/>
    <x v="19"/>
  </r>
  <r>
    <n v="3636"/>
    <s v="The Brother's of B-Block"/>
    <s v="The Brotherâ€™s of B-block is a musical play. A new take on &quot;OZ&quot; _x000a_The Wizard of OZ meets HBO's OZ."/>
    <n v="150000"/>
    <n v="0"/>
    <x v="2"/>
    <x v="0"/>
    <s v="USD"/>
    <n v="1442248829"/>
    <n v="1439224829"/>
    <b v="0"/>
    <n v="0"/>
    <b v="0"/>
    <s v="theater/musical"/>
    <n v="0"/>
    <n v="0"/>
    <x v="6"/>
    <x v="19"/>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6"/>
    <x v="19"/>
  </r>
  <r>
    <n v="3643"/>
    <s v="Puberty: The Musical"/>
    <s v="It feels like the first time. Like the very first time everyone's coming-of-age comes to the stage. Think 'Wicked', with bad acne."/>
    <n v="25000"/>
    <n v="0"/>
    <x v="2"/>
    <x v="0"/>
    <s v="USD"/>
    <n v="1447734439"/>
    <n v="1444274839"/>
    <b v="0"/>
    <n v="0"/>
    <b v="0"/>
    <s v="theater/musical"/>
    <n v="0"/>
    <n v="0"/>
    <x v="6"/>
    <x v="19"/>
  </r>
  <r>
    <n v="3733"/>
    <s v="laughter in the hood"/>
    <s v="want to donate tickets to residents who live in the community that cant afford the 35.00 price of ticket"/>
    <n v="1500"/>
    <n v="0"/>
    <x v="2"/>
    <x v="0"/>
    <s v="USD"/>
    <n v="1429396200"/>
    <n v="1428539708"/>
    <b v="0"/>
    <n v="0"/>
    <b v="0"/>
    <s v="theater/plays"/>
    <n v="0"/>
    <n v="0"/>
    <x v="6"/>
    <x v="11"/>
  </r>
  <r>
    <n v="3741"/>
    <s v="Open House Theater"/>
    <s v="A small community with a love for theater would like to continue. Help the children of this community continue."/>
    <n v="20000"/>
    <n v="0"/>
    <x v="2"/>
    <x v="0"/>
    <s v="USD"/>
    <n v="1450389950"/>
    <n v="1447797950"/>
    <b v="0"/>
    <n v="0"/>
    <b v="0"/>
    <s v="theater/plays"/>
    <n v="0"/>
    <n v="0"/>
    <x v="6"/>
    <x v="11"/>
  </r>
  <r>
    <n v="3743"/>
    <s v="Down the Mississippi"/>
    <s v="I'm taking the Adventures of Huckleberry Finn puppet show down the Mississippi River!"/>
    <n v="2200"/>
    <n v="0"/>
    <x v="2"/>
    <x v="0"/>
    <s v="USD"/>
    <n v="1404406964"/>
    <n v="1401814964"/>
    <b v="0"/>
    <n v="0"/>
    <b v="0"/>
    <s v="theater/plays"/>
    <n v="0"/>
    <n v="0"/>
    <x v="6"/>
    <x v="11"/>
  </r>
  <r>
    <n v="3744"/>
    <s v="The Game's Afoot - Spotlight"/>
    <s v="This summer, The Spotlight Players are celebrating Christmas in July with a presentation of Ken Ludwig's side splitting comedy."/>
    <n v="1200"/>
    <n v="0"/>
    <x v="2"/>
    <x v="0"/>
    <s v="USD"/>
    <n v="1404532740"/>
    <n v="1401823952"/>
    <b v="0"/>
    <n v="0"/>
    <b v="0"/>
    <s v="theater/plays"/>
    <n v="0"/>
    <n v="0"/>
    <x v="6"/>
    <x v="11"/>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6"/>
    <x v="19"/>
  </r>
  <r>
    <n v="3791"/>
    <s v="Spin! at The Cumming Playhouse"/>
    <s v="Spin! is an original musical comedy-drama presented by Blue Palm Productions."/>
    <n v="1500"/>
    <n v="0"/>
    <x v="2"/>
    <x v="0"/>
    <s v="USD"/>
    <n v="1404664592"/>
    <n v="1399480592"/>
    <b v="0"/>
    <n v="0"/>
    <b v="0"/>
    <s v="theater/musical"/>
    <n v="0"/>
    <n v="0"/>
    <x v="6"/>
    <x v="19"/>
  </r>
  <r>
    <n v="3802"/>
    <s v="The Lost Play of William Shakespeare"/>
    <s v="A musical about how Shakespeare was inspired to write only his own plays after the co-authored play Henry VI was taken."/>
    <n v="3000"/>
    <n v="0"/>
    <x v="2"/>
    <x v="0"/>
    <s v="USD"/>
    <n v="1445482906"/>
    <n v="1442890906"/>
    <b v="0"/>
    <n v="0"/>
    <b v="0"/>
    <s v="theater/musical"/>
    <n v="0"/>
    <n v="0"/>
    <x v="6"/>
    <x v="19"/>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6"/>
    <x v="19"/>
  </r>
  <r>
    <n v="3863"/>
    <s v="Umma Yemaya"/>
    <s v="Umma Yemaya is  a play that examines the challenges of unconventional love. The Lady  and the Artist create their own world for love."/>
    <n v="6000"/>
    <n v="0"/>
    <x v="2"/>
    <x v="0"/>
    <s v="USD"/>
    <n v="1446739905"/>
    <n v="1441552305"/>
    <b v="0"/>
    <n v="0"/>
    <b v="0"/>
    <s v="theater/plays"/>
    <n v="0"/>
    <n v="0"/>
    <x v="6"/>
    <x v="11"/>
  </r>
  <r>
    <n v="3872"/>
    <s v="Shining Star Players (Canceled)"/>
    <s v="We are a brand new theatrical teen production company, and we need enough money to put on our first musical production."/>
    <n v="15000"/>
    <n v="0"/>
    <x v="1"/>
    <x v="0"/>
    <s v="USD"/>
    <n v="1439522996"/>
    <n v="1435202996"/>
    <b v="0"/>
    <n v="0"/>
    <b v="0"/>
    <s v="theater/musical"/>
    <n v="0"/>
    <n v="0"/>
    <x v="6"/>
    <x v="19"/>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6"/>
    <x v="19"/>
  </r>
  <r>
    <n v="3874"/>
    <s v="HEAL event - Selfless Acts of Love - Musical Extravaganza"/>
    <s v="An exploration of arts, dance, music and theater bought to you by a talented team of performing arts enthusiasts - a FUNdraising event"/>
    <n v="620"/>
    <n v="0"/>
    <x v="1"/>
    <x v="15"/>
    <s v="NZD"/>
    <n v="1422061200"/>
    <n v="1420244622"/>
    <b v="0"/>
    <n v="0"/>
    <b v="0"/>
    <s v="theater/musical"/>
    <n v="0"/>
    <n v="0"/>
    <x v="6"/>
    <x v="19"/>
  </r>
  <r>
    <n v="3875"/>
    <s v="&quot;Sweeney Todd&quot; - NÃ¸rrebro Musicalteater (Canceled)"/>
    <s v="Det nystartede vÃ¦kstlagsteater NÃ¸rrebro Musicalteater's hÃ¥rrejsende opsÃ¦tning af horror-musicalen &quot;Sweeney Todd&quot;!"/>
    <n v="30000"/>
    <n v="0"/>
    <x v="1"/>
    <x v="9"/>
    <s v="DKK"/>
    <n v="1472896800"/>
    <n v="1472804365"/>
    <b v="0"/>
    <n v="0"/>
    <b v="0"/>
    <s v="theater/musical"/>
    <n v="0"/>
    <n v="0"/>
    <x v="6"/>
    <x v="19"/>
  </r>
  <r>
    <n v="3879"/>
    <s v="Theatre 'Portable' Royal (Canceled)"/>
    <s v="Theatre â€˜Portableâ€™ Royal is a portable, fully working, 40 seater theatre which will tour the UK and beyond!"/>
    <n v="15000"/>
    <n v="0"/>
    <x v="1"/>
    <x v="1"/>
    <s v="GBP"/>
    <n v="1422218396"/>
    <n v="1419626396"/>
    <b v="0"/>
    <n v="0"/>
    <b v="0"/>
    <s v="theater/musical"/>
    <n v="0"/>
    <n v="0"/>
    <x v="6"/>
    <x v="19"/>
  </r>
  <r>
    <n v="3882"/>
    <s v="Mephistopheles by R. Garth &amp; The S.O.L. (Canceled)"/>
    <s v="A musical vision of the Faust tale... how he signed his soul to the devil Mephistopheles to find Lori, the love of his life."/>
    <n v="30000"/>
    <n v="0"/>
    <x v="1"/>
    <x v="8"/>
    <s v="AUD"/>
    <n v="1454281380"/>
    <n v="1451950570"/>
    <b v="0"/>
    <n v="0"/>
    <b v="0"/>
    <s v="theater/musical"/>
    <n v="0"/>
    <n v="0"/>
    <x v="6"/>
    <x v="19"/>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6"/>
    <x v="1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6"/>
    <x v="19"/>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6"/>
    <x v="19"/>
  </r>
  <r>
    <n v="3886"/>
    <s v="a (Canceled)"/>
    <n v="1"/>
    <n v="10000"/>
    <n v="0"/>
    <x v="1"/>
    <x v="8"/>
    <s v="AUD"/>
    <n v="1418275702"/>
    <n v="1415683702"/>
    <b v="0"/>
    <n v="0"/>
    <b v="0"/>
    <s v="theater/musical"/>
    <n v="0"/>
    <n v="0"/>
    <x v="6"/>
    <x v="19"/>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6"/>
    <x v="11"/>
  </r>
  <r>
    <n v="3903"/>
    <s v="Know Thy Law"/>
    <s v="Based on the novel â€œKnow Thy Lawâ€, this powerful play gives the insight and understanding of the power of knowing the law of the land."/>
    <n v="1500"/>
    <n v="0"/>
    <x v="2"/>
    <x v="0"/>
    <s v="USD"/>
    <n v="1439581080"/>
    <n v="1435709765"/>
    <b v="0"/>
    <n v="0"/>
    <b v="0"/>
    <s v="theater/plays"/>
    <n v="0"/>
    <n v="0"/>
    <x v="6"/>
    <x v="11"/>
  </r>
  <r>
    <n v="3916"/>
    <s v="Final exam"/>
    <s v="We're a small group of University students who need a little help making our final exam production the best product possible."/>
    <n v="2000"/>
    <n v="0"/>
    <x v="2"/>
    <x v="9"/>
    <s v="DKK"/>
    <n v="1464952752"/>
    <n v="1462360752"/>
    <b v="0"/>
    <n v="0"/>
    <b v="0"/>
    <s v="theater/plays"/>
    <n v="0"/>
    <n v="0"/>
    <x v="6"/>
    <x v="11"/>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6"/>
    <x v="11"/>
  </r>
  <r>
    <n v="3930"/>
    <s v="Foundry Theatre Brisbane"/>
    <s v="We are a new and exciting semi-pro  theatre company who will support &amp; hire local actors &amp; writers in Brisbane &amp; Queensland."/>
    <n v="10000"/>
    <n v="0"/>
    <x v="2"/>
    <x v="8"/>
    <s v="AUD"/>
    <n v="1459490400"/>
    <n v="1457078868"/>
    <b v="0"/>
    <n v="0"/>
    <b v="0"/>
    <s v="theater/plays"/>
    <n v="0"/>
    <n v="0"/>
    <x v="6"/>
    <x v="11"/>
  </r>
  <r>
    <n v="3931"/>
    <s v="Still I Weep"/>
    <s v="An original stage play designed to bring to light the long-term effects on adult survivors of childhood sexual abuse. We do survive!"/>
    <n v="8000"/>
    <n v="0"/>
    <x v="2"/>
    <x v="0"/>
    <s v="USD"/>
    <n v="1441510707"/>
    <n v="1439350707"/>
    <b v="0"/>
    <n v="0"/>
    <b v="0"/>
    <s v="theater/plays"/>
    <n v="0"/>
    <n v="0"/>
    <x v="6"/>
    <x v="11"/>
  </r>
  <r>
    <n v="3936"/>
    <s v="End Breast Cancer"/>
    <s v="This stage play is a true story about one woman's fight against breast cancer while still having to deal with the adversities of life."/>
    <n v="20000"/>
    <n v="0"/>
    <x v="2"/>
    <x v="0"/>
    <s v="USD"/>
    <n v="1480576720"/>
    <n v="1477981120"/>
    <b v="0"/>
    <n v="0"/>
    <b v="0"/>
    <s v="theater/plays"/>
    <n v="0"/>
    <n v="0"/>
    <x v="6"/>
    <x v="11"/>
  </r>
  <r>
    <n v="3942"/>
    <s v="Epic Proportions"/>
    <s v="In the 30's, two brothers, Benny and Phil, who go to the Arizona desert to be extras in a huge Biblical epic. Riotous comedy!"/>
    <n v="1200"/>
    <n v="0"/>
    <x v="2"/>
    <x v="0"/>
    <s v="USD"/>
    <n v="1434490914"/>
    <n v="1429306914"/>
    <b v="0"/>
    <n v="0"/>
    <b v="0"/>
    <s v="theater/plays"/>
    <n v="0"/>
    <n v="0"/>
    <x v="6"/>
    <x v="11"/>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6"/>
    <x v="11"/>
  </r>
  <r>
    <n v="3948"/>
    <s v="The Barbican Photography Trip 2015"/>
    <s v="A group of 12 friends, separated by time, space, state borders and oceans want to head to London for the adventure of a lifetime."/>
    <n v="30000"/>
    <n v="0"/>
    <x v="2"/>
    <x v="8"/>
    <s v="AUD"/>
    <n v="1410076123"/>
    <n v="1404892123"/>
    <b v="0"/>
    <n v="0"/>
    <b v="0"/>
    <s v="theater/plays"/>
    <n v="0"/>
    <n v="0"/>
    <x v="6"/>
    <x v="11"/>
  </r>
  <r>
    <n v="3953"/>
    <s v="A Time Pirate's Love"/>
    <s v="Actors and actresses are needed to help me create a stage play. A stage play needs to be adapted from the book I wrote."/>
    <n v="17600"/>
    <n v="0"/>
    <x v="2"/>
    <x v="0"/>
    <s v="USD"/>
    <n v="1469834940"/>
    <n v="1467162586"/>
    <b v="0"/>
    <n v="0"/>
    <b v="0"/>
    <s v="theater/plays"/>
    <n v="0"/>
    <n v="0"/>
    <x v="6"/>
    <x v="11"/>
  </r>
  <r>
    <n v="3954"/>
    <s v="City of Joy"/>
    <s v="Despite hunger and conditions of a Calcutta slum, the people there know that life is precious. They have named it â€˜City of Joy.â€™"/>
    <n v="25000"/>
    <n v="0"/>
    <x v="2"/>
    <x v="11"/>
    <s v="CAD"/>
    <n v="1405352264"/>
    <n v="1400168264"/>
    <b v="0"/>
    <n v="0"/>
    <b v="0"/>
    <s v="theater/plays"/>
    <n v="0"/>
    <n v="0"/>
    <x v="6"/>
    <x v="11"/>
  </r>
  <r>
    <n v="3956"/>
    <s v="The Woman in Me"/>
    <s v="This saucy stage play chronicles the highs and lows of my life involving gangs, drugs and prison. The story is a transforming ministry."/>
    <n v="5500"/>
    <n v="0"/>
    <x v="2"/>
    <x v="0"/>
    <s v="USD"/>
    <n v="1461543600"/>
    <n v="1459203727"/>
    <b v="0"/>
    <n v="0"/>
    <b v="0"/>
    <s v="theater/plays"/>
    <n v="0"/>
    <n v="0"/>
    <x v="6"/>
    <x v="11"/>
  </r>
  <r>
    <n v="3963"/>
    <s v="Une minute de silence"/>
    <s v="les effets de censeur sur l'immigration.Ã§a c'est une piÃ¨ce de l'histoire de la rÃ©volution en Iran jusqu'Ã  des meurtres en sÃ©rie en 1999"/>
    <n v="10000"/>
    <n v="0"/>
    <x v="2"/>
    <x v="11"/>
    <s v="CAD"/>
    <n v="1447821717"/>
    <n v="1445226117"/>
    <b v="0"/>
    <n v="0"/>
    <b v="0"/>
    <s v="theater/plays"/>
    <n v="0"/>
    <n v="0"/>
    <x v="6"/>
    <x v="11"/>
  </r>
  <r>
    <n v="3975"/>
    <s v="Moon Over Mangroves"/>
    <s v="Four homeless Key West men are to be given a boat, but fates twist until only the moon and mangroves witness their earthly demise."/>
    <n v="678"/>
    <n v="0"/>
    <x v="2"/>
    <x v="0"/>
    <s v="USD"/>
    <n v="1468442898"/>
    <n v="1465850898"/>
    <b v="0"/>
    <n v="0"/>
    <b v="0"/>
    <s v="theater/plays"/>
    <n v="0"/>
    <n v="0"/>
    <x v="6"/>
    <x v="11"/>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6"/>
    <x v="11"/>
  </r>
  <r>
    <n v="3997"/>
    <s v="'Working Play Title'"/>
    <s v="We aim to produce a Professional Published Play for two days in October 2015 on Fri 30th &amp; Sat 31st with three performances in total."/>
    <n v="3000"/>
    <n v="0"/>
    <x v="2"/>
    <x v="1"/>
    <s v="GBP"/>
    <n v="1428222221"/>
    <n v="1425633821"/>
    <b v="0"/>
    <n v="0"/>
    <b v="0"/>
    <s v="theater/plays"/>
    <n v="0"/>
    <n v="0"/>
    <x v="6"/>
    <x v="11"/>
  </r>
  <r>
    <n v="4012"/>
    <s v="The Butterfly Catcher"/>
    <s v="LEELA IS A 14 YEAR OLD GIRL. JONAH IS A 56 YEAR OLD MAN. IT'S BEEN GOING ON FOR 3 YEARS. HERE COMES THE NIGHT OF VIOLENT RECKONING."/>
    <n v="575"/>
    <n v="0"/>
    <x v="2"/>
    <x v="1"/>
    <s v="GBP"/>
    <n v="1430571849"/>
    <n v="1427979849"/>
    <b v="0"/>
    <n v="0"/>
    <b v="0"/>
    <s v="theater/plays"/>
    <n v="0"/>
    <n v="0"/>
    <x v="6"/>
    <x v="11"/>
  </r>
  <r>
    <n v="4014"/>
    <s v="Ministry theater"/>
    <s v="I am trying to put together a ministry theater company for junior / high schoolers that which puts on free shows in the SoCal area."/>
    <n v="9000"/>
    <n v="0"/>
    <x v="2"/>
    <x v="0"/>
    <s v="USD"/>
    <n v="1457157269"/>
    <n v="1455861269"/>
    <b v="0"/>
    <n v="0"/>
    <b v="0"/>
    <s v="theater/plays"/>
    <n v="0"/>
    <n v="0"/>
    <x v="6"/>
    <x v="11"/>
  </r>
  <r>
    <n v="4023"/>
    <s v="Forgive &amp; Forget"/>
    <s v="An original gospel stage play that explores the pain and hurt caused by those who struggle to forgive others!"/>
    <n v="7000"/>
    <n v="0"/>
    <x v="2"/>
    <x v="0"/>
    <s v="USD"/>
    <n v="1458860363"/>
    <n v="1454975963"/>
    <b v="0"/>
    <n v="0"/>
    <b v="0"/>
    <s v="theater/plays"/>
    <n v="0"/>
    <n v="0"/>
    <x v="6"/>
    <x v="11"/>
  </r>
  <r>
    <n v="4026"/>
    <s v="Speak to my Soul: A Montage of Voices"/>
    <s v="This is a play that voices that stories of the black experience in America using spoken word, song and dance."/>
    <n v="4000"/>
    <n v="0"/>
    <x v="2"/>
    <x v="0"/>
    <s v="USD"/>
    <n v="1449247439"/>
    <n v="1444059839"/>
    <b v="0"/>
    <n v="0"/>
    <b v="0"/>
    <s v="theater/plays"/>
    <n v="0"/>
    <n v="0"/>
    <x v="6"/>
    <x v="11"/>
  </r>
  <r>
    <n v="4029"/>
    <s v="Next 2 the Stage"/>
    <s v="A theater complex that educates as we entertain.  We will provide shows that inspire and theater classes that motivate."/>
    <n v="20000"/>
    <n v="0"/>
    <x v="2"/>
    <x v="0"/>
    <s v="USD"/>
    <n v="1450053370"/>
    <n v="1447461370"/>
    <b v="0"/>
    <n v="0"/>
    <b v="0"/>
    <s v="theater/plays"/>
    <n v="0"/>
    <n v="0"/>
    <x v="6"/>
    <x v="11"/>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6"/>
    <x v="11"/>
  </r>
  <r>
    <n v="4043"/>
    <s v="Not making potato salad here!"/>
    <s v="This could be my last play, need to bring my son out to see it before it's over.  Need to fly him here from BC"/>
    <n v="300"/>
    <n v="0"/>
    <x v="2"/>
    <x v="11"/>
    <s v="CAD"/>
    <n v="1416524325"/>
    <n v="1415228325"/>
    <b v="0"/>
    <n v="0"/>
    <b v="0"/>
    <s v="theater/plays"/>
    <n v="0"/>
    <n v="0"/>
    <x v="6"/>
    <x v="11"/>
  </r>
  <r>
    <n v="4051"/>
    <s v="Phantom of the Kun Opera"/>
    <s v="It is a heart-breaking life story of Wu family who tries to preserve the gem of Chinese Kun Opera through generations."/>
    <n v="500"/>
    <n v="0"/>
    <x v="2"/>
    <x v="0"/>
    <s v="USD"/>
    <n v="1399618380"/>
    <n v="1399058797"/>
    <b v="0"/>
    <n v="0"/>
    <b v="0"/>
    <s v="theater/plays"/>
    <n v="0"/>
    <n v="0"/>
    <x v="6"/>
    <x v="11"/>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6"/>
    <x v="11"/>
  </r>
  <r>
    <n v="4061"/>
    <s v="PRODUCE the Stage Play SKYLAR'S SYNDROME by Gavin Kayner"/>
    <s v="SKYLAR'S SYNDROME is a tremendous psychodrama by master playwright Gavin Kayner!"/>
    <n v="525"/>
    <n v="0"/>
    <x v="2"/>
    <x v="0"/>
    <s v="USD"/>
    <n v="1461205423"/>
    <n v="1456025023"/>
    <b v="0"/>
    <n v="0"/>
    <b v="0"/>
    <s v="theater/plays"/>
    <n v="0"/>
    <n v="0"/>
    <x v="6"/>
    <x v="11"/>
  </r>
  <r>
    <n v="4071"/>
    <s v="ATEMPORAL"/>
    <s v="ExÃ¡men final de alumnos del Centro de CapacitaciÃ³n de la ANDA. Son extractos de obras: El JardÃ­n de los CerezoS, Madre Coraje y Casa"/>
    <n v="20000"/>
    <n v="0"/>
    <x v="2"/>
    <x v="14"/>
    <s v="MXN"/>
    <n v="1482779931"/>
    <n v="1480187931"/>
    <b v="0"/>
    <n v="0"/>
    <b v="0"/>
    <s v="theater/plays"/>
    <n v="0"/>
    <n v="0"/>
    <x v="6"/>
    <x v="11"/>
  </r>
  <r>
    <n v="4076"/>
    <s v="The Walls of Jericho ( A Voice for Warrior Families)"/>
    <s v="A play to raise awareness about the effects of mental illness on a military family in the Cold War area."/>
    <n v="700"/>
    <n v="0"/>
    <x v="2"/>
    <x v="0"/>
    <s v="USD"/>
    <n v="1413921060"/>
    <n v="1411499149"/>
    <b v="0"/>
    <n v="0"/>
    <b v="0"/>
    <s v="theater/plays"/>
    <n v="0"/>
    <n v="0"/>
    <x v="6"/>
    <x v="11"/>
  </r>
  <r>
    <n v="4078"/>
    <s v="Theatre Memoire"/>
    <s v="Theatre Memoire are a High Wycombe based theatre company. Performing plays about multi-culturalism and interconectedness."/>
    <n v="250"/>
    <n v="0"/>
    <x v="2"/>
    <x v="1"/>
    <s v="GBP"/>
    <n v="1485543242"/>
    <n v="1482951242"/>
    <b v="0"/>
    <n v="0"/>
    <b v="0"/>
    <s v="theater/plays"/>
    <n v="0"/>
    <n v="0"/>
    <x v="6"/>
    <x v="11"/>
  </r>
  <r>
    <n v="4080"/>
    <s v="Uncommonnotions"/>
    <s v="&quot;Uncommonnotion&quot;. is a collections of short humors stories, I want to develop into plays, interest has been shown in this idea."/>
    <n v="3000"/>
    <n v="0"/>
    <x v="2"/>
    <x v="0"/>
    <s v="USD"/>
    <n v="1465930440"/>
    <n v="1463849116"/>
    <b v="0"/>
    <n v="0"/>
    <b v="0"/>
    <s v="theater/plays"/>
    <n v="0"/>
    <n v="0"/>
    <x v="6"/>
    <x v="11"/>
  </r>
  <r>
    <n v="4087"/>
    <s v="Stage Production &quot;The Nail Shop&quot;"/>
    <s v="Comedy Stage Play"/>
    <n v="9600"/>
    <n v="0"/>
    <x v="2"/>
    <x v="0"/>
    <s v="USD"/>
    <n v="1468777786"/>
    <n v="1466185786"/>
    <b v="0"/>
    <n v="0"/>
    <b v="0"/>
    <s v="theater/plays"/>
    <n v="0"/>
    <n v="0"/>
    <x v="6"/>
    <x v="11"/>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6"/>
    <x v="11"/>
  </r>
  <r>
    <n v="4098"/>
    <s v="Life is simple"/>
    <s v="Community Youth play, written by and performed by the youth about finding joy in the simple things in life"/>
    <n v="75000"/>
    <n v="0"/>
    <x v="2"/>
    <x v="0"/>
    <s v="USD"/>
    <n v="1465060797"/>
    <n v="1462468797"/>
    <b v="0"/>
    <n v="0"/>
    <b v="0"/>
    <s v="theater/plays"/>
    <n v="0"/>
    <n v="0"/>
    <x v="6"/>
    <x v="11"/>
  </r>
  <r>
    <n v="4100"/>
    <s v="America is at the Mall: A Play in Three Acts"/>
    <s v="How does war change a family?  A peek into one family's kitchen as their soldier fights in Iraq."/>
    <n v="270"/>
    <n v="0"/>
    <x v="2"/>
    <x v="0"/>
    <s v="USD"/>
    <n v="1414205990"/>
    <n v="1413341990"/>
    <b v="0"/>
    <n v="0"/>
    <b v="0"/>
    <s v="theater/plays"/>
    <n v="0"/>
    <n v="0"/>
    <x v="6"/>
    <x v="11"/>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6"/>
    <x v="11"/>
  </r>
  <r>
    <n v="4109"/>
    <s v="Jack the Lad"/>
    <s v="Jack the Lad - a new play that explores how far the boundaries of friendship will stretch when morality and loyalties clash."/>
    <n v="500"/>
    <n v="0"/>
    <x v="2"/>
    <x v="1"/>
    <s v="GBP"/>
    <n v="1448805404"/>
    <n v="1446209804"/>
    <b v="0"/>
    <n v="0"/>
    <b v="0"/>
    <s v="theater/plays"/>
    <n v="0"/>
    <n v="0"/>
    <x v="6"/>
    <x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00"/>
    <n v="63.92"/>
    <x v="0"/>
    <s v="television"/>
    <x v="0"/>
    <x v="0"/>
  </r>
  <r>
    <n v="1"/>
    <s v="FannibalFest Fan Convention"/>
    <s v="A Hannibal TV Show Fan Convention and Art Collective"/>
    <n v="10275"/>
    <n v="14653"/>
    <x v="0"/>
    <s v="US"/>
    <s v="USD"/>
    <n v="1488464683"/>
    <n v="1485872683"/>
    <b v="0"/>
    <n v="79"/>
    <b v="1"/>
    <s v="film &amp; video/television"/>
    <n v="100"/>
    <n v="185.48"/>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0"/>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0"/>
    <n v="69.27"/>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00"/>
    <n v="190.5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0"/>
    <n v="93.4"/>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0"/>
    <n v="146.88"/>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0"/>
    <n v="159.82"/>
    <x v="0"/>
    <s v="television"/>
    <x v="7"/>
    <x v="7"/>
  </r>
  <r>
    <n v="8"/>
    <s v="Sizzling in the Kitchen Flynn Style"/>
    <s v="Help us raise the funds to film our pilot episode!"/>
    <n v="3500"/>
    <n v="3501.52"/>
    <x v="0"/>
    <s v="US"/>
    <s v="USD"/>
    <n v="1460754000"/>
    <n v="1460155212"/>
    <b v="0"/>
    <n v="12"/>
    <b v="1"/>
    <s v="film &amp; video/television"/>
    <n v="100"/>
    <n v="291.79000000000002"/>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00"/>
    <n v="31.5"/>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
    <n v="158.6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00"/>
    <n v="80.33"/>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200"/>
    <n v="59.96"/>
    <x v="0"/>
    <s v="television"/>
    <x v="12"/>
    <x v="12"/>
  </r>
  <r>
    <n v="13"/>
    <s v="Can't Go Home"/>
    <s v="A travel series hosted by touring musicians that profiles a different American city in each episode."/>
    <n v="3500"/>
    <n v="5599"/>
    <x v="0"/>
    <s v="US"/>
    <s v="USD"/>
    <n v="1466713620"/>
    <n v="1463588109"/>
    <b v="0"/>
    <n v="51"/>
    <b v="1"/>
    <s v="film &amp; video/television"/>
    <n v="200"/>
    <n v="109.78"/>
    <x v="0"/>
    <s v="television"/>
    <x v="13"/>
    <x v="13"/>
  </r>
  <r>
    <n v="14"/>
    <s v="3010 | Sci-fi Series"/>
    <s v="A highly charged post apocalyptic sci fi series that pulls no punches!"/>
    <n v="6000"/>
    <n v="6056"/>
    <x v="0"/>
    <s v="AU"/>
    <s v="AUD"/>
    <n v="1405259940"/>
    <n v="1403051888"/>
    <b v="0"/>
    <n v="41"/>
    <b v="1"/>
    <s v="film &amp; video/television"/>
    <n v="100"/>
    <n v="147.71"/>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0"/>
    <n v="21.76"/>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0"/>
    <n v="41.94"/>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0"/>
    <n v="93.26"/>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00"/>
    <n v="56.14"/>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0"/>
    <n v="199.9"/>
    <x v="0"/>
    <s v="television"/>
    <x v="21"/>
    <x v="21"/>
  </r>
  <r>
    <n v="22"/>
    <s v="CREATURES OF HABIT!"/>
    <s v="Meet Gary, and Troy: Two unlikely friends that investigate &quot;strange phenomenon&quot;."/>
    <n v="350"/>
    <n v="410"/>
    <x v="0"/>
    <s v="US"/>
    <s v="USD"/>
    <n v="1420099140"/>
    <n v="1418766740"/>
    <b v="0"/>
    <n v="8"/>
    <b v="1"/>
    <s v="film &amp; video/television"/>
    <n v="100"/>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00"/>
    <n v="103.04"/>
    <x v="0"/>
    <s v="television"/>
    <x v="23"/>
    <x v="23"/>
  </r>
  <r>
    <n v="24"/>
    <s v="Bring STL Up Late to TV"/>
    <s v="STL Up Late is a weekly late night comedy talk show for St. Louis television."/>
    <n v="35000"/>
    <n v="38082.69"/>
    <x v="0"/>
    <s v="US"/>
    <s v="USD"/>
    <n v="1442345940"/>
    <n v="1439494863"/>
    <b v="0"/>
    <n v="574"/>
    <b v="1"/>
    <s v="film &amp; video/television"/>
    <n v="100"/>
    <n v="66.349999999999994"/>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00"/>
    <n v="57.14"/>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200"/>
    <n v="102.11"/>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00"/>
    <n v="148.9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00"/>
    <n v="31.62"/>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0"/>
    <n v="76.45"/>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0"/>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00"/>
    <n v="49.88"/>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200"/>
    <n v="59.46"/>
    <x v="0"/>
    <s v="television"/>
    <x v="35"/>
    <x v="35"/>
  </r>
  <r>
    <n v="36"/>
    <s v="THE LISTENING BOX"/>
    <s v="A modern day priest makes an unusual discovery, setting off a chain of events."/>
    <n v="6000"/>
    <n v="8529"/>
    <x v="0"/>
    <s v="US"/>
    <s v="USD"/>
    <n v="1428128525"/>
    <n v="1425540125"/>
    <b v="0"/>
    <n v="44"/>
    <b v="1"/>
    <s v="film &amp; video/television"/>
    <n v="100"/>
    <n v="193.84"/>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200"/>
    <n v="159.51"/>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00"/>
    <n v="41.6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00"/>
    <n v="150.9"/>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0"/>
    <n v="126.69"/>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00"/>
    <n v="117.51"/>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0"/>
    <n v="117.36"/>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00"/>
    <n v="98.36"/>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0"/>
    <n v="194.44"/>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0"/>
    <n v="76.87"/>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0"/>
    <n v="56.82"/>
    <x v="0"/>
    <s v="television"/>
    <x v="48"/>
    <x v="48"/>
  </r>
  <r>
    <n v="49"/>
    <s v="Driving Jersey - Season Five"/>
    <s v="Driving Jersey is real people telling real stories."/>
    <n v="12000"/>
    <n v="12000"/>
    <x v="0"/>
    <s v="US"/>
    <s v="USD"/>
    <n v="1445660045"/>
    <n v="1443068045"/>
    <b v="0"/>
    <n v="87"/>
    <b v="1"/>
    <s v="film &amp; video/television"/>
    <n v="100"/>
    <n v="137.9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00"/>
    <n v="118.34"/>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00"/>
    <n v="223.48"/>
    <x v="0"/>
    <s v="television"/>
    <x v="52"/>
    <x v="52"/>
  </r>
  <r>
    <n v="53"/>
    <s v="Rolling out Vegan Mashup's Season 2"/>
    <s v="Delicious TV's Vegan Mashup launching season two on public television"/>
    <n v="3000"/>
    <n v="3289"/>
    <x v="0"/>
    <s v="US"/>
    <s v="USD"/>
    <n v="1396648800"/>
    <n v="1395407445"/>
    <b v="0"/>
    <n v="117"/>
    <b v="1"/>
    <s v="film &amp; video/television"/>
    <n v="100"/>
    <n v="28.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0"/>
    <n v="194.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00"/>
    <n v="128.94999999999999"/>
    <x v="0"/>
    <s v="television"/>
    <x v="55"/>
    <x v="55"/>
  </r>
  <r>
    <n v="56"/>
    <s v="Voxwomen Cycling Show"/>
    <s v="We want to see more women's cycling on TV - and we need your help to make it happen!"/>
    <n v="8000"/>
    <n v="8581"/>
    <x v="0"/>
    <s v="GB"/>
    <s v="GBP"/>
    <n v="1433779200"/>
    <n v="1432559424"/>
    <b v="0"/>
    <n v="174"/>
    <b v="1"/>
    <s v="film &amp; video/television"/>
    <n v="100"/>
    <n v="49.32"/>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0"/>
    <n v="221.52"/>
    <x v="0"/>
    <s v="television"/>
    <x v="57"/>
    <x v="57"/>
  </r>
  <r>
    <n v="58"/>
    <s v="Gloaming"/>
    <s v="Alex thought he knew how the world worked. You live, you die and it's over. He was very, very wrong."/>
    <n v="10000"/>
    <n v="10291"/>
    <x v="0"/>
    <s v="US"/>
    <s v="USD"/>
    <n v="1416423172"/>
    <n v="1413827572"/>
    <b v="0"/>
    <n v="75"/>
    <b v="1"/>
    <s v="film &amp; video/television"/>
    <n v="100"/>
    <n v="137.21"/>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0"/>
    <n v="43.04"/>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00"/>
    <n v="322.39"/>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200"/>
    <n v="96.71"/>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00"/>
    <n v="35.47"/>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200"/>
    <n v="86.67"/>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0"/>
    <n v="132.05000000000001"/>
    <x v="0"/>
    <s v="shorts"/>
    <x v="65"/>
    <x v="65"/>
  </r>
  <r>
    <n v="66"/>
    <s v="A Stagnant Fever: Short Film"/>
    <s v="A dark comedy set in the '60s about clinical depression and one night stands."/>
    <n v="2000"/>
    <n v="2372"/>
    <x v="0"/>
    <s v="US"/>
    <s v="USD"/>
    <n v="1468873420"/>
    <n v="1466281420"/>
    <b v="0"/>
    <n v="26"/>
    <b v="1"/>
    <s v="film &amp; video/shorts"/>
    <n v="100"/>
    <n v="91.23"/>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00"/>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00"/>
    <n v="21.19"/>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00"/>
    <n v="62.33"/>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00"/>
    <n v="37.409999999999997"/>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00"/>
    <n v="69.72"/>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0"/>
    <n v="58.17"/>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00"/>
    <n v="19.47"/>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00"/>
    <n v="85.96"/>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200"/>
    <n v="30.67"/>
    <x v="0"/>
    <s v="shorts"/>
    <x v="76"/>
    <x v="76"/>
  </r>
  <r>
    <n v="77"/>
    <s v="Jonah and the Crab"/>
    <s v="A short film about a boy searching for companionship in a hermit crab he finds on the beach."/>
    <n v="400"/>
    <n v="1570"/>
    <x v="0"/>
    <s v="US"/>
    <s v="USD"/>
    <n v="1337569140"/>
    <n v="1332991717"/>
    <b v="0"/>
    <n v="26"/>
    <b v="1"/>
    <s v="film &amp; video/shorts"/>
    <n v="400"/>
    <n v="60.38"/>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0"/>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00"/>
    <n v="40.270000000000003"/>
    <x v="0"/>
    <s v="shorts"/>
    <x v="79"/>
    <x v="79"/>
  </r>
  <r>
    <n v="80"/>
    <s v="Swingers Anonymous"/>
    <s v="What would you do if you ended up at a swingers party with two dead bodies and $20,000 in drug money?"/>
    <n v="12000"/>
    <n v="12870"/>
    <x v="0"/>
    <s v="US"/>
    <s v="USD"/>
    <n v="1386640856"/>
    <n v="1383616856"/>
    <b v="0"/>
    <n v="47"/>
    <b v="1"/>
    <s v="film &amp; video/shorts"/>
    <n v="100"/>
    <n v="273.83"/>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200"/>
    <n v="53.04"/>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0"/>
    <n v="15.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00"/>
    <n v="71.709999999999994"/>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0"/>
    <n v="375.76"/>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0"/>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0"/>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00"/>
    <n v="123.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00"/>
    <n v="78.260000000000005"/>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0"/>
    <n v="122.3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00"/>
    <n v="73.73"/>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0"/>
    <n v="21.67"/>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00"/>
    <n v="21.9"/>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00"/>
    <n v="50.59"/>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0"/>
    <n v="53.13"/>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0"/>
    <n v="56.67"/>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0"/>
    <n v="40.78"/>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00"/>
    <n v="117.92"/>
    <x v="0"/>
    <s v="shorts"/>
    <x v="102"/>
    <x v="102"/>
  </r>
  <r>
    <n v="103"/>
    <s v="I'M TWENTY SOMETHING"/>
    <s v="Three friends in their twenties are trying to do the impossible - have fun on a casual Friday night."/>
    <n v="1300"/>
    <n v="1367"/>
    <x v="0"/>
    <s v="GB"/>
    <s v="GBP"/>
    <n v="1394220030"/>
    <n v="1392232830"/>
    <b v="0"/>
    <n v="49"/>
    <b v="1"/>
    <s v="film &amp; video/shorts"/>
    <n v="100"/>
    <n v="27.9"/>
    <x v="0"/>
    <s v="shorts"/>
    <x v="103"/>
    <x v="103"/>
  </r>
  <r>
    <n v="104"/>
    <s v="Good 'Ol Trumpet"/>
    <s v="UCF short film about an old man, his love for music, and his misplaced trumpet.  "/>
    <n v="500"/>
    <n v="600"/>
    <x v="0"/>
    <s v="US"/>
    <s v="USD"/>
    <n v="1301792400"/>
    <n v="1299775266"/>
    <b v="0"/>
    <n v="10"/>
    <b v="1"/>
    <s v="film &amp; video/shorts"/>
    <n v="100"/>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0"/>
    <n v="39.380000000000003"/>
    <x v="0"/>
    <s v="shorts"/>
    <x v="105"/>
    <x v="105"/>
  </r>
  <r>
    <n v="106"/>
    <s v="LOST WEEKEND"/>
    <s v="A Boy. A Girl. A Car. A Serial Killer."/>
    <n v="5000"/>
    <n v="5025"/>
    <x v="0"/>
    <s v="US"/>
    <s v="USD"/>
    <n v="1333391901"/>
    <n v="1332182301"/>
    <b v="0"/>
    <n v="27"/>
    <b v="1"/>
    <s v="film &amp; video/shorts"/>
    <n v="100"/>
    <n v="186.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0"/>
    <n v="111.38"/>
    <x v="0"/>
    <s v="shorts"/>
    <x v="107"/>
    <x v="107"/>
  </r>
  <r>
    <n v="108"/>
    <s v="GLASS: A Love Story"/>
    <s v="When a man can't find love, his Google GLASS does the searching for him. A short film shot with Google Glass."/>
    <n v="1500"/>
    <n v="3700"/>
    <x v="0"/>
    <s v="US"/>
    <s v="USD"/>
    <n v="1370011370"/>
    <n v="1364827370"/>
    <b v="0"/>
    <n v="47"/>
    <b v="1"/>
    <s v="film &amp; video/shorts"/>
    <n v="200"/>
    <n v="78.72"/>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00"/>
    <n v="46.7"/>
    <x v="0"/>
    <s v="shorts"/>
    <x v="109"/>
    <x v="109"/>
  </r>
  <r>
    <n v="110"/>
    <s v="Earlids"/>
    <s v="Lee, an awkward teenager with sound-blocking earlids, must confront his self-isolation after a girl moves in next door."/>
    <n v="1300"/>
    <n v="1700"/>
    <x v="0"/>
    <s v="US"/>
    <s v="USD"/>
    <n v="1384408740"/>
    <n v="1381445253"/>
    <b v="0"/>
    <n v="26"/>
    <b v="1"/>
    <s v="film &amp; video/shorts"/>
    <n v="100"/>
    <n v="65.38"/>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200"/>
    <n v="102.08"/>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0"/>
    <n v="64.2"/>
    <x v="0"/>
    <s v="shorts"/>
    <x v="112"/>
    <x v="112"/>
  </r>
  <r>
    <n v="113"/>
    <s v="&quot;The First Day&quot; by Julia Othmer- Music Video"/>
    <s v="A living memorial for all those dealing with trauma, grief and loss."/>
    <n v="5000"/>
    <n v="7050"/>
    <x v="0"/>
    <s v="US"/>
    <s v="USD"/>
    <n v="1312642800"/>
    <n v="1311963128"/>
    <b v="0"/>
    <n v="78"/>
    <b v="1"/>
    <s v="film &amp; video/shorts"/>
    <n v="100"/>
    <n v="90.38"/>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0"/>
    <n v="88.57"/>
    <x v="0"/>
    <s v="shorts"/>
    <x v="114"/>
    <x v="114"/>
  </r>
  <r>
    <n v="115"/>
    <s v="The World's Greatest Lover"/>
    <s v="Never judge a book (or a lover) by their cover."/>
    <n v="450"/>
    <n v="632"/>
    <x v="0"/>
    <s v="US"/>
    <s v="USD"/>
    <n v="1328377444"/>
    <n v="1326217444"/>
    <b v="0"/>
    <n v="22"/>
    <b v="1"/>
    <s v="film &amp; video/shorts"/>
    <n v="100"/>
    <n v="28.73"/>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00"/>
    <n v="69.790000000000006"/>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x v="117"/>
  </r>
  <r>
    <n v="118"/>
    <s v="DENOUNCED - A Short Film"/>
    <s v="When a ruthless hit-man is 'denounced' from the mafia, his old enemies declare war."/>
    <n v="5000"/>
    <n v="5651.58"/>
    <x v="0"/>
    <s v="US"/>
    <s v="USD"/>
    <n v="1311902236"/>
    <n v="1309310236"/>
    <b v="0"/>
    <n v="39"/>
    <b v="1"/>
    <s v="film &amp; video/shorts"/>
    <n v="100"/>
    <n v="144.91"/>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0"/>
    <n v="91.84"/>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
    <n v="11.67"/>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0"/>
    <n v="106.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0"/>
    <n v="47.5"/>
    <x v="0"/>
    <s v="science fiction"/>
    <x v="127"/>
    <x v="127"/>
  </r>
  <r>
    <n v="128"/>
    <s v="Ralphi3 (Canceled)"/>
    <s v="A Science Fiction film filled with entertainment and Excitement"/>
    <n v="100000"/>
    <n v="1867"/>
    <x v="1"/>
    <s v="US"/>
    <s v="USD"/>
    <n v="1476941293"/>
    <n v="1473917293"/>
    <b v="0"/>
    <n v="6"/>
    <b v="0"/>
    <s v="film &amp; video/science fiction"/>
    <n v="0"/>
    <n v="311.17"/>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x v="130"/>
  </r>
  <r>
    <n v="131"/>
    <s v="I (Canceled)"/>
    <s v="I"/>
    <n v="1200"/>
    <n v="0"/>
    <x v="1"/>
    <s v="US"/>
    <s v="USD"/>
    <n v="1467763200"/>
    <n v="1466453161"/>
    <b v="0"/>
    <n v="0"/>
    <b v="0"/>
    <s v="film &amp; video/science fiction"/>
    <n v="0"/>
    <n 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0"/>
    <n v="94.51"/>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x v="133"/>
  </r>
  <r>
    <n v="134"/>
    <s v="MARLEY'S GHOST (AMBASSADORS OF STEAM) (Canceled)"/>
    <s v="steampunk  remake of &quot;a Christmas carol&quot;"/>
    <n v="5000"/>
    <n v="0"/>
    <x v="1"/>
    <s v="US"/>
    <s v="USD"/>
    <n v="1441386000"/>
    <n v="1438811418"/>
    <b v="0"/>
    <n v="0"/>
    <b v="0"/>
    <s v="film &amp; video/science fiction"/>
    <n v="0"/>
    <n 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0"/>
    <n v="81.239999999999995"/>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
    <n v="46.18"/>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
    <n v="55.95"/>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0"/>
    <n v="37.56"/>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
    <n v="38.33"/>
    <x v="0"/>
    <s v="science fiction"/>
    <x v="146"/>
    <x v="146"/>
  </r>
  <r>
    <n v="147"/>
    <s v="Consumed (Static Air) (Canceled)"/>
    <s v="Film makers catch live footage beyond their wildest dreams."/>
    <n v="7000"/>
    <n v="0"/>
    <x v="1"/>
    <s v="GB"/>
    <s v="GBP"/>
    <n v="1420741080"/>
    <n v="1417026340"/>
    <b v="0"/>
    <n v="0"/>
    <b v="0"/>
    <s v="film &amp; video/science fiction"/>
    <n v="0"/>
    <n 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0"/>
    <n v="15.33"/>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
    <n v="449.43"/>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x v="151"/>
  </r>
  <r>
    <n v="152"/>
    <s v="The Great Dark (Canceled)"/>
    <s v="The Great Dark is a journey through the unimaginable...and un foreseeable..."/>
    <n v="380000"/>
    <n v="30"/>
    <x v="1"/>
    <s v="US"/>
    <s v="USD"/>
    <n v="1411437100"/>
    <n v="1408845100"/>
    <b v="0"/>
    <n v="2"/>
    <b v="0"/>
    <s v="film &amp; video/science fiction"/>
    <n v="0"/>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0"/>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0"/>
    <n v="13.33"/>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0"/>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0"/>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0"/>
    <n v="91.43"/>
    <x v="0"/>
    <s v="drama"/>
    <x v="164"/>
    <x v="164"/>
  </r>
  <r>
    <n v="165"/>
    <s v="NET"/>
    <s v="A teacher. A boy. The beach and a heatwave that drove them all insane."/>
    <n v="17000"/>
    <n v="0"/>
    <x v="2"/>
    <s v="GB"/>
    <s v="GBP"/>
    <n v="1452613724"/>
    <n v="1450021724"/>
    <b v="0"/>
    <n v="0"/>
    <b v="0"/>
    <s v="film &amp; video/drama"/>
    <n v="0"/>
    <n v="0"/>
    <x v="0"/>
    <s v="drama"/>
    <x v="165"/>
    <x v="165"/>
  </r>
  <r>
    <n v="166"/>
    <s v="Pressure"/>
    <s v="A young teen makes a bad decision after joining gang and the film expresses his choices that led him to that point."/>
    <n v="5000"/>
    <n v="3000"/>
    <x v="2"/>
    <s v="US"/>
    <s v="USD"/>
    <n v="1484531362"/>
    <n v="1481939362"/>
    <b v="0"/>
    <n v="1"/>
    <b v="0"/>
    <s v="film &amp; video/drama"/>
    <n v="100"/>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0"/>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0"/>
    <n v="108.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0"/>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0"/>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n 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n 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0"/>
    <n v="49.88"/>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x v="176"/>
  </r>
  <r>
    <n v="177"/>
    <s v="The Good Samaritan"/>
    <s v="I'm making a modern day version of the bible story &quot; The Good Samaritan&quot;"/>
    <n v="450"/>
    <n v="180"/>
    <x v="2"/>
    <s v="US"/>
    <s v="USD"/>
    <n v="1427155726"/>
    <n v="1425690526"/>
    <b v="0"/>
    <n v="7"/>
    <b v="0"/>
    <s v="film &amp; video/drama"/>
    <n v="0"/>
    <n v="25.71"/>
    <x v="0"/>
    <s v="drama"/>
    <x v="177"/>
    <x v="177"/>
  </r>
  <r>
    <n v="178"/>
    <s v="El viaje de LucÃ­a"/>
    <s v="El viaje de LucÃ­a es un largometraje de ficciÃ³n con temÃ¡tica sobre el cÃ¡ncer infantil."/>
    <n v="500000"/>
    <n v="0"/>
    <x v="2"/>
    <s v="ES"/>
    <s v="EUR"/>
    <n v="1448582145"/>
    <n v="1445986545"/>
    <b v="0"/>
    <n v="0"/>
    <b v="0"/>
    <s v="film &amp; video/drama"/>
    <n v="0"/>
    <n v="0"/>
    <x v="0"/>
    <s v="drama"/>
    <x v="178"/>
    <x v="178"/>
  </r>
  <r>
    <n v="179"/>
    <s v="Sustain: A Film About Survival"/>
    <s v="A feature-length film about how three people survive in a diseased world."/>
    <n v="1000"/>
    <n v="200"/>
    <x v="2"/>
    <s v="US"/>
    <s v="USD"/>
    <n v="1457056555"/>
    <n v="1454464555"/>
    <b v="0"/>
    <n v="2"/>
    <b v="0"/>
    <s v="film &amp; video/drama"/>
    <n v="0"/>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
    <n v="30.85"/>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0"/>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x v="182"/>
  </r>
  <r>
    <n v="183"/>
    <s v="Three Little Words"/>
    <s v="Don't kill me until I meet my Dad"/>
    <n v="12500"/>
    <n v="4482"/>
    <x v="2"/>
    <s v="GB"/>
    <s v="GBP"/>
    <n v="1417033610"/>
    <n v="1414438010"/>
    <b v="0"/>
    <n v="12"/>
    <b v="0"/>
    <s v="film &amp; video/drama"/>
    <n v="0"/>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0"/>
    <n v="25.5"/>
    <x v="0"/>
    <s v="drama"/>
    <x v="184"/>
    <x v="184"/>
  </r>
  <r>
    <n v="185"/>
    <s v="BLANK Short Movie"/>
    <s v="Love has no boundaries!"/>
    <n v="40000"/>
    <n v="2200"/>
    <x v="2"/>
    <s v="NO"/>
    <s v="NOK"/>
    <n v="1471557139"/>
    <n v="1468965139"/>
    <b v="0"/>
    <n v="10"/>
    <b v="0"/>
    <s v="film &amp; video/drama"/>
    <n v="0"/>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0"/>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x v="189"/>
  </r>
  <r>
    <n v="190"/>
    <s v="REGIONRAT, the movie"/>
    <s v="Because hope can be a 4 letter word"/>
    <n v="12000"/>
    <n v="50"/>
    <x v="2"/>
    <s v="US"/>
    <s v="USD"/>
    <n v="1466091446"/>
    <n v="1465227446"/>
    <b v="0"/>
    <n v="1"/>
    <b v="0"/>
    <s v="film &amp; video/drama"/>
    <n v="0"/>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0"/>
    <n v="83.33"/>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0"/>
    <n v="77.11"/>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0"/>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x v="199"/>
  </r>
  <r>
    <n v="200"/>
    <s v="The Crossing Shore"/>
    <s v="A film dedicated to an AAF Pilot's struggle to survive behind enemy lines during WWII."/>
    <n v="6000"/>
    <n v="1571.55"/>
    <x v="2"/>
    <s v="US"/>
    <s v="USD"/>
    <n v="1410746403"/>
    <n v="1408154403"/>
    <b v="0"/>
    <n v="18"/>
    <b v="0"/>
    <s v="film &amp; video/drama"/>
    <n v="0"/>
    <n v="87.31"/>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100"/>
    <n v="54.29"/>
    <x v="0"/>
    <s v="drama"/>
    <x v="201"/>
    <x v="201"/>
  </r>
  <r>
    <n v="202"/>
    <s v="Modern Gangsters"/>
    <s v="new web series created by jonney terry"/>
    <n v="6000"/>
    <n v="0"/>
    <x v="2"/>
    <s v="US"/>
    <s v="USD"/>
    <n v="1444337940"/>
    <n v="1441750564"/>
    <b v="0"/>
    <n v="0"/>
    <b v="0"/>
    <s v="film &amp; video/drama"/>
    <n v="0"/>
    <n v="0"/>
    <x v="0"/>
    <s v="drama"/>
    <x v="202"/>
    <x v="202"/>
  </r>
  <r>
    <n v="203"/>
    <s v="TheM"/>
    <s v="We are aiming to make a Web Series based on Youth Culture and the misrepresentation of socially stereotyped people."/>
    <n v="2500"/>
    <n v="746"/>
    <x v="2"/>
    <s v="GB"/>
    <s v="GBP"/>
    <n v="1422562864"/>
    <n v="1417378864"/>
    <b v="0"/>
    <n v="8"/>
    <b v="0"/>
    <s v="film &amp; video/drama"/>
    <n v="0"/>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100"/>
    <n v="117.68"/>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
    <n v="76.47"/>
    <x v="0"/>
    <s v="drama"/>
    <x v="205"/>
    <x v="205"/>
  </r>
  <r>
    <n v="206"/>
    <s v="Blood Bond Movie Development"/>
    <s v="A love story featuring adoption,struggle,dysfunction,grace, healing, and restoration."/>
    <n v="12700"/>
    <n v="0"/>
    <x v="2"/>
    <s v="US"/>
    <s v="USD"/>
    <n v="1470441983"/>
    <n v="1468627583"/>
    <b v="0"/>
    <n v="0"/>
    <b v="0"/>
    <s v="film &amp; video/drama"/>
    <n v="0"/>
    <n 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
    <n v="163.85"/>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0"/>
    <n v="91.82"/>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
    <n v="185.83"/>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100"/>
    <n v="331.54"/>
    <x v="0"/>
    <s v="drama"/>
    <x v="216"/>
    <x v="216"/>
  </r>
  <r>
    <n v="217"/>
    <s v="Bitch"/>
    <s v="A roadmovie by paw"/>
    <n v="100000"/>
    <n v="11943"/>
    <x v="2"/>
    <s v="SE"/>
    <s v="SEK"/>
    <n v="1419780149"/>
    <n v="1417101749"/>
    <b v="0"/>
    <n v="38"/>
    <b v="0"/>
    <s v="film &amp; video/drama"/>
    <n v="0"/>
    <n v="314.2900000000000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
    <n v="100"/>
    <x v="0"/>
    <s v="drama"/>
    <x v="218"/>
    <x v="218"/>
  </r>
  <r>
    <n v="219"/>
    <s v="True Colors"/>
    <s v="An hour-long pilot about a group of suburban LGBT teens coming of age in the early 90's."/>
    <n v="50000"/>
    <n v="8815"/>
    <x v="2"/>
    <s v="US"/>
    <s v="USD"/>
    <n v="1459493940"/>
    <n v="1456732225"/>
    <b v="0"/>
    <n v="76"/>
    <b v="0"/>
    <s v="film &amp; video/drama"/>
    <n v="0"/>
    <n v="115.99"/>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0"/>
    <n v="120"/>
    <x v="0"/>
    <s v="drama"/>
    <x v="220"/>
    <x v="220"/>
  </r>
  <r>
    <n v="221"/>
    <s v="Archetypes"/>
    <s v="Film about Schizophrenia with Surreal Twists!"/>
    <n v="50000"/>
    <n v="0"/>
    <x v="2"/>
    <s v="US"/>
    <s v="USD"/>
    <n v="1427569564"/>
    <n v="1422389164"/>
    <b v="0"/>
    <n v="0"/>
    <b v="0"/>
    <s v="film &amp; video/drama"/>
    <n v="0"/>
    <n 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x v="225"/>
  </r>
  <r>
    <n v="226"/>
    <s v="MAGGIE Film"/>
    <s v="A TRUE STORY OF DOMESTIC VILOLENCE THAT SEEKS TO OFFER THE VIEWER OUTLEST OF SUPPORT."/>
    <n v="29000"/>
    <n v="250"/>
    <x v="2"/>
    <s v="GB"/>
    <s v="GBP"/>
    <n v="1433064540"/>
    <n v="1428854344"/>
    <b v="0"/>
    <n v="2"/>
    <b v="0"/>
    <s v="film &amp; video/drama"/>
    <n v="0"/>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x v="227"/>
  </r>
  <r>
    <n v="228"/>
    <s v="Facets of a Geek life"/>
    <s v="I am making a film from one one of my books called facets of a Geek life."/>
    <n v="8000"/>
    <n v="0"/>
    <x v="2"/>
    <s v="GB"/>
    <s v="GBP"/>
    <n v="1433176105"/>
    <n v="1427992105"/>
    <b v="0"/>
    <n v="0"/>
    <b v="0"/>
    <s v="film &amp; video/drama"/>
    <n v="0"/>
    <n 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0"/>
    <n v="15.71"/>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x v="236"/>
  </r>
  <r>
    <n v="237"/>
    <s v="Making The Choice"/>
    <s v="Making The Choice is a christian short film series."/>
    <n v="15000"/>
    <n v="50"/>
    <x v="2"/>
    <s v="US"/>
    <s v="USD"/>
    <n v="1457445069"/>
    <n v="1452261069"/>
    <b v="0"/>
    <n v="1"/>
    <b v="0"/>
    <s v="film &amp; video/drama"/>
    <n v="0"/>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0"/>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0"/>
    <n v="117.85"/>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00"/>
    <n v="109.04"/>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00"/>
    <n v="73.02"/>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0"/>
    <n v="78.2"/>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00"/>
    <n v="47.4"/>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0"/>
    <n v="54.02"/>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0"/>
    <n v="68.489999999999995"/>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00"/>
    <n v="108.15"/>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0"/>
    <n v="589.95000000000005"/>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00"/>
    <n v="48.05"/>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0"/>
    <n v="72.48"/>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00"/>
    <n v="57.08"/>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200"/>
    <n v="85.44"/>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
    <n v="215.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00"/>
    <n v="89.39"/>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0"/>
    <n v="45.42"/>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00"/>
    <n v="65.760000000000005"/>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0"/>
    <n v="66.7"/>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200"/>
    <n v="83.35"/>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00"/>
    <n v="105.05"/>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0"/>
    <n v="120.91"/>
    <x v="0"/>
    <s v="documentary"/>
    <x v="260"/>
    <x v="260"/>
  </r>
  <r>
    <n v="261"/>
    <s v="Empires: The Film"/>
    <s v="Empires explores the impact of networks on histories and philosophies of political thought."/>
    <n v="20000"/>
    <n v="21480"/>
    <x v="0"/>
    <s v="US"/>
    <s v="USD"/>
    <n v="1339080900"/>
    <n v="1334783704"/>
    <b v="1"/>
    <n v="220"/>
    <b v="1"/>
    <s v="film &amp; video/documentary"/>
    <n v="100"/>
    <n v="97.64"/>
    <x v="0"/>
    <s v="documentary"/>
    <x v="261"/>
    <x v="261"/>
  </r>
  <r>
    <n v="262"/>
    <s v="The Last Cosmonaut"/>
    <s v="He can never die. He will live forever. He is the last cosmonaut, and this is his story."/>
    <n v="2500"/>
    <n v="6000"/>
    <x v="0"/>
    <s v="US"/>
    <s v="USD"/>
    <n v="1298699828"/>
    <n v="1294811828"/>
    <b v="1"/>
    <n v="145"/>
    <b v="1"/>
    <s v="film &amp; video/documentary"/>
    <n v="200"/>
    <n v="41.38"/>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00"/>
    <n v="30.65"/>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00"/>
    <n v="64.95"/>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00"/>
    <n v="95.78"/>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00"/>
    <n v="40.42"/>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00"/>
    <n v="78.5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00"/>
    <n v="5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00"/>
    <n v="92.25"/>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200"/>
    <n v="57.54"/>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0"/>
    <n v="109.42"/>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200"/>
    <n v="81.89"/>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0"/>
    <n v="45.67"/>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200"/>
    <n v="55.22"/>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0"/>
    <n v="65.3"/>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00"/>
    <n v="95.23"/>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00"/>
    <n v="75.44"/>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200"/>
    <n v="97.8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200"/>
    <n v="87.69"/>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200"/>
    <n v="54.75"/>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00"/>
    <n v="83.95"/>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0"/>
    <n v="254.39"/>
    <x v="0"/>
    <s v="documentary"/>
    <x v="282"/>
    <x v="282"/>
  </r>
  <r>
    <n v="283"/>
    <s v="SOLE SURVIVOR"/>
    <s v="What is the impact of survivorship on the human condition?"/>
    <n v="18000"/>
    <n v="20569.05"/>
    <x v="0"/>
    <s v="US"/>
    <s v="USD"/>
    <n v="1306904340"/>
    <n v="1305219744"/>
    <b v="1"/>
    <n v="202"/>
    <b v="1"/>
    <s v="film &amp; video/documentary"/>
    <n v="100"/>
    <n v="101.83"/>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0"/>
    <n v="55.07"/>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00"/>
    <n v="56.9"/>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0"/>
    <n v="121.28"/>
    <x v="0"/>
    <s v="documentary"/>
    <x v="286"/>
    <x v="286"/>
  </r>
  <r>
    <n v="287"/>
    <s v="In Country: A Documentary Film (POSTPRODUCTION)"/>
    <s v="War is hell. Why would anyone want to spend their weekends there?"/>
    <n v="15000"/>
    <n v="26445"/>
    <x v="0"/>
    <s v="US"/>
    <s v="USD"/>
    <n v="1351828800"/>
    <n v="1349160018"/>
    <b v="1"/>
    <n v="290"/>
    <b v="1"/>
    <s v="film &amp; video/documentary"/>
    <n v="200"/>
    <n v="91.19"/>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0"/>
    <n v="115.45"/>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0"/>
    <n v="67.77"/>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0"/>
    <n v="28.58"/>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00"/>
    <n v="46.88"/>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0"/>
    <n v="154.41999999999999"/>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0"/>
    <n v="201.22"/>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00"/>
    <n v="100.08"/>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00"/>
    <n v="230.09"/>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0"/>
    <n v="141.75"/>
    <x v="0"/>
    <s v="documentary"/>
    <x v="297"/>
    <x v="297"/>
  </r>
  <r>
    <n v="298"/>
    <s v="DisHonesty - A Documentary Feature Film"/>
    <s v="The truth is, we all lie - and by &quot;we,&quot; we mean everyone!"/>
    <n v="126000"/>
    <n v="137254.84"/>
    <x v="0"/>
    <s v="US"/>
    <s v="USD"/>
    <n v="1399669200"/>
    <n v="1394536048"/>
    <b v="1"/>
    <n v="2436"/>
    <b v="1"/>
    <s v="film &amp; video/documentary"/>
    <n v="100"/>
    <n v="56.34"/>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200"/>
    <n v="73.34"/>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0"/>
    <n v="85.34"/>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00"/>
    <n v="61.5"/>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00"/>
    <n v="50.29"/>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00"/>
    <n v="106.43"/>
    <x v="0"/>
    <s v="documentary"/>
    <x v="304"/>
    <x v="304"/>
  </r>
  <r>
    <n v="305"/>
    <s v="My Friend Mott-ly"/>
    <s v="A documentary that I am making about the difficult, but inspiring, life of a late friend of mine."/>
    <n v="7500"/>
    <n v="9775"/>
    <x v="0"/>
    <s v="US"/>
    <s v="USD"/>
    <n v="1331392049"/>
    <n v="1328800049"/>
    <b v="1"/>
    <n v="189"/>
    <b v="1"/>
    <s v="film &amp; video/documentary"/>
    <n v="100"/>
    <n v="51.7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300"/>
    <n v="36.61"/>
    <x v="0"/>
    <s v="documentary"/>
    <x v="306"/>
    <x v="306"/>
  </r>
  <r>
    <n v="307"/>
    <s v="Grammar Revolution"/>
    <s v="Why is grammar important?"/>
    <n v="22000"/>
    <n v="24490"/>
    <x v="0"/>
    <s v="US"/>
    <s v="USD"/>
    <n v="1360276801"/>
    <n v="1357684801"/>
    <b v="1"/>
    <n v="576"/>
    <b v="1"/>
    <s v="film &amp; video/documentary"/>
    <n v="100"/>
    <n v="42.52"/>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0"/>
    <n v="62.71"/>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00"/>
    <n v="89.96"/>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0"/>
    <n v="28.9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0"/>
    <n v="138.80000000000001"/>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00"/>
    <n v="61.3"/>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0"/>
    <n v="80.2"/>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400"/>
    <n v="32.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0"/>
    <n v="200.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00"/>
    <n v="108.0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0"/>
    <n v="95.7"/>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300"/>
    <n v="49.8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00"/>
    <n v="110.47"/>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0"/>
    <n v="134.91"/>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0"/>
    <n v="106.62"/>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0"/>
    <n v="145.04"/>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00"/>
    <n v="114.59"/>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0"/>
    <n v="105.32"/>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0"/>
    <n v="70.92"/>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00"/>
    <n v="147.16999999999999"/>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00"/>
    <n v="160.47"/>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0"/>
    <n v="156.05000000000001"/>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0"/>
    <n v="63.17"/>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0"/>
    <n v="104.82"/>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0"/>
    <n v="97.36"/>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00"/>
    <n v="203.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00"/>
    <n v="188.31"/>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0"/>
    <n v="146.65"/>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0"/>
    <n v="109.19"/>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00"/>
    <n v="59.25"/>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0"/>
    <n v="97.9"/>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00"/>
    <n v="70"/>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0"/>
    <n v="72.87"/>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00"/>
    <n v="146.35"/>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0"/>
    <n v="67.91"/>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0"/>
    <n v="58.41"/>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0"/>
    <n v="119.99"/>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00"/>
    <n v="99.86"/>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200"/>
    <n v="90.58"/>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00"/>
    <n v="117.77"/>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0"/>
    <n v="86.55"/>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0"/>
    <n v="71.900000000000006"/>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00"/>
    <n v="129.82"/>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00"/>
    <n v="44.91"/>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00"/>
    <n v="40.76"/>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0"/>
    <n v="103.52"/>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0"/>
    <n v="125.45"/>
    <x v="0"/>
    <s v="documentary"/>
    <x v="354"/>
    <x v="354"/>
  </r>
  <r>
    <n v="355"/>
    <s v="REZA ABDOH -Theatre Visionary"/>
    <s v="A documentary film about the late REZA ABDOH and his performance company DAR A LUZ."/>
    <n v="35000"/>
    <n v="40690"/>
    <x v="0"/>
    <s v="US"/>
    <s v="USD"/>
    <n v="1417420994"/>
    <n v="1414738994"/>
    <b v="1"/>
    <n v="165"/>
    <b v="1"/>
    <s v="film &amp; video/documentary"/>
    <n v="100"/>
    <n v="246.61"/>
    <x v="0"/>
    <s v="documentary"/>
    <x v="355"/>
    <x v="355"/>
  </r>
  <r>
    <n v="356"/>
    <s v="43 and 80"/>
    <s v="A documentary about halibut conservation and how it impacts communities of Southeast Alaska."/>
    <n v="7500"/>
    <n v="7701.93"/>
    <x v="0"/>
    <s v="US"/>
    <s v="USD"/>
    <n v="1458152193"/>
    <n v="1455563793"/>
    <b v="1"/>
    <n v="97"/>
    <b v="1"/>
    <s v="film &amp; video/documentary"/>
    <n v="100"/>
    <n v="79.40000000000000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200"/>
    <n v="86.14"/>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0"/>
    <n v="193.05"/>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0"/>
    <n v="84.02"/>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0"/>
    <n v="139.83000000000001"/>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00"/>
    <n v="109.8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00"/>
    <n v="139.53"/>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0"/>
    <n v="347.85"/>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00"/>
    <n v="68.239999999999995"/>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0"/>
    <n v="239.94"/>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0"/>
    <n v="287.31"/>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0"/>
    <n v="86.85"/>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0"/>
    <n v="81.849999999999994"/>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00"/>
    <n v="42.87"/>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00"/>
    <n v="709.42"/>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00"/>
    <n v="161.26"/>
    <x v="0"/>
    <s v="documentary"/>
    <x v="371"/>
    <x v="371"/>
  </r>
  <r>
    <n v="372"/>
    <s v="Wild Equus"/>
    <s v="A short documentary exploring the uses of 'Natural Horsemanship' across Europe"/>
    <n v="300"/>
    <n v="376"/>
    <x v="0"/>
    <s v="GB"/>
    <s v="GBP"/>
    <n v="1459872000"/>
    <n v="1456408244"/>
    <b v="0"/>
    <n v="9"/>
    <b v="1"/>
    <s v="film &amp; video/documentary"/>
    <n v="100"/>
    <n v="41.78"/>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0"/>
    <n v="89.8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00"/>
    <n v="45.05"/>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00"/>
    <n v="42.86"/>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0"/>
    <n v="54.08"/>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00"/>
    <n v="103.22"/>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00"/>
    <n v="40.4"/>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00"/>
    <n v="116.8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00"/>
    <n v="115.51"/>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0"/>
    <n v="104.31"/>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300"/>
    <n v="69.77"/>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0"/>
    <n v="43.02"/>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00"/>
    <n v="58.54"/>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0"/>
    <n v="111.8"/>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00"/>
    <n v="144.69"/>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00"/>
    <n v="88.8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200"/>
    <n v="81.75"/>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0"/>
    <n v="104.26"/>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
    <n v="90.62"/>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00"/>
    <n v="157.33000000000001"/>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00"/>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0"/>
    <n v="58.72"/>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0"/>
    <n v="81.63"/>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0"/>
    <n v="56.46"/>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00"/>
    <n v="140.1"/>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0"/>
    <n v="224.85"/>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00"/>
    <n v="181.13"/>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0"/>
    <n v="711.04"/>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00"/>
    <n v="65.88"/>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0"/>
    <n v="75.19"/>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0"/>
    <n v="133.13999999999999"/>
    <x v="0"/>
    <s v="documentary"/>
    <x v="404"/>
    <x v="404"/>
  </r>
  <r>
    <n v="405"/>
    <s v="The Healing Effect Movie"/>
    <s v="Come, join our movie movement.  A new documentary about the healing power of food."/>
    <n v="2820"/>
    <n v="3036"/>
    <x v="0"/>
    <s v="US"/>
    <s v="USD"/>
    <n v="1394071339"/>
    <n v="1391479339"/>
    <b v="0"/>
    <n v="55"/>
    <b v="1"/>
    <s v="film &amp; video/documentary"/>
    <n v="100"/>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0"/>
    <n v="86.16"/>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0"/>
    <n v="92.32"/>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0"/>
    <n v="160.16"/>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00"/>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00"/>
    <n v="183.29"/>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0"/>
    <n v="125.7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00"/>
    <n v="57.65"/>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0"/>
    <n v="78.66"/>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0"/>
    <n v="91.48"/>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0"/>
    <n v="68.09999999999999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00"/>
    <n v="48.09"/>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0"/>
    <n v="50.17"/>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0"/>
    <n v="35.83"/>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
    <n v="11.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0"/>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0"/>
    <n v="16.63"/>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x v="427"/>
  </r>
  <r>
    <n v="428"/>
    <s v="Little Clay Bible - Zacchaeus"/>
    <s v="Fresh, fun, entertaining Bible stories on YouTube, stop-motion style."/>
    <n v="12000"/>
    <n v="676"/>
    <x v="2"/>
    <s v="US"/>
    <s v="USD"/>
    <n v="1402956000"/>
    <n v="1400523845"/>
    <b v="0"/>
    <n v="13"/>
    <b v="0"/>
    <s v="film &amp; video/animation"/>
    <n v="0"/>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0"/>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
    <n v="51.88"/>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0"/>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0"/>
    <n v="170.55"/>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x v="439"/>
  </r>
  <r>
    <n v="440"/>
    <s v="Consumed"/>
    <s v="A stop-motion animation made by a one girl team, with a camera, creativity, and a lot of determination."/>
    <n v="5000"/>
    <n v="5"/>
    <x v="2"/>
    <s v="US"/>
    <s v="USD"/>
    <n v="1458859153"/>
    <n v="1456270753"/>
    <b v="0"/>
    <n v="1"/>
    <b v="0"/>
    <s v="film &amp; video/animation"/>
    <n v="0"/>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x v="441"/>
  </r>
  <r>
    <n v="442"/>
    <s v="The Paranormal Idiot"/>
    <s v="Doomsday is here"/>
    <n v="17000"/>
    <n v="6691"/>
    <x v="2"/>
    <s v="US"/>
    <s v="USD"/>
    <n v="1424380783"/>
    <n v="1421788783"/>
    <b v="0"/>
    <n v="17"/>
    <b v="0"/>
    <s v="film &amp; video/animation"/>
    <n v="0"/>
    <n v="393.59"/>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0"/>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0"/>
    <n v="47.88"/>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0"/>
    <n v="20.5"/>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0"/>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0"/>
    <n v="56.57"/>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x v="451"/>
  </r>
  <r>
    <n v="452"/>
    <s v="Lost in the Shadows"/>
    <s v="A man must find his way out of the depths of the shadows by using the aid of a little girl."/>
    <n v="750"/>
    <n v="480"/>
    <x v="2"/>
    <s v="US"/>
    <s v="USD"/>
    <n v="1431536015"/>
    <n v="1428944015"/>
    <b v="0"/>
    <n v="12"/>
    <b v="0"/>
    <s v="film &amp; video/animation"/>
    <n v="100"/>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0"/>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
    <n v="20.329999999999998"/>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0"/>
    <n v="16.760000000000002"/>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x v="459"/>
  </r>
  <r>
    <n v="460"/>
    <s v="Darwin's Kiss"/>
    <s v="An animated web series about biological evolution gone haywire."/>
    <n v="8500"/>
    <n v="25"/>
    <x v="2"/>
    <s v="US"/>
    <s v="USD"/>
    <n v="1401595200"/>
    <n v="1398862875"/>
    <b v="0"/>
    <n v="2"/>
    <b v="0"/>
    <s v="film &amp; video/animation"/>
    <n v="0"/>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0"/>
    <n v="11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0"/>
    <n v="1"/>
    <x v="0"/>
    <s v="animation"/>
    <x v="464"/>
    <x v="464"/>
  </r>
  <r>
    <n v="465"/>
    <s v="&quot;Amp&quot; A Story About a Robot"/>
    <s v="&quot;Amp&quot; is a short film about a robot with needs."/>
    <n v="512"/>
    <n v="138"/>
    <x v="2"/>
    <s v="US"/>
    <s v="USD"/>
    <n v="1403837574"/>
    <n v="1402455174"/>
    <b v="0"/>
    <n v="8"/>
    <b v="0"/>
    <s v="film &amp; video/animation"/>
    <n v="0"/>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0"/>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
    <n v="110.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x v="468"/>
  </r>
  <r>
    <n v="469"/>
    <s v="Dreamland PERSONALISED Animated Shorts Film"/>
    <s v="Create a personalised animation film using your child's name and photo."/>
    <n v="6000"/>
    <n v="0"/>
    <x v="2"/>
    <s v="GB"/>
    <s v="GBP"/>
    <n v="1409960724"/>
    <n v="1404776724"/>
    <b v="0"/>
    <n v="0"/>
    <b v="0"/>
    <s v="film &amp; video/animation"/>
    <n v="0"/>
    <n 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0"/>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
    <n v="38.479999999999997"/>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0"/>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x v="475"/>
  </r>
  <r>
    <n v="476"/>
    <s v="Sight Word Music Videos"/>
    <s v="Animated Music Videos that teach kids how to read."/>
    <n v="220000"/>
    <n v="4906.59"/>
    <x v="2"/>
    <s v="US"/>
    <s v="USD"/>
    <n v="1401767940"/>
    <n v="1398727441"/>
    <b v="0"/>
    <n v="124"/>
    <b v="0"/>
    <s v="film &amp; video/animation"/>
    <n v="0"/>
    <n v="39.57"/>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0"/>
    <n v="55.4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0"/>
    <n v="87.14"/>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100"/>
    <n v="51.22"/>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
    <n v="66.52"/>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x v="489"/>
  </r>
  <r>
    <n v="490"/>
    <s v="PROJECT IS CANCELLED"/>
    <s v="Cancelled"/>
    <n v="1000"/>
    <n v="0"/>
    <x v="2"/>
    <s v="US"/>
    <s v="USD"/>
    <n v="1345677285"/>
    <n v="1343085285"/>
    <b v="0"/>
    <n v="0"/>
    <b v="0"/>
    <s v="film &amp; video/animation"/>
    <n v="0"/>
    <n 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x v="495"/>
  </r>
  <r>
    <n v="496"/>
    <s v="Airships and Anatasia: The Movie"/>
    <s v="The movie is about the adventures of Ethan, Danna, The mysterious inventor and more."/>
    <n v="60000"/>
    <n v="1"/>
    <x v="2"/>
    <s v="US"/>
    <s v="USD"/>
    <n v="1392070874"/>
    <n v="1386886874"/>
    <b v="0"/>
    <n v="1"/>
    <b v="0"/>
    <s v="film &amp; video/animation"/>
    <n v="0"/>
    <n v="1"/>
    <x v="0"/>
    <s v="animation"/>
    <x v="496"/>
    <x v="496"/>
  </r>
  <r>
    <n v="497"/>
    <s v="Galaxy Probe Kids"/>
    <s v="live-action/animated series pilot."/>
    <n v="4480"/>
    <n v="30"/>
    <x v="2"/>
    <s v="US"/>
    <s v="USD"/>
    <n v="1419483600"/>
    <n v="1414889665"/>
    <b v="0"/>
    <n v="3"/>
    <b v="0"/>
    <s v="film &amp; video/animation"/>
    <n v="0"/>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0"/>
    <n v="136.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0"/>
    <n v="73.459999999999994"/>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0"/>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0"/>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0"/>
    <n v="12.67"/>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0"/>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0"/>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
    <n v="133.33000000000001"/>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0"/>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0"/>
    <n v="102.38"/>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0"/>
    <n v="16.670000000000002"/>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0"/>
    <n v="725.03"/>
    <x v="0"/>
    <s v="animation"/>
    <x v="515"/>
    <x v="515"/>
  </r>
  <r>
    <n v="516"/>
    <s v="Shipmates"/>
    <s v="A big brother style comedy animation series starring famous seafarers"/>
    <n v="5000"/>
    <n v="0"/>
    <x v="2"/>
    <s v="GB"/>
    <s v="GBP"/>
    <n v="1432752080"/>
    <n v="1427568080"/>
    <b v="0"/>
    <n v="0"/>
    <b v="0"/>
    <s v="film &amp; video/animation"/>
    <n v="0"/>
    <n 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0"/>
    <n v="68.33"/>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
    <n v="39.229999999999997"/>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0"/>
    <n v="150.15"/>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0"/>
    <n v="93.43"/>
    <x v="1"/>
    <s v="plays"/>
    <x v="521"/>
    <x v="521"/>
  </r>
  <r>
    <n v="522"/>
    <s v="COMPASS PLAYERS"/>
    <s v="*** TO MAKE DONATIONS IN THE FUTURE                                   GO TO OUR WEBSITE: www.compassplayers.com ***"/>
    <n v="3000"/>
    <n v="3440"/>
    <x v="0"/>
    <s v="US"/>
    <s v="USD"/>
    <n v="1458518325"/>
    <n v="1456793925"/>
    <b v="0"/>
    <n v="31"/>
    <b v="1"/>
    <s v="theater/plays"/>
    <n v="100"/>
    <n v="110.9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00"/>
    <n v="71.790000000000006"/>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0"/>
    <n v="29.26"/>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00"/>
    <n v="74.349999999999994"/>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
    <n v="63.83"/>
    <x v="1"/>
    <s v="plays"/>
    <x v="527"/>
    <x v="527"/>
  </r>
  <r>
    <n v="528"/>
    <s v="Devastated No Matter What"/>
    <s v="A Festival Backed Production of a Full-Length Play."/>
    <n v="1150"/>
    <n v="1330"/>
    <x v="0"/>
    <s v="US"/>
    <s v="USD"/>
    <n v="1434921600"/>
    <n v="1433109907"/>
    <b v="0"/>
    <n v="30"/>
    <b v="1"/>
    <s v="theater/plays"/>
    <n v="100"/>
    <n v="44.33"/>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00"/>
    <n v="86.94"/>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0"/>
    <n v="126.55"/>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00"/>
    <n v="71.239999999999995"/>
    <x v="1"/>
    <s v="plays"/>
    <x v="532"/>
    <x v="53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0"/>
    <n v="327.08"/>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0"/>
    <n v="34.75"/>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00"/>
    <n v="100.06"/>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00"/>
    <n v="40.85"/>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0"/>
    <n v="252.02"/>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
    <n v="25.16"/>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x v="540"/>
  </r>
  <r>
    <n v="541"/>
    <s v="Deviations"/>
    <s v="A website dedicated to local Kink Communities; to find others with matching interests and bring them together."/>
    <n v="4500"/>
    <n v="25"/>
    <x v="2"/>
    <s v="US"/>
    <s v="USD"/>
    <n v="1446080834"/>
    <n v="1443488834"/>
    <b v="0"/>
    <n v="1"/>
    <b v="0"/>
    <s v="technology/web"/>
    <n v="0"/>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0"/>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
    <n v="402.71"/>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0"/>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0"/>
    <n v="135.04"/>
    <x v="2"/>
    <s v="web"/>
    <x v="551"/>
    <x v="551"/>
  </r>
  <r>
    <n v="552"/>
    <s v="Spinnable Social Media"/>
    <s v="Axoral is a 3d interactive social media interface, with the potential to be so much more, but we need your help!"/>
    <n v="45000"/>
    <n v="0"/>
    <x v="2"/>
    <s v="CA"/>
    <s v="CAD"/>
    <n v="1452350896"/>
    <n v="1447166896"/>
    <b v="0"/>
    <n v="0"/>
    <b v="0"/>
    <s v="technology/web"/>
    <n v="0"/>
    <n v="0"/>
    <x v="2"/>
    <s v="web"/>
    <x v="552"/>
    <x v="552"/>
  </r>
  <r>
    <n v="553"/>
    <s v="sellorshopusa.com"/>
    <s v="Groundbreaking New Classifieds Website Grows Into Largest Nationwide Coverage By Turning Users Into Entrepreneurs"/>
    <n v="25000"/>
    <n v="123"/>
    <x v="2"/>
    <s v="US"/>
    <s v="USD"/>
    <n v="1415988991"/>
    <n v="1413393391"/>
    <b v="0"/>
    <n v="6"/>
    <b v="0"/>
    <s v="technology/web"/>
    <n v="0"/>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
    <n v="64.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x v="555"/>
  </r>
  <r>
    <n v="556"/>
    <s v="Braille Academy"/>
    <s v="An educational platform for learning Unified English Braille Code"/>
    <n v="8000"/>
    <n v="200"/>
    <x v="2"/>
    <s v="US"/>
    <s v="USD"/>
    <n v="1452112717"/>
    <n v="1449520717"/>
    <b v="0"/>
    <n v="1"/>
    <b v="0"/>
    <s v="technology/web"/>
    <n v="0"/>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
    <n v="49"/>
    <x v="2"/>
    <s v="web"/>
    <x v="568"/>
    <x v="568"/>
  </r>
  <r>
    <n v="569"/>
    <s v="Mioti"/>
    <s v="Mioti is an indie game marketplace that doubles as a community for developers to join networks and discuss projects."/>
    <n v="2500"/>
    <n v="20"/>
    <x v="2"/>
    <s v="CA"/>
    <s v="CAD"/>
    <n v="1451679612"/>
    <n v="1449087612"/>
    <b v="0"/>
    <n v="1"/>
    <b v="0"/>
    <s v="technology/web"/>
    <n v="0"/>
    <n v="20"/>
    <x v="2"/>
    <s v="web"/>
    <x v="569"/>
    <x v="569"/>
  </r>
  <r>
    <n v="570"/>
    <s v="Relaunching in May"/>
    <s v="Humans have AM/FM/Satellite radio, kids have radio Disney, pets have DogCatRadio."/>
    <n v="85000"/>
    <n v="142"/>
    <x v="2"/>
    <s v="US"/>
    <s v="USD"/>
    <n v="1455822569"/>
    <n v="1453230569"/>
    <b v="0"/>
    <n v="1"/>
    <b v="0"/>
    <s v="technology/web"/>
    <n v="0"/>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x v="575"/>
  </r>
  <r>
    <n v="576"/>
    <s v="Uthtopia"/>
    <s v="UthTopia Is a social media organization that believes in positive online usage, youth mentorship, and youth empowerment."/>
    <n v="80000"/>
    <n v="1"/>
    <x v="2"/>
    <s v="US"/>
    <s v="USD"/>
    <n v="1427537952"/>
    <n v="1422357552"/>
    <b v="0"/>
    <n v="1"/>
    <b v="0"/>
    <s v="technology/web"/>
    <n v="0"/>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x v="577"/>
  </r>
  <r>
    <n v="578"/>
    <s v="weBuy Crowdsourced Shopping"/>
    <s v="weBuy trade built on technology and Crowd Sourced Power"/>
    <n v="125000"/>
    <n v="14"/>
    <x v="2"/>
    <s v="GB"/>
    <s v="GBP"/>
    <n v="1441633993"/>
    <n v="1439560393"/>
    <b v="0"/>
    <n v="7"/>
    <b v="0"/>
    <s v="technology/web"/>
    <n v="0"/>
    <n v="2"/>
    <x v="2"/>
    <s v="web"/>
    <x v="578"/>
    <x v="578"/>
  </r>
  <r>
    <n v="579"/>
    <s v="Course: Learn Cryptography"/>
    <s v="Learn classic and public key cryptography with a full proof-of-concept system in JavaScript."/>
    <n v="12000"/>
    <n v="175"/>
    <x v="2"/>
    <s v="US"/>
    <s v="USD"/>
    <n v="1419539223"/>
    <n v="1416947223"/>
    <b v="0"/>
    <n v="5"/>
    <b v="0"/>
    <s v="technology/web"/>
    <n v="0"/>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x v="582"/>
  </r>
  <r>
    <n v="583"/>
    <s v="HackersArchive.com"/>
    <s v="HackersArchive.com will help rid the web of viruses and scams found everywhere else you look!"/>
    <n v="9000"/>
    <n v="1"/>
    <x v="2"/>
    <s v="US"/>
    <s v="USD"/>
    <n v="1426800687"/>
    <n v="1424212287"/>
    <b v="0"/>
    <n v="1"/>
    <b v="0"/>
    <s v="technology/web"/>
    <n v="0"/>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0"/>
    <n v="5"/>
    <x v="2"/>
    <s v="web"/>
    <x v="584"/>
    <x v="584"/>
  </r>
  <r>
    <n v="585"/>
    <s v="Link Card"/>
    <s v="SAVE UP TO 40% WHEN YOU SPEND!_x000a__x000a_PRE-ORDER YOUR LINK CARD TODAY"/>
    <n v="9000"/>
    <n v="0"/>
    <x v="2"/>
    <s v="GB"/>
    <s v="GBP"/>
    <n v="1448928000"/>
    <n v="1444123377"/>
    <b v="0"/>
    <n v="0"/>
    <b v="0"/>
    <s v="technology/web"/>
    <n v="0"/>
    <n v="0"/>
    <x v="2"/>
    <s v="web"/>
    <x v="585"/>
    <x v="585"/>
  </r>
  <r>
    <n v="586"/>
    <s v="Employ College 2K"/>
    <s v="Employ College is a movement for companies to hire college graduates from their respected institutions."/>
    <n v="10000"/>
    <n v="56"/>
    <x v="2"/>
    <s v="US"/>
    <s v="USD"/>
    <n v="1424032207"/>
    <n v="1421440207"/>
    <b v="0"/>
    <n v="4"/>
    <b v="0"/>
    <s v="technology/web"/>
    <n v="0"/>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0"/>
    <n v="389.29"/>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0"/>
    <n v="150.5"/>
    <x v="2"/>
    <s v="web"/>
    <x v="588"/>
    <x v="588"/>
  </r>
  <r>
    <n v="589"/>
    <s v="Get Neighborly"/>
    <s v="Services closer than you think..."/>
    <n v="7500"/>
    <n v="1"/>
    <x v="2"/>
    <s v="US"/>
    <s v="USD"/>
    <n v="1436366699"/>
    <n v="1435070699"/>
    <b v="0"/>
    <n v="1"/>
    <b v="0"/>
    <s v="technology/web"/>
    <n v="0"/>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0"/>
    <n v="24.78"/>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0"/>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
    <n v="16.43"/>
    <x v="2"/>
    <s v="web"/>
    <x v="593"/>
    <x v="593"/>
  </r>
  <r>
    <n v="594"/>
    <s v="Unleashed Fitness"/>
    <s v="Creating a fitness site that will change the fitness game forever!"/>
    <n v="25000"/>
    <n v="26"/>
    <x v="2"/>
    <s v="US"/>
    <s v="USD"/>
    <n v="1460832206"/>
    <n v="1458240206"/>
    <b v="0"/>
    <n v="2"/>
    <b v="0"/>
    <s v="technology/web"/>
    <n v="0"/>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x v="595"/>
  </r>
  <r>
    <n v="596"/>
    <s v="DigitaliBook free library"/>
    <s v="We present digitaibook,com site which can become a free electronic library with your help,"/>
    <n v="20000"/>
    <n v="6"/>
    <x v="2"/>
    <s v="US"/>
    <s v="USD"/>
    <n v="1478122292"/>
    <n v="1475530292"/>
    <b v="0"/>
    <n v="2"/>
    <b v="0"/>
    <s v="technology/web"/>
    <n v="0"/>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x v="597"/>
  </r>
  <r>
    <n v="598"/>
    <s v="Goals not creeds"/>
    <s v="This is a project to create a crowd-funding site for Urantia Book readers worldwide."/>
    <n v="2500"/>
    <n v="850"/>
    <x v="2"/>
    <s v="US"/>
    <s v="USD"/>
    <n v="1417737781"/>
    <n v="1415145781"/>
    <b v="0"/>
    <n v="7"/>
    <b v="0"/>
    <s v="technology/web"/>
    <n v="0"/>
    <n v="12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x v="599"/>
  </r>
  <r>
    <n v="600"/>
    <s v="Anaheim California here we come but we need your help."/>
    <s v="Science Technology Engineering and Math + youth = a brighter tomorrow."/>
    <n v="5000"/>
    <n v="100"/>
    <x v="1"/>
    <s v="US"/>
    <s v="USD"/>
    <n v="1431198562"/>
    <n v="1426014562"/>
    <b v="0"/>
    <n v="1"/>
    <b v="0"/>
    <s v="technology/web"/>
    <n v="0"/>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0"/>
    <n v="23.33"/>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0"/>
    <n v="45.39"/>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x v="604"/>
  </r>
  <r>
    <n v="605"/>
    <s v="Teach Your Parents iPad (Canceled)"/>
    <s v="An iPad support care package for your parents / seniors."/>
    <n v="5000"/>
    <n v="131"/>
    <x v="1"/>
    <s v="US"/>
    <s v="USD"/>
    <n v="1440318908"/>
    <n v="1436430908"/>
    <b v="0"/>
    <n v="8"/>
    <b v="0"/>
    <s v="technology/web"/>
    <n v="0"/>
    <n v="16.38"/>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0"/>
    <n v="5"/>
    <x v="2"/>
    <s v="web"/>
    <x v="609"/>
    <x v="609"/>
  </r>
  <r>
    <n v="610"/>
    <s v="UniteChrist (Canceled)"/>
    <s v="We are creating a Christian social network to empower, educate, and connect Christians all over the world."/>
    <n v="13803"/>
    <n v="0"/>
    <x v="1"/>
    <s v="US"/>
    <s v="USD"/>
    <n v="1429732586"/>
    <n v="1427140586"/>
    <b v="0"/>
    <n v="0"/>
    <b v="0"/>
    <s v="technology/web"/>
    <n v="0"/>
    <n 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x v="611"/>
  </r>
  <r>
    <n v="612"/>
    <s v="Web Streaming 2.0 (Canceled)"/>
    <s v="A Fast and Reliable new Web platform to stream videos from Internet"/>
    <n v="10000"/>
    <n v="0"/>
    <x v="1"/>
    <s v="IT"/>
    <s v="EUR"/>
    <n v="1472777146"/>
    <n v="1470185146"/>
    <b v="0"/>
    <n v="0"/>
    <b v="0"/>
    <s v="technology/web"/>
    <n v="0"/>
    <n 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
    <n v="105.93"/>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x v="618"/>
  </r>
  <r>
    <n v="619"/>
    <s v="Big Data (Canceled)"/>
    <s v="Big Data Sets for researchers interested in improving the quality of life."/>
    <n v="2500000"/>
    <n v="1"/>
    <x v="1"/>
    <s v="US"/>
    <s v="USD"/>
    <n v="1416933390"/>
    <n v="1411745790"/>
    <b v="0"/>
    <n v="1"/>
    <b v="0"/>
    <s v="technology/web"/>
    <n v="0"/>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0"/>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0"/>
    <n v="37.89"/>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n 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
    <n v="111.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0"/>
    <n v="76.67"/>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n 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
    <n v="49.8"/>
    <x v="2"/>
    <s v="web"/>
    <x v="633"/>
    <x v="633"/>
  </r>
  <r>
    <n v="634"/>
    <s v="pitchtograndma (Canceled)"/>
    <s v="We help companies to explain what they do in simple, grandma-would-understand terms."/>
    <n v="5000"/>
    <n v="1"/>
    <x v="1"/>
    <s v="US"/>
    <s v="USD"/>
    <n v="1424989029"/>
    <n v="1422397029"/>
    <b v="0"/>
    <n v="1"/>
    <b v="0"/>
    <s v="technology/web"/>
    <n v="0"/>
    <n v="1"/>
    <x v="2"/>
    <s v="web"/>
    <x v="634"/>
    <x v="634"/>
  </r>
  <r>
    <n v="635"/>
    <s v="Pleero, A Technology Team Building Website (Canceled)"/>
    <s v="Network used for building technology development teams."/>
    <n v="25000"/>
    <n v="2"/>
    <x v="1"/>
    <s v="US"/>
    <s v="USD"/>
    <n v="1428804762"/>
    <n v="1426212762"/>
    <b v="0"/>
    <n v="1"/>
    <b v="0"/>
    <s v="technology/web"/>
    <n v="0"/>
    <n v="2"/>
    <x v="2"/>
    <s v="web"/>
    <x v="635"/>
    <x v="635"/>
  </r>
  <r>
    <n v="636"/>
    <s v="Keto Advice (Canceled)"/>
    <s v="With no central location for keto knowledge, keto advice will be a community run knowledge base."/>
    <n v="2000"/>
    <n v="4"/>
    <x v="1"/>
    <s v="GB"/>
    <s v="GBP"/>
    <n v="1433587620"/>
    <n v="1430996150"/>
    <b v="0"/>
    <n v="1"/>
    <b v="0"/>
    <s v="technology/web"/>
    <n v="0"/>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x v="637"/>
  </r>
  <r>
    <n v="638"/>
    <s v="W (Canceled)"/>
    <s v="O0"/>
    <n v="200000"/>
    <n v="18"/>
    <x v="1"/>
    <s v="DE"/>
    <s v="EUR"/>
    <n v="1490447662"/>
    <n v="1485267262"/>
    <b v="0"/>
    <n v="6"/>
    <b v="0"/>
    <s v="technology/web"/>
    <n v="0"/>
    <n v="3"/>
    <x v="2"/>
    <s v="web"/>
    <x v="638"/>
    <x v="638"/>
  </r>
  <r>
    <n v="639"/>
    <s v="Kids Educational Social Media Site (Canceled)"/>
    <s v="Development of a Safe and Educational Social Media site for kids."/>
    <n v="1000000"/>
    <n v="1"/>
    <x v="1"/>
    <s v="US"/>
    <s v="USD"/>
    <n v="1413208795"/>
    <n v="1408024795"/>
    <b v="0"/>
    <n v="1"/>
    <b v="0"/>
    <s v="technology/web"/>
    <n v="0"/>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00"/>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00"/>
    <n v="151.32"/>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500"/>
    <n v="134.36000000000001"/>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0"/>
    <n v="174.03"/>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x v="644"/>
  </r>
  <r>
    <n v="645"/>
    <s v="Carbon Fiber Collar Stays"/>
    <s v="Ever wanted to own something made out of carbon fiber? Now you can!"/>
    <n v="2000"/>
    <n v="5574"/>
    <x v="0"/>
    <s v="US"/>
    <s v="USD"/>
    <n v="1470962274"/>
    <n v="1468370274"/>
    <b v="0"/>
    <n v="237"/>
    <b v="1"/>
    <s v="technology/wearables"/>
    <n v="300"/>
    <n v="23.52"/>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00"/>
    <n v="39.07"/>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0"/>
    <n v="125.94"/>
    <x v="2"/>
    <s v="wearables"/>
    <x v="647"/>
    <x v="647"/>
  </r>
  <r>
    <n v="648"/>
    <s v="Audio Jacket"/>
    <s v="Get ready for the next product that you canâ€™t live without"/>
    <n v="35000"/>
    <n v="44388"/>
    <x v="0"/>
    <s v="US"/>
    <s v="USD"/>
    <n v="1413304708"/>
    <n v="1410280708"/>
    <b v="0"/>
    <n v="27"/>
    <b v="1"/>
    <s v="technology/wearables"/>
    <n v="100"/>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00"/>
    <n v="42.67"/>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00"/>
    <n v="35.130000000000003"/>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
    <n v="239.35"/>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00"/>
    <n v="95.83"/>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300"/>
    <n v="31.66"/>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00"/>
    <n v="42.89"/>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00"/>
    <n v="122.74"/>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00"/>
    <n v="190.45"/>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0"/>
    <n v="109.34"/>
    <x v="2"/>
    <s v="wearables"/>
    <x v="658"/>
    <x v="658"/>
  </r>
  <r>
    <n v="659"/>
    <s v="Lulu Watch Designs - Apple Watch"/>
    <s v="Sync up your lifestyle"/>
    <n v="3000"/>
    <n v="3017"/>
    <x v="0"/>
    <s v="US"/>
    <s v="USD"/>
    <n v="1440339295"/>
    <n v="1437747295"/>
    <b v="0"/>
    <n v="21"/>
    <b v="1"/>
    <s v="technology/wearables"/>
    <n v="100"/>
    <n v="143.66999999999999"/>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0"/>
    <n v="84.94"/>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0"/>
    <n v="10.56"/>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0"/>
    <n v="31.17"/>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
    <n v="155.33000000000001"/>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
    <n v="178.93"/>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0"/>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0"/>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
    <n v="85"/>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
    <n v="788.5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
    <n v="50.3"/>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
    <n v="34.270000000000003"/>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0"/>
    <n v="61.29"/>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0"/>
    <n v="65.180000000000007"/>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
    <n v="93.9"/>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
    <n v="150.65"/>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
    <n v="99.33"/>
    <x v="2"/>
    <s v="wearables"/>
    <x v="683"/>
    <x v="683"/>
  </r>
  <r>
    <n v="684"/>
    <s v="Arcus Motion Analyzer | The Versatile Smart Ring"/>
    <s v="Arcus gives your fingers super powers."/>
    <n v="320000"/>
    <n v="23948"/>
    <x v="2"/>
    <s v="US"/>
    <s v="USD"/>
    <n v="1406257200"/>
    <n v="1403176891"/>
    <b v="0"/>
    <n v="135"/>
    <b v="0"/>
    <s v="technology/wearables"/>
    <n v="0"/>
    <n v="177.3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0"/>
    <n v="591.66999999999996"/>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100"/>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100"/>
    <n v="343.15"/>
    <x v="2"/>
    <s v="wearables"/>
    <x v="689"/>
    <x v="689"/>
  </r>
  <r>
    <n v="690"/>
    <s v="BLOXSHIELD"/>
    <s v="A radiation shield for your fitness tracker, smartwatch or other wearable smart device"/>
    <n v="20000"/>
    <n v="2468"/>
    <x v="2"/>
    <s v="US"/>
    <s v="USD"/>
    <n v="1473400800"/>
    <n v="1469718841"/>
    <b v="0"/>
    <n v="34"/>
    <b v="0"/>
    <s v="technology/wearables"/>
    <n v="0"/>
    <n v="72.59"/>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0"/>
    <n v="6.5"/>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0"/>
    <n v="119.39"/>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0"/>
    <n v="90.86"/>
    <x v="2"/>
    <s v="wearables"/>
    <x v="695"/>
    <x v="695"/>
  </r>
  <r>
    <n v="696"/>
    <s v="trustee"/>
    <s v="Show your fidelity by wearing the Trustee rings! Show where you are (at)!"/>
    <n v="175000"/>
    <n v="1"/>
    <x v="2"/>
    <s v="NL"/>
    <s v="EUR"/>
    <n v="1406326502"/>
    <n v="1403734502"/>
    <b v="0"/>
    <n v="1"/>
    <b v="0"/>
    <s v="technology/wearables"/>
    <n v="0"/>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
    <n v="20.3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
    <n v="530.69000000000005"/>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100"/>
    <n v="120.39"/>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0"/>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
    <n v="291.33"/>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
    <n v="124.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0"/>
    <n v="119.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0"/>
    <n v="120.25"/>
    <x v="2"/>
    <s v="wearables"/>
    <x v="704"/>
    <x v="704"/>
  </r>
  <r>
    <n v="705"/>
    <s v="SomnoScope"/>
    <s v="The closest thing ever to the Holy Grail of wearables technology"/>
    <n v="100000"/>
    <n v="977"/>
    <x v="2"/>
    <s v="NL"/>
    <s v="EUR"/>
    <n v="1484999278"/>
    <n v="1482407278"/>
    <b v="0"/>
    <n v="5"/>
    <b v="0"/>
    <s v="technology/wearables"/>
    <n v="0"/>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100"/>
    <n v="117.7"/>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
    <n v="23.95"/>
    <x v="2"/>
    <s v="wearables"/>
    <x v="708"/>
    <x v="708"/>
  </r>
  <r>
    <n v="709"/>
    <s v="lumiglove"/>
    <s v="A &quot;handheld&quot; light, which eases the way you illuminate objects and/or paths."/>
    <n v="15000"/>
    <n v="61"/>
    <x v="2"/>
    <s v="US"/>
    <s v="USD"/>
    <n v="1417741159"/>
    <n v="1415149159"/>
    <b v="0"/>
    <n v="2"/>
    <b v="0"/>
    <s v="technology/wearables"/>
    <n v="0"/>
    <n v="30.5"/>
    <x v="2"/>
    <s v="wearables"/>
    <x v="709"/>
    <x v="709"/>
  </r>
  <r>
    <n v="710"/>
    <s v="Hate York Shirt 2.0"/>
    <s v="Shirts, so technologically advanced, they connect mentally to their audience upon sight."/>
    <n v="1200"/>
    <n v="0"/>
    <x v="2"/>
    <s v="CA"/>
    <s v="CAD"/>
    <n v="1408495440"/>
    <n v="1405640302"/>
    <b v="0"/>
    <n v="0"/>
    <b v="0"/>
    <s v="technology/wearables"/>
    <n v="0"/>
    <n 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
    <n v="99.97"/>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0"/>
    <n v="80.319999999999993"/>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0"/>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
    <n v="44.69"/>
    <x v="2"/>
    <s v="wearables"/>
    <x v="716"/>
    <x v="716"/>
  </r>
  <r>
    <n v="717"/>
    <s v="cool air belt"/>
    <s v="Cool air flowing under clothing keeps you cool."/>
    <n v="100000"/>
    <n v="305"/>
    <x v="2"/>
    <s v="US"/>
    <s v="USD"/>
    <n v="1409949002"/>
    <n v="1407357002"/>
    <b v="0"/>
    <n v="4"/>
    <b v="0"/>
    <s v="technology/wearables"/>
    <n v="0"/>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0"/>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0"/>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00"/>
    <n v="66.709999999999994"/>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00"/>
    <n v="84.14"/>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00"/>
    <n v="215.73"/>
    <x v="3"/>
    <s v="nonfiction"/>
    <x v="722"/>
    <x v="722"/>
  </r>
  <r>
    <n v="723"/>
    <s v="The 2015 Pro Football Beast Book"/>
    <s v="The Definitive (and Slightly Ridiculous) Guide to Enjoying the 2015 Pro Football Season"/>
    <n v="5000"/>
    <n v="5469"/>
    <x v="0"/>
    <s v="US"/>
    <s v="USD"/>
    <n v="1438228740"/>
    <n v="1435606549"/>
    <b v="0"/>
    <n v="100"/>
    <b v="1"/>
    <s v="publishing/nonfiction"/>
    <n v="100"/>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0"/>
    <n v="51.63"/>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0"/>
    <n v="72.430000000000007"/>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200"/>
    <n v="36.53"/>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0"/>
    <n v="60.9"/>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00"/>
    <n v="43.55"/>
    <x v="3"/>
    <s v="nonfiction"/>
    <x v="729"/>
    <x v="729"/>
  </r>
  <r>
    <n v="730"/>
    <s v="Encyclopedia of Surfing"/>
    <s v="A Massive but Cheerful Online Digital Archive of Surfing"/>
    <n v="20000"/>
    <n v="26438"/>
    <x v="0"/>
    <s v="US"/>
    <s v="USD"/>
    <n v="1323280391"/>
    <n v="1320688391"/>
    <b v="0"/>
    <n v="265"/>
    <b v="1"/>
    <s v="publishing/nonfiction"/>
    <n v="100"/>
    <n v="99.77"/>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00"/>
    <n v="88.73"/>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200"/>
    <n v="4.92"/>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00"/>
    <n v="17.82"/>
    <x v="3"/>
    <s v="nonfiction"/>
    <x v="733"/>
    <x v="733"/>
  </r>
  <r>
    <n v="734"/>
    <s v="Sideswiped"/>
    <s v="Sideswiped is my story of growing in and trusting God through the mess and mysteries of life."/>
    <n v="8500"/>
    <n v="10670"/>
    <x v="0"/>
    <s v="CA"/>
    <s v="CAD"/>
    <n v="1431147600"/>
    <n v="1428465420"/>
    <b v="0"/>
    <n v="57"/>
    <b v="1"/>
    <s v="publishing/nonfiction"/>
    <n v="100"/>
    <n v="187.19"/>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00"/>
    <n v="234.81"/>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00"/>
    <n v="105.05"/>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00"/>
    <n v="56.67"/>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0"/>
    <n v="39.049999999999997"/>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200"/>
    <n v="68.349999999999994"/>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0"/>
    <n v="169.58"/>
    <x v="3"/>
    <s v="nonfiction"/>
    <x v="740"/>
    <x v="740"/>
  </r>
  <r>
    <n v="741"/>
    <s v="reVILNA: the vilna ghetto project"/>
    <s v="A revolutionary digital mapping project of the Vilna Ghetto"/>
    <n v="13000"/>
    <n v="13293.8"/>
    <x v="0"/>
    <s v="US"/>
    <s v="USD"/>
    <n v="1370964806"/>
    <n v="1367940806"/>
    <b v="0"/>
    <n v="94"/>
    <b v="1"/>
    <s v="publishing/nonfiction"/>
    <n v="100"/>
    <n v="141.41999999999999"/>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00"/>
    <n v="67.39"/>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00"/>
    <n v="54.27"/>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0"/>
    <n v="82.52"/>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200"/>
    <n v="53.73"/>
    <x v="3"/>
    <s v="nonfiction"/>
    <x v="745"/>
    <x v="745"/>
  </r>
  <r>
    <n v="746"/>
    <s v="Attention: People With Body Parts"/>
    <s v="This is a book of letters. Letters to our body parts."/>
    <n v="2987"/>
    <n v="3318"/>
    <x v="0"/>
    <s v="US"/>
    <s v="USD"/>
    <n v="1348372740"/>
    <n v="1346806909"/>
    <b v="0"/>
    <n v="97"/>
    <b v="1"/>
    <s v="publishing/nonfiction"/>
    <n v="100"/>
    <n v="34.21"/>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0"/>
    <n v="95.96"/>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0"/>
    <n v="77.27"/>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00"/>
    <n v="57.34"/>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00"/>
    <n v="53.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00"/>
    <n v="492.31"/>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0"/>
    <n v="42.35"/>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0"/>
    <n v="37.47"/>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00"/>
    <n v="37.45000000000000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00"/>
    <n v="33.06"/>
    <x v="3"/>
    <s v="nonfiction"/>
    <x v="757"/>
    <x v="757"/>
  </r>
  <r>
    <n v="758"/>
    <s v="Publish Waiting On Humanity"/>
    <s v="I am publishing my book, Waiting on Humanity and need some finishing funds to do so."/>
    <n v="2500"/>
    <n v="2550"/>
    <x v="0"/>
    <s v="US"/>
    <s v="USD"/>
    <n v="1286568268"/>
    <n v="1283976268"/>
    <b v="0"/>
    <n v="19"/>
    <b v="1"/>
    <s v="publishing/nonfiction"/>
    <n v="100"/>
    <n v="134.21"/>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0"/>
    <n v="51.47"/>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0"/>
    <n v="39.17"/>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x v="763"/>
  </r>
  <r>
    <n v="764"/>
    <s v="[JOE]KES"/>
    <s v="[JOE]KES is a book full of over 200 original, sometimes funny, pun-ish Joekes. If you hate the book, use it as a coster!"/>
    <n v="5000"/>
    <n v="0"/>
    <x v="2"/>
    <s v="US"/>
    <s v="USD"/>
    <n v="1441858161"/>
    <n v="1439266161"/>
    <b v="0"/>
    <n v="0"/>
    <b v="0"/>
    <s v="publishing/fiction"/>
    <n v="0"/>
    <n 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0"/>
    <n v="57.3"/>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0"/>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
    <n v="31.85"/>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0"/>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0"/>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100"/>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0"/>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100"/>
    <n v="63.12"/>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0"/>
    <n v="66.67"/>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0"/>
    <n v="38.520000000000003"/>
    <x v="4"/>
    <s v="rock"/>
    <x v="780"/>
    <x v="780"/>
  </r>
  <r>
    <n v="781"/>
    <s v="Touring the United States This July"/>
    <s v="&quot;WE ARE ON A MISSION TO TOUR THE UNITED STATES NON-STOP. TO DO SO WE NEED TO PURCHASE A NEW VAN.&quot;"/>
    <n v="800"/>
    <n v="1065.23"/>
    <x v="0"/>
    <s v="US"/>
    <s v="USD"/>
    <n v="1370649674"/>
    <n v="1368057674"/>
    <b v="0"/>
    <n v="25"/>
    <b v="1"/>
    <s v="music/rock"/>
    <n v="100"/>
    <n v="42.6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00"/>
    <n v="63.49"/>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0"/>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200"/>
    <n v="31.14"/>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00"/>
    <n v="162.27000000000001"/>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00"/>
    <n v="80.59"/>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0"/>
    <n v="59.85"/>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0"/>
    <n v="132.86000000000001"/>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00"/>
    <n v="92.55"/>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0"/>
    <n v="60.86"/>
    <x v="4"/>
    <s v="rock"/>
    <x v="791"/>
    <x v="791"/>
  </r>
  <r>
    <n v="792"/>
    <s v="&quot;Believable Lies&quot; - The Album"/>
    <s v="Rock n' Roll about the intersection of lies and belief: the Believable Lie."/>
    <n v="2500"/>
    <n v="2511.11"/>
    <x v="0"/>
    <s v="US"/>
    <s v="USD"/>
    <n v="1383861483"/>
    <n v="1381265883"/>
    <b v="0"/>
    <n v="60"/>
    <b v="1"/>
    <s v="music/rock"/>
    <n v="100"/>
    <n v="41.85"/>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0"/>
    <n v="88.33"/>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0"/>
    <n v="158.96"/>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00"/>
    <n v="85.05"/>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0"/>
    <n v="112.6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0"/>
    <n v="45.44"/>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00"/>
    <n v="46.22"/>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x v="799"/>
  </r>
  <r>
    <n v="800"/>
    <s v="LF4 WildFire"/>
    <s v="Scotland's premier classic rock and metal festival, 3 days, 3-4 stages, family friendly,  for people of all ages"/>
    <n v="1500"/>
    <n v="2282"/>
    <x v="0"/>
    <s v="GB"/>
    <s v="GBP"/>
    <n v="1410431054"/>
    <n v="1407839054"/>
    <b v="0"/>
    <n v="56"/>
    <b v="1"/>
    <s v="music/rock"/>
    <n v="200"/>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100"/>
    <n v="43.73"/>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0"/>
    <n v="81.06999999999999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00"/>
    <n v="74.61"/>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0"/>
    <n v="58.33"/>
    <x v="4"/>
    <s v="rock"/>
    <x v="805"/>
    <x v="805"/>
  </r>
  <r>
    <n v="806"/>
    <s v="Golden Animals NEW Album!"/>
    <s v="Help Golden Animals finish their NEW Album!"/>
    <n v="8000"/>
    <n v="8355"/>
    <x v="0"/>
    <s v="US"/>
    <s v="USD"/>
    <n v="1315413339"/>
    <n v="1312821339"/>
    <b v="0"/>
    <n v="71"/>
    <b v="1"/>
    <s v="music/rock"/>
    <n v="100"/>
    <n v="117.68"/>
    <x v="4"/>
    <s v="rock"/>
    <x v="806"/>
    <x v="806"/>
  </r>
  <r>
    <n v="807"/>
    <s v="Sic Vita - New EP Release - 2017"/>
    <s v="Join the Sic Vita family and lend a hand as we create a new album!"/>
    <n v="4000"/>
    <n v="4205"/>
    <x v="0"/>
    <s v="US"/>
    <s v="USD"/>
    <n v="1488333600"/>
    <n v="1485270311"/>
    <b v="0"/>
    <n v="57"/>
    <b v="1"/>
    <s v="music/rock"/>
    <n v="100"/>
    <n v="73.7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x v="808"/>
  </r>
  <r>
    <n v="809"/>
    <s v="Peter's New Album!!"/>
    <s v="Acknowledged songwriter looking to record album of new songs to secure a Publishing Contract"/>
    <n v="4000"/>
    <n v="4151"/>
    <x v="0"/>
    <s v="US"/>
    <s v="USD"/>
    <n v="1390161630"/>
    <n v="1387569630"/>
    <b v="0"/>
    <n v="52"/>
    <b v="1"/>
    <s v="music/rock"/>
    <n v="100"/>
    <n v="79.83"/>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0"/>
    <n v="58.33"/>
    <x v="4"/>
    <s v="rock"/>
    <x v="810"/>
    <x v="810"/>
  </r>
  <r>
    <n v="811"/>
    <s v="Love Water Tour"/>
    <s v="We need your financial support to cover the tour costs!  (Sound, lights, travel, stage design)"/>
    <n v="1000"/>
    <n v="1040"/>
    <x v="0"/>
    <s v="US"/>
    <s v="USD"/>
    <n v="1373475120"/>
    <n v="1371569202"/>
    <b v="0"/>
    <n v="12"/>
    <b v="1"/>
    <s v="music/rock"/>
    <n v="100"/>
    <n v="86.67"/>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200"/>
    <n v="27.61"/>
    <x v="4"/>
    <s v="rock"/>
    <x v="812"/>
    <x v="812"/>
  </r>
  <r>
    <n v="813"/>
    <s v="Rules of Civility and Decent Behavior"/>
    <s v="A pre order campaign to fund the pressing of our second full length vinyl LP"/>
    <n v="1500"/>
    <n v="2399.94"/>
    <x v="0"/>
    <s v="US"/>
    <s v="USD"/>
    <n v="1342825365"/>
    <n v="1340233365"/>
    <b v="0"/>
    <n v="96"/>
    <b v="1"/>
    <s v="music/rock"/>
    <n v="200"/>
    <n v="25"/>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00"/>
    <n v="45.46"/>
    <x v="4"/>
    <s v="rock"/>
    <x v="814"/>
    <x v="814"/>
  </r>
  <r>
    <n v="815"/>
    <s v="Some Late Help for The Early Reset"/>
    <s v="Be a part of helping The Early Reset finish their new 7 song EP."/>
    <n v="4000"/>
    <n v="4280"/>
    <x v="0"/>
    <s v="US"/>
    <s v="USD"/>
    <n v="1414879303"/>
    <n v="1412287303"/>
    <b v="0"/>
    <n v="43"/>
    <b v="1"/>
    <s v="music/rock"/>
    <n v="100"/>
    <n v="99.53"/>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00"/>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00"/>
    <n v="89.42"/>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200"/>
    <n v="28.68"/>
    <x v="4"/>
    <s v="rock"/>
    <x v="818"/>
    <x v="818"/>
  </r>
  <r>
    <n v="819"/>
    <s v="Winter Tour"/>
    <s v="We are touring the Southeast in support of our new EP"/>
    <n v="400"/>
    <n v="435"/>
    <x v="0"/>
    <s v="US"/>
    <s v="USD"/>
    <n v="1387601040"/>
    <n v="1386806254"/>
    <b v="0"/>
    <n v="14"/>
    <b v="1"/>
    <s v="music/rock"/>
    <n v="100"/>
    <n v="31.07"/>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00"/>
    <n v="70.55"/>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x v="821"/>
  </r>
  <r>
    <n v="822"/>
    <s v="Soul Easy - Making music for our friends."/>
    <s v="Soul Easy recording our first full length CD.  Inspired by lots of friends and lots of good times."/>
    <n v="3000"/>
    <n v="3575"/>
    <x v="0"/>
    <s v="US"/>
    <s v="USD"/>
    <n v="1349477050"/>
    <n v="1346885050"/>
    <b v="0"/>
    <n v="69"/>
    <b v="1"/>
    <s v="music/rock"/>
    <n v="100"/>
    <n v="51.81"/>
    <x v="4"/>
    <s v="rock"/>
    <x v="822"/>
    <x v="822"/>
  </r>
  <r>
    <n v="823"/>
    <s v="Debut Album"/>
    <s v="Eyes For Fire is finally ready to release their Debut Album but we need YOU to help us put the final touches on it."/>
    <n v="800"/>
    <n v="1436"/>
    <x v="0"/>
    <s v="US"/>
    <s v="USD"/>
    <n v="1427062852"/>
    <n v="1424474452"/>
    <b v="0"/>
    <n v="33"/>
    <b v="1"/>
    <s v="music/rock"/>
    <n v="200"/>
    <n v="43.52"/>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00"/>
    <n v="39.82"/>
    <x v="4"/>
    <s v="rock"/>
    <x v="824"/>
    <x v="824"/>
  </r>
  <r>
    <n v="825"/>
    <s v="KILL FREEMAN"/>
    <s v="Kickstarting Kill Freeman independently. Help fund the New Record, Video and Live Shows."/>
    <n v="12500"/>
    <n v="12554"/>
    <x v="0"/>
    <s v="US"/>
    <s v="USD"/>
    <n v="1351495284"/>
    <n v="1349335284"/>
    <b v="0"/>
    <n v="99"/>
    <b v="1"/>
    <s v="music/rock"/>
    <n v="100"/>
    <n v="126.81"/>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0"/>
    <n v="113.88"/>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0"/>
    <n v="28.18"/>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0"/>
    <n v="36.61"/>
    <x v="4"/>
    <s v="rock"/>
    <x v="828"/>
    <x v="828"/>
  </r>
  <r>
    <n v="829"/>
    <s v="Monk"/>
    <s v="We are a band from South East London- each member is19 years OA. We have been together for two years. Taking pride in making good music"/>
    <n v="500"/>
    <n v="520"/>
    <x v="0"/>
    <s v="GB"/>
    <s v="GBP"/>
    <n v="1468437240"/>
    <n v="1463253240"/>
    <b v="0"/>
    <n v="16"/>
    <b v="1"/>
    <s v="music/rock"/>
    <n v="100"/>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0"/>
    <n v="60.66"/>
    <x v="4"/>
    <s v="rock"/>
    <x v="830"/>
    <x v="830"/>
  </r>
  <r>
    <n v="831"/>
    <s v="Let The 7Horse Run!"/>
    <s v="7Horse is a new band with a self-funded album and a show they want to rock in your town!"/>
    <n v="1500"/>
    <n v="3500"/>
    <x v="0"/>
    <s v="US"/>
    <s v="USD"/>
    <n v="1335540694"/>
    <n v="1332948694"/>
    <b v="0"/>
    <n v="20"/>
    <b v="1"/>
    <s v="music/rock"/>
    <n v="200"/>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
    <n v="97.99"/>
    <x v="4"/>
    <s v="rock"/>
    <x v="832"/>
    <x v="832"/>
  </r>
  <r>
    <n v="833"/>
    <s v="Ragman Rolls"/>
    <s v="This is an American rock album."/>
    <n v="6000"/>
    <n v="6100"/>
    <x v="0"/>
    <s v="US"/>
    <s v="USD"/>
    <n v="1397941475"/>
    <n v="1395349475"/>
    <b v="0"/>
    <n v="41"/>
    <b v="1"/>
    <s v="music/rock"/>
    <n v="100"/>
    <n v="148.78"/>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00"/>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00"/>
    <n v="58.63"/>
    <x v="4"/>
    <s v="rock"/>
    <x v="835"/>
    <x v="835"/>
  </r>
  <r>
    <n v="836"/>
    <s v="DESMADRE Full Album + Press Kit"/>
    <s v="An album you can bring home to mom."/>
    <n v="5000"/>
    <n v="5046.5200000000004"/>
    <x v="0"/>
    <s v="US"/>
    <s v="USD"/>
    <n v="1381108918"/>
    <n v="1378516918"/>
    <b v="0"/>
    <n v="46"/>
    <b v="1"/>
    <s v="music/rock"/>
    <n v="100"/>
    <n v="109.71"/>
    <x v="4"/>
    <s v="rock"/>
    <x v="836"/>
    <x v="836"/>
  </r>
  <r>
    <n v="837"/>
    <s v="Take 147 - Nothin' to Lose CD Project"/>
    <s v="Take 147 is currently in the process of recording the debut album called, &quot;Nothin' to Lose&quot;."/>
    <n v="2500"/>
    <n v="3045"/>
    <x v="0"/>
    <s v="US"/>
    <s v="USD"/>
    <n v="1398988662"/>
    <n v="1396396662"/>
    <b v="0"/>
    <n v="62"/>
    <b v="1"/>
    <s v="music/rock"/>
    <n v="100"/>
    <n v="49.11"/>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00"/>
    <n v="47.67"/>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00"/>
    <n v="60.74"/>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00"/>
    <n v="63.38"/>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0"/>
    <n v="53.89"/>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0"/>
    <n v="66.87"/>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300"/>
    <n v="63.1"/>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200"/>
    <n v="36.630000000000003"/>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00"/>
    <n v="34.01"/>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00"/>
    <n v="28.55"/>
    <x v="4"/>
    <s v="metal"/>
    <x v="846"/>
    <x v="846"/>
  </r>
  <r>
    <n v="847"/>
    <s v="CENTROPYMUSIC"/>
    <s v="MUSIC WITH MEANING!  MUSIC THAT MATTERS!!!"/>
    <n v="10"/>
    <n v="10"/>
    <x v="0"/>
    <s v="US"/>
    <s v="USD"/>
    <n v="1436555376"/>
    <n v="1433963376"/>
    <b v="0"/>
    <n v="1"/>
    <b v="1"/>
    <s v="music/metal"/>
    <n v="100"/>
    <n v="10"/>
    <x v="4"/>
    <s v="metal"/>
    <x v="847"/>
    <x v="847"/>
  </r>
  <r>
    <n v="848"/>
    <s v="God Am"/>
    <s v="God Am, a Grunge/Doom metal band, who have been trying to fund the production of our EP to bring you a unique aural assault."/>
    <n v="300"/>
    <n v="300"/>
    <x v="0"/>
    <s v="US"/>
    <s v="USD"/>
    <n v="1429038033"/>
    <n v="1426446033"/>
    <b v="0"/>
    <n v="16"/>
    <b v="1"/>
    <s v="music/metal"/>
    <n v="100"/>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00"/>
    <n v="41.7"/>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200"/>
    <n v="46.67"/>
    <x v="4"/>
    <s v="metal"/>
    <x v="850"/>
    <x v="850"/>
  </r>
  <r>
    <n v="851"/>
    <s v="M.F.Crew, 1er Album &quot;First Ride&quot;"/>
    <s v="Salut, nous c'est M.F.Crew, on a besoin de vous pour produire notre premier album &quot;First Ride&quot; ! :)"/>
    <n v="2000"/>
    <n v="2609"/>
    <x v="0"/>
    <s v="FR"/>
    <s v="EUR"/>
    <n v="1469994300"/>
    <n v="1464815253"/>
    <b v="0"/>
    <n v="70"/>
    <b v="1"/>
    <s v="music/metal"/>
    <n v="100"/>
    <n v="37.270000000000003"/>
    <x v="4"/>
    <s v="metal"/>
    <x v="851"/>
    <x v="851"/>
  </r>
  <r>
    <n v="852"/>
    <s v="Covers Album - Limited Vinyl Pressing"/>
    <s v="Limited edition 2x12&quot; vinyl pressing of our latest album &quot;Who Do You Think We Are?&quot;"/>
    <n v="3500"/>
    <n v="3674"/>
    <x v="0"/>
    <s v="US"/>
    <s v="USD"/>
    <n v="1477342800"/>
    <n v="1476386395"/>
    <b v="0"/>
    <n v="62"/>
    <b v="1"/>
    <s v="music/metal"/>
    <n v="100"/>
    <n v="59.26"/>
    <x v="4"/>
    <s v="metal"/>
    <x v="852"/>
    <x v="852"/>
  </r>
  <r>
    <n v="853"/>
    <s v="sloggoth"/>
    <s v="Help release a CD of sloggoth's first album &quot;sloggoth&quot;.  All contributors of $5 or more get a CD when the goal is met!"/>
    <n v="300"/>
    <n v="300"/>
    <x v="0"/>
    <s v="US"/>
    <s v="USD"/>
    <n v="1424116709"/>
    <n v="1421524709"/>
    <b v="0"/>
    <n v="10"/>
    <b v="1"/>
    <s v="music/metal"/>
    <n v="100"/>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00"/>
    <n v="65.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0"/>
    <n v="31.91"/>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00"/>
    <n v="19.46"/>
    <x v="4"/>
    <s v="metal"/>
    <x v="856"/>
    <x v="856"/>
  </r>
  <r>
    <n v="857"/>
    <s v="A Reason To Breathe - DEBUT ALBUM"/>
    <s v="Modern Post-Hardcore/Electro music (Hardstyle, EDM, Trap, Dubstep, Dembow, House)."/>
    <n v="1200"/>
    <n v="1200"/>
    <x v="0"/>
    <s v="ES"/>
    <s v="EUR"/>
    <n v="1448463431"/>
    <n v="1444831031"/>
    <b v="0"/>
    <n v="24"/>
    <b v="1"/>
    <s v="music/metal"/>
    <n v="100"/>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00"/>
    <n v="22.74"/>
    <x v="4"/>
    <s v="metal"/>
    <x v="858"/>
    <x v="858"/>
  </r>
  <r>
    <n v="859"/>
    <s v="Rise With Us Campaign"/>
    <s v="We are heading to the studio to create our second album and we want you to be right there with us!"/>
    <n v="4000"/>
    <n v="4187"/>
    <x v="0"/>
    <s v="US"/>
    <s v="USD"/>
    <n v="1433376000"/>
    <n v="1430768468"/>
    <b v="0"/>
    <n v="98"/>
    <b v="1"/>
    <s v="music/metal"/>
    <n v="100"/>
    <n v="42.72"/>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
    <n v="52.92"/>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0"/>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0"/>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
    <n v="34.18"/>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0"/>
    <n v="22.5"/>
    <x v="4"/>
    <s v="jazz"/>
    <x v="865"/>
    <x v="865"/>
  </r>
  <r>
    <n v="866"/>
    <s v="California Dreamin' Tour 2015"/>
    <s v="Drivetime heads to Cali for summer tour supported by @Smoothjazz.com &amp; @JJZPhilly  #Spaghettini #The Roxy"/>
    <n v="3500"/>
    <n v="640"/>
    <x v="2"/>
    <s v="US"/>
    <s v="USD"/>
    <n v="1425136200"/>
    <n v="1421853518"/>
    <b v="0"/>
    <n v="11"/>
    <b v="0"/>
    <s v="music/jazz"/>
    <n v="0"/>
    <n v="5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
    <n v="109.18"/>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
    <n v="346.67"/>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0"/>
    <n v="27.08"/>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0"/>
    <n v="32.5"/>
    <x v="4"/>
    <s v="jazz"/>
    <x v="872"/>
    <x v="872"/>
  </r>
  <r>
    <n v="873"/>
    <s v="The Dreamer-An Original Jazz CD"/>
    <s v="Fall in love with &quot;The Dreamer&quot;, new original music from trumpeter Freddie Dunn!"/>
    <n v="3500"/>
    <n v="45"/>
    <x v="2"/>
    <s v="US"/>
    <s v="USD"/>
    <n v="1352610040"/>
    <n v="1349150440"/>
    <b v="0"/>
    <n v="5"/>
    <b v="0"/>
    <s v="music/jazz"/>
    <n v="0"/>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
    <n v="34.76"/>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x v="875"/>
  </r>
  <r>
    <n v="876"/>
    <s v="Sound Of Dobells"/>
    <s v="What was the greatest record shop ever?  DOBELLS!"/>
    <n v="3152"/>
    <n v="1286"/>
    <x v="2"/>
    <s v="GB"/>
    <s v="GBP"/>
    <n v="1359978927"/>
    <n v="1357127727"/>
    <b v="0"/>
    <n v="45"/>
    <b v="0"/>
    <s v="music/jazz"/>
    <n v="0"/>
    <n v="28.58"/>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100"/>
    <n v="46.59"/>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0"/>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
    <n v="21.47"/>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0"/>
    <n v="14.13"/>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
    <n v="21.57"/>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
    <n v="83.38"/>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0"/>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100"/>
    <n v="35.71"/>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
    <n v="29.29"/>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0"/>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0"/>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0"/>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0"/>
    <n v="2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
    <n v="143.82"/>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
    <n v="147.81"/>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0"/>
    <n v="27.86"/>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0"/>
    <n v="44.44"/>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0"/>
    <n v="35"/>
    <x v="4"/>
    <s v="indie rock"/>
    <x v="898"/>
    <x v="898"/>
  </r>
  <r>
    <n v="899"/>
    <s v="Lets get 48/14 pressed!!!"/>
    <s v="Lets get 48/14 pressed and in your cd players,ipods,blogs, and facebook status'. Lets get it everywhere!"/>
    <n v="750"/>
    <n v="280"/>
    <x v="2"/>
    <s v="US"/>
    <s v="USD"/>
    <n v="1306549362"/>
    <n v="1302661362"/>
    <b v="0"/>
    <n v="8"/>
    <b v="0"/>
    <s v="music/indie rock"/>
    <n v="0"/>
    <n v="35"/>
    <x v="4"/>
    <s v="indie rock"/>
    <x v="899"/>
    <x v="899"/>
  </r>
  <r>
    <n v="900"/>
    <s v="Project Revive: Protecting the Creative Impulse"/>
    <s v="With Project Revive, I aim to protect and nurture the creative impulse through music."/>
    <n v="5000"/>
    <n v="21"/>
    <x v="2"/>
    <s v="US"/>
    <s v="USD"/>
    <n v="1459365802"/>
    <n v="1456777402"/>
    <b v="0"/>
    <n v="2"/>
    <b v="0"/>
    <s v="music/jazz"/>
    <n v="0"/>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x v="901"/>
  </r>
  <r>
    <n v="902"/>
    <s v="MISTER BROWN"/>
    <s v="I'VE STARTED A BRAND NEW ALBUM THAT WILL FEATURE ACID JAZZ, FUNK, ROCK, AND DANCE WITH THE PROMISE OF TOURING NEXT YEAR IN THE USA"/>
    <n v="30000"/>
    <n v="90"/>
    <x v="2"/>
    <s v="US"/>
    <s v="USD"/>
    <n v="1409412600"/>
    <n v="1404947422"/>
    <b v="0"/>
    <n v="3"/>
    <b v="0"/>
    <s v="music/jazz"/>
    <n v="0"/>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0"/>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x v="904"/>
  </r>
  <r>
    <n v="905"/>
    <s v="Jazz For Everyone!"/>
    <s v="Working hard to get into the studio to record, produce, and edit my break out CD. I hope to realize my vision!"/>
    <n v="6500"/>
    <n v="196"/>
    <x v="2"/>
    <s v="US"/>
    <s v="USD"/>
    <n v="1295847926"/>
    <n v="1290663926"/>
    <b v="0"/>
    <n v="6"/>
    <b v="0"/>
    <s v="music/jazz"/>
    <n v="0"/>
    <n v="32.67"/>
    <x v="4"/>
    <s v="jazz"/>
    <x v="905"/>
    <x v="905"/>
  </r>
  <r>
    <n v="906"/>
    <s v="24th Music Presents Channeling Motown (Live)"/>
    <s v="The DMV's most respected saxophonist pay tribute to Motown."/>
    <n v="15000"/>
    <n v="0"/>
    <x v="2"/>
    <s v="US"/>
    <s v="USD"/>
    <n v="1394681590"/>
    <n v="1392093190"/>
    <b v="0"/>
    <n v="0"/>
    <b v="0"/>
    <s v="music/jazz"/>
    <n v="0"/>
    <n v="0"/>
    <x v="4"/>
    <s v="jazz"/>
    <x v="906"/>
    <x v="906"/>
  </r>
  <r>
    <n v="907"/>
    <s v="Greg Chambers Saxophone CD"/>
    <s v="Greg Chambers' self-titled CD needs support for post production, replication, and promotion."/>
    <n v="2900"/>
    <n v="0"/>
    <x v="2"/>
    <s v="US"/>
    <s v="USD"/>
    <n v="1315715823"/>
    <n v="1313123823"/>
    <b v="0"/>
    <n v="0"/>
    <b v="0"/>
    <s v="music/jazz"/>
    <n v="0"/>
    <n 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n 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0"/>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0"/>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x v="911"/>
  </r>
  <r>
    <n v="912"/>
    <s v="Triad a new album by James Murrell"/>
    <s v="My new album will be called Triad, an album of original music performed by me &amp; guest musical artists."/>
    <n v="3500"/>
    <n v="30"/>
    <x v="2"/>
    <s v="US"/>
    <s v="USD"/>
    <n v="1355197047"/>
    <n v="1350009447"/>
    <b v="0"/>
    <n v="2"/>
    <b v="0"/>
    <s v="music/jazz"/>
    <n v="0"/>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0"/>
    <n v="82.58"/>
    <x v="4"/>
    <s v="jazz"/>
    <x v="913"/>
    <x v="913"/>
  </r>
  <r>
    <n v="914"/>
    <s v="Soul Of Man Video Project"/>
    <s v="This project is for the making of a music video. All funds will go towards production costs for this event only."/>
    <n v="1500"/>
    <n v="0"/>
    <x v="2"/>
    <s v="US"/>
    <s v="USD"/>
    <n v="1345918747"/>
    <n v="1343326747"/>
    <b v="0"/>
    <n v="0"/>
    <b v="0"/>
    <s v="music/jazz"/>
    <n v="0"/>
    <n 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0"/>
    <n v="41.67"/>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0"/>
    <n v="19.600000000000001"/>
    <x v="4"/>
    <s v="jazz"/>
    <x v="918"/>
    <x v="918"/>
  </r>
  <r>
    <n v="919"/>
    <s v="Jazz CD:  Out of The Blue"/>
    <s v="Cool jazz with a New Orleans flavor."/>
    <n v="20000"/>
    <n v="100"/>
    <x v="2"/>
    <s v="US"/>
    <s v="USD"/>
    <n v="1355930645"/>
    <n v="1352906645"/>
    <b v="0"/>
    <n v="1"/>
    <b v="0"/>
    <s v="music/jazz"/>
    <n v="0"/>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0"/>
    <n v="189.33"/>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0"/>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0"/>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x v="926"/>
  </r>
  <r>
    <n v="927"/>
    <s v="JETRO DA SILVA FUNK PROJECT"/>
    <s v="Studio CD/DVD Solo project of Pianist &amp; Keyboardist Jetro da Silva"/>
    <n v="20000"/>
    <n v="0"/>
    <x v="2"/>
    <s v="US"/>
    <s v="USD"/>
    <n v="1337024695"/>
    <n v="1334432695"/>
    <b v="0"/>
    <n v="0"/>
    <b v="0"/>
    <s v="music/jazz"/>
    <n v="0"/>
    <n v="0"/>
    <x v="4"/>
    <s v="jazz"/>
    <x v="927"/>
    <x v="927"/>
  </r>
  <r>
    <n v="928"/>
    <s v="In a Jazzy Motown"/>
    <s v="A real Motown Backup singer on 22 gold and platinum albums headlines her own Jazz CD of Motown songs."/>
    <n v="14500"/>
    <n v="1575"/>
    <x v="2"/>
    <s v="US"/>
    <s v="USD"/>
    <n v="1353196800"/>
    <n v="1348864913"/>
    <b v="0"/>
    <n v="28"/>
    <b v="0"/>
    <s v="music/jazz"/>
    <n v="0"/>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0"/>
    <n v="18.71"/>
    <x v="4"/>
    <s v="jazz"/>
    <x v="931"/>
    <x v="931"/>
  </r>
  <r>
    <n v="932"/>
    <s v="Mandy Harvey Christmas Album"/>
    <s v="Help me to create my 3rd album, a Christmas CD with 16 Holiday/Original favorites!"/>
    <n v="9500"/>
    <n v="1381"/>
    <x v="2"/>
    <s v="US"/>
    <s v="USD"/>
    <n v="1363990545"/>
    <n v="1360106145"/>
    <b v="0"/>
    <n v="30"/>
    <b v="0"/>
    <s v="music/jazz"/>
    <n v="0"/>
    <n v="46.03"/>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
    <n v="50.67"/>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0"/>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0"/>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0"/>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
    <n v="110.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0"/>
    <n v="37.450000000000003"/>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0"/>
    <n v="41.75"/>
    <x v="2"/>
    <s v="wearables"/>
    <x v="942"/>
    <x v="942"/>
  </r>
  <r>
    <n v="943"/>
    <s v="SleepMode"/>
    <s v="A mask for home or travel that will give you the best, undisturbed sleep of your life."/>
    <n v="3000"/>
    <n v="289"/>
    <x v="2"/>
    <s v="US"/>
    <s v="USD"/>
    <n v="1480438905"/>
    <n v="1477843305"/>
    <b v="0"/>
    <n v="12"/>
    <b v="0"/>
    <s v="technology/wearables"/>
    <n v="0"/>
    <n v="24.08"/>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
    <n v="69.41"/>
    <x v="2"/>
    <s v="wearables"/>
    <x v="944"/>
    <x v="944"/>
  </r>
  <r>
    <n v="945"/>
    <s v="CT BAND"/>
    <s v="Make your watch Smart ! CT Band is an ultra-thin, high-tech smart watch-strap awarded twice at CES 2017 las vegas"/>
    <n v="100000"/>
    <n v="2484"/>
    <x v="2"/>
    <s v="FR"/>
    <s v="EUR"/>
    <n v="1487462340"/>
    <n v="1482958626"/>
    <b v="0"/>
    <n v="16"/>
    <b v="0"/>
    <s v="technology/wearables"/>
    <n v="0"/>
    <n v="155.25"/>
    <x v="2"/>
    <s v="wearables"/>
    <x v="945"/>
    <x v="945"/>
  </r>
  <r>
    <n v="946"/>
    <s v="OmniTrade Apron"/>
    <s v="Soft edged-Hard working. The perfect wearable organization for the home and professional shop."/>
    <n v="15000"/>
    <n v="286"/>
    <x v="2"/>
    <s v="US"/>
    <s v="USD"/>
    <n v="1473444048"/>
    <n v="1470852048"/>
    <b v="0"/>
    <n v="5"/>
    <b v="0"/>
    <s v="technology/wearables"/>
    <n v="0"/>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0"/>
    <n v="60"/>
    <x v="2"/>
    <s v="wearables"/>
    <x v="948"/>
    <x v="948"/>
  </r>
  <r>
    <n v="949"/>
    <s v="INBED"/>
    <s v="Der INBED ist ein innovatives Multisensor-Wearable fÃ¼r die SturzprÃ¤vention motorisch eingeschrÃ¤nkter Personen."/>
    <n v="20000"/>
    <n v="273"/>
    <x v="2"/>
    <s v="DE"/>
    <s v="EUR"/>
    <n v="1456016576"/>
    <n v="1450832576"/>
    <b v="0"/>
    <n v="7"/>
    <b v="0"/>
    <s v="technology/wearables"/>
    <n v="0"/>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0"/>
    <n v="58.42"/>
    <x v="2"/>
    <s v="wearables"/>
    <x v="950"/>
    <x v="950"/>
  </r>
  <r>
    <n v="951"/>
    <s v="Smart Harness"/>
    <s v="Revolutionizing the way we walk our dogs!"/>
    <n v="50000"/>
    <n v="19195"/>
    <x v="2"/>
    <s v="US"/>
    <s v="USD"/>
    <n v="1465054872"/>
    <n v="1461166872"/>
    <b v="0"/>
    <n v="121"/>
    <b v="0"/>
    <s v="technology/wearables"/>
    <n v="0"/>
    <n v="158.63999999999999"/>
    <x v="2"/>
    <s v="wearables"/>
    <x v="951"/>
    <x v="951"/>
  </r>
  <r>
    <n v="952"/>
    <s v="Audionoggin - Join the Earvolution"/>
    <s v="Audionoggin: Wireless personal surround sound for the athlete in everyone."/>
    <n v="49000"/>
    <n v="19572"/>
    <x v="2"/>
    <s v="US"/>
    <s v="USD"/>
    <n v="1479483812"/>
    <n v="1476888212"/>
    <b v="0"/>
    <n v="196"/>
    <b v="0"/>
    <s v="technology/wearables"/>
    <n v="0"/>
    <n v="99.86"/>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
    <n v="89.19"/>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0"/>
    <n v="182.62"/>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0"/>
    <n v="50.65"/>
    <x v="2"/>
    <s v="wearables"/>
    <x v="956"/>
    <x v="956"/>
  </r>
  <r>
    <n v="957"/>
    <s v="DUALBAND, the Leather NFC Smart Watch Band"/>
    <s v="A Leather Smart watch Band, that NEVER needs to be charged for only $37!"/>
    <n v="12000"/>
    <n v="233"/>
    <x v="2"/>
    <s v="US"/>
    <s v="USD"/>
    <n v="1479392133"/>
    <n v="1476710133"/>
    <b v="0"/>
    <n v="7"/>
    <b v="0"/>
    <s v="technology/wearables"/>
    <n v="0"/>
    <n v="33.29"/>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
    <n v="51.82"/>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
    <n v="113.63"/>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
    <n v="136.46"/>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
    <n v="364.35"/>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
    <n v="19.239999999999998"/>
    <x v="2"/>
    <s v="wearables"/>
    <x v="962"/>
    <x v="962"/>
  </r>
  <r>
    <n v="963"/>
    <s v="The Ultimate Learning Center"/>
    <s v="WE are molding an educated, motivated, non violent GENERATION!"/>
    <n v="35000"/>
    <n v="377"/>
    <x v="2"/>
    <s v="US"/>
    <s v="USD"/>
    <n v="1476717319"/>
    <n v="1473693319"/>
    <b v="0"/>
    <n v="9"/>
    <b v="0"/>
    <s v="technology/wearables"/>
    <n v="0"/>
    <n v="41.89"/>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
    <n v="30.31"/>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0"/>
    <n v="49.67"/>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
    <n v="59.2"/>
    <x v="2"/>
    <s v="wearables"/>
    <x v="966"/>
    <x v="966"/>
  </r>
  <r>
    <n v="967"/>
    <s v="Better Beanie"/>
    <s v="Better Beanie is the new therapeutic wearable designed to assist you while keeping your hands free."/>
    <n v="20000"/>
    <n v="3562"/>
    <x v="2"/>
    <s v="US"/>
    <s v="USD"/>
    <n v="1461301574"/>
    <n v="1456121174"/>
    <b v="0"/>
    <n v="81"/>
    <b v="0"/>
    <s v="technology/wearables"/>
    <n v="0"/>
    <n v="43.98"/>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0"/>
    <n v="26.5"/>
    <x v="2"/>
    <s v="wearables"/>
    <x v="968"/>
    <x v="968"/>
  </r>
  <r>
    <n v="969"/>
    <s v="Make 100 | Geek &amp; Chic: Smart Safety Jewelry."/>
    <s v="Geek &amp; Chic Smart Jewelry Collection, Wearables Meet Style!"/>
    <n v="30000"/>
    <n v="14000"/>
    <x v="2"/>
    <s v="MX"/>
    <s v="MXN"/>
    <n v="1486624607"/>
    <n v="1483773407"/>
    <b v="0"/>
    <n v="11"/>
    <b v="0"/>
    <s v="technology/wearables"/>
    <n v="0"/>
    <n v="1272.73"/>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
    <n v="153.8899999999999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0"/>
    <n v="51.38"/>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0"/>
    <n v="93.33"/>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0"/>
    <n v="108.63"/>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0"/>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100"/>
    <n v="790.84"/>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100"/>
    <n v="301.94"/>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
    <n v="47.9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x v="981"/>
  </r>
  <r>
    <n v="982"/>
    <s v="Smart 2-in-1 I-PHONE HANDLE/WALLETtm"/>
    <s v="revolutonary ultra-slim 2-in-1 Smart  2-in-1 I-PHONE handle/WALLETtm with 360 rotatiion"/>
    <n v="17500"/>
    <n v="3"/>
    <x v="2"/>
    <s v="US"/>
    <s v="USD"/>
    <n v="1475431486"/>
    <n v="1472839486"/>
    <b v="0"/>
    <n v="3"/>
    <b v="0"/>
    <s v="technology/wearables"/>
    <n v="0"/>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
    <n v="171.79"/>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0"/>
    <n v="35.33"/>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0"/>
    <n v="82.09"/>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
    <n v="110.87"/>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0"/>
    <n v="161.22"/>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x v="988"/>
  </r>
  <r>
    <n v="989"/>
    <s v="Power Rope"/>
    <s v="The most useful phone charger you will ever buy"/>
    <n v="10000"/>
    <n v="1677"/>
    <x v="2"/>
    <s v="US"/>
    <s v="USD"/>
    <n v="1475101495"/>
    <n v="1472509495"/>
    <b v="0"/>
    <n v="32"/>
    <b v="0"/>
    <s v="technology/wearables"/>
    <n v="0"/>
    <n v="52.41"/>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0"/>
    <n v="30.29"/>
    <x v="2"/>
    <s v="wearables"/>
    <x v="991"/>
    <x v="991"/>
  </r>
  <r>
    <n v="992"/>
    <s v="WairConditioning"/>
    <s v="The HOTTEST and COOLEST thing yet! WairConditioning... an entirely new level of comfortability!"/>
    <n v="100000"/>
    <n v="467"/>
    <x v="2"/>
    <s v="US"/>
    <s v="USD"/>
    <n v="1462655519"/>
    <n v="1457475119"/>
    <b v="0"/>
    <n v="4"/>
    <b v="0"/>
    <s v="technology/wearables"/>
    <n v="0"/>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
    <n v="89.6"/>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0"/>
    <n v="424.45"/>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0"/>
    <n v="80.67"/>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0"/>
    <n v="13"/>
    <x v="2"/>
    <s v="wearables"/>
    <x v="996"/>
    <x v="996"/>
  </r>
  <r>
    <n v="997"/>
    <s v="iPhanny"/>
    <s v="The iPhanny keeps your iPhone 6 safe from bending in those dangerous pants pockets."/>
    <n v="5000"/>
    <n v="65"/>
    <x v="2"/>
    <s v="US"/>
    <s v="USD"/>
    <n v="1417145297"/>
    <n v="1414549697"/>
    <b v="0"/>
    <n v="8"/>
    <b v="0"/>
    <s v="technology/wearables"/>
    <n v="0"/>
    <n v="8.1300000000000008"/>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100"/>
    <n v="153.43"/>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0"/>
    <n v="292.08"/>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0"/>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0"/>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
    <n v="134.55000000000001"/>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
    <n v="214.07"/>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100"/>
    <n v="216.3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100"/>
    <n v="932.31"/>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0"/>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
    <n v="174.95"/>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00"/>
    <n v="1389.36"/>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
    <n v="95.9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0"/>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0"/>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0"/>
    <n v="74.790000000000006"/>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
    <n v="161.12"/>
    <x v="2"/>
    <s v="wearables"/>
    <x v="1017"/>
    <x v="1017"/>
  </r>
  <r>
    <n v="1018"/>
    <s v="Owl (Canceled)"/>
    <s v="Owl is a fitness tracker along with an accompanying iOS app, that is both fun and interactive for children."/>
    <n v="20000"/>
    <n v="621"/>
    <x v="1"/>
    <s v="US"/>
    <s v="USD"/>
    <n v="1468496933"/>
    <n v="1465904933"/>
    <b v="0"/>
    <n v="7"/>
    <b v="0"/>
    <s v="technology/wearables"/>
    <n v="0"/>
    <n v="88.71"/>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0"/>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400"/>
    <n v="22.08"/>
    <x v="4"/>
    <s v="electronic music"/>
    <x v="1021"/>
    <x v="1021"/>
  </r>
  <r>
    <n v="1022"/>
    <s v="Sammy Bananas - Bootlegs Vol. 2!!"/>
    <s v="Help get four new bootlegs onto vinyl in the second installment of my series!"/>
    <n v="2000"/>
    <n v="2298"/>
    <x v="0"/>
    <s v="US"/>
    <s v="USD"/>
    <n v="1431876677"/>
    <n v="1429284677"/>
    <b v="1"/>
    <n v="74"/>
    <b v="1"/>
    <s v="music/electronic music"/>
    <n v="100"/>
    <n v="31.05"/>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00"/>
    <n v="36.21"/>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00"/>
    <n v="388.98"/>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00"/>
    <n v="71.849999999999994"/>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0"/>
    <n v="69.67"/>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00"/>
    <n v="45.99"/>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00"/>
    <n v="79.260000000000005"/>
    <x v="4"/>
    <s v="electronic music"/>
    <x v="1029"/>
    <x v="1029"/>
  </r>
  <r>
    <n v="1030"/>
    <s v="The Gothsicles - I FEEL SICLE"/>
    <s v="Help fund the latest Gothsicles mega-album, I FEEL SICLE!"/>
    <n v="2000"/>
    <n v="6842"/>
    <x v="0"/>
    <s v="US"/>
    <s v="USD"/>
    <n v="1473680149"/>
    <n v="1472470549"/>
    <b v="0"/>
    <n v="159"/>
    <b v="1"/>
    <s v="music/electronic music"/>
    <n v="300"/>
    <n v="43.03"/>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0"/>
    <n v="108.48"/>
    <x v="4"/>
    <s v="electronic music"/>
    <x v="1031"/>
    <x v="1031"/>
  </r>
  <r>
    <n v="1032"/>
    <s v="Phantom Ship / Coastal (Album Preorder)"/>
    <s v="Ideal for living rooms and open spaces."/>
    <n v="5400"/>
    <n v="5858.84"/>
    <x v="0"/>
    <s v="US"/>
    <s v="USD"/>
    <n v="1466697625"/>
    <n v="1464105625"/>
    <b v="0"/>
    <n v="96"/>
    <b v="1"/>
    <s v="music/electronic music"/>
    <n v="100"/>
    <n v="61.03"/>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0"/>
    <n v="50.59"/>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00"/>
    <n v="39.159999999999997"/>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0"/>
    <n v="65.16"/>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00"/>
    <n v="23.96"/>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0"/>
    <n v="48.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00"/>
    <n v="35.74"/>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00"/>
    <n v="21.3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n 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0"/>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0"/>
    <n v="29.2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0"/>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0"/>
    <n v="53"/>
    <x v="5"/>
    <s v="audio"/>
    <x v="1048"/>
    <x v="1048"/>
  </r>
  <r>
    <n v="1049"/>
    <s v="J1 (Canceled)"/>
    <s v="------"/>
    <n v="12000"/>
    <n v="0"/>
    <x v="1"/>
    <s v="US"/>
    <s v="USD"/>
    <n v="1455272445"/>
    <n v="1452680445"/>
    <b v="0"/>
    <n v="0"/>
    <b v="0"/>
    <s v="journalism/audio"/>
    <n v="0"/>
    <n v="0"/>
    <x v="5"/>
    <s v="audio"/>
    <x v="1049"/>
    <x v="1049"/>
  </r>
  <r>
    <n v="1050"/>
    <s v="The (Secular) Barbershop Podcast (Canceled)"/>
    <s v="Secularism is on the rise and I hear you.Talk to me."/>
    <n v="2500"/>
    <n v="0"/>
    <x v="1"/>
    <s v="US"/>
    <s v="USD"/>
    <n v="1442257677"/>
    <n v="1439665677"/>
    <b v="0"/>
    <n v="0"/>
    <b v="0"/>
    <s v="journalism/audio"/>
    <n v="0"/>
    <n 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n 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x v="1058"/>
  </r>
  <r>
    <n v="1059"/>
    <s v="Voice Over Artist (Canceled)"/>
    <s v="Turning myself into a vocal artist."/>
    <n v="1100"/>
    <n v="0"/>
    <x v="1"/>
    <s v="US"/>
    <s v="USD"/>
    <n v="1426269456"/>
    <n v="1423681056"/>
    <b v="0"/>
    <n v="0"/>
    <b v="0"/>
    <s v="journalism/audio"/>
    <n v="0"/>
    <n 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0"/>
    <n v="50"/>
    <x v="5"/>
    <s v="audio"/>
    <x v="1060"/>
    <x v="1060"/>
  </r>
  <r>
    <n v="1061"/>
    <s v="Chat Box 23 (Canceled)"/>
    <s v="T.O., Adi &amp; Mercedes discuss their point of views, women's issues &amp; Hollywood Hotties."/>
    <n v="4000"/>
    <n v="0"/>
    <x v="1"/>
    <s v="US"/>
    <s v="USD"/>
    <n v="1462150800"/>
    <n v="1456987108"/>
    <b v="0"/>
    <n v="0"/>
    <b v="0"/>
    <s v="journalism/audio"/>
    <n v="0"/>
    <n v="0"/>
    <x v="5"/>
    <s v="audio"/>
    <x v="1061"/>
    <x v="1061"/>
  </r>
  <r>
    <n v="1062"/>
    <s v="RETURNING AT A LATER DATE"/>
    <s v="SEE US ON PATREON www.badgirlartwork.com"/>
    <n v="199"/>
    <n v="190"/>
    <x v="1"/>
    <s v="US"/>
    <s v="USD"/>
    <n v="1468351341"/>
    <n v="1467746541"/>
    <b v="0"/>
    <n v="4"/>
    <b v="0"/>
    <s v="journalism/audio"/>
    <n v="100"/>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0"/>
    <n v="65.67"/>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0"/>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0"/>
    <n v="34.130000000000003"/>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0"/>
    <n v="40.479999999999997"/>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x v="1072"/>
  </r>
  <r>
    <n v="1073"/>
    <s v="Rainbow Ball to the Iphone"/>
    <s v="We want to bring our Game Rainbow Ball to the iphone and to do that we need a little help"/>
    <n v="750"/>
    <n v="10"/>
    <x v="2"/>
    <s v="US"/>
    <s v="USD"/>
    <n v="1318806541"/>
    <n v="1316214541"/>
    <b v="0"/>
    <n v="1"/>
    <b v="0"/>
    <s v="games/video games"/>
    <n v="0"/>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0"/>
    <n v="113.57"/>
    <x v="6"/>
    <s v="video games"/>
    <x v="1074"/>
    <x v="1074"/>
  </r>
  <r>
    <n v="1075"/>
    <s v="Towers Of The Apocalypse"/>
    <s v="Fully 3D, post Apocalyptic themed tower defense video game. New take on the genre."/>
    <n v="1000"/>
    <n v="45"/>
    <x v="2"/>
    <s v="US"/>
    <s v="USD"/>
    <n v="1336340516"/>
    <n v="1333748516"/>
    <b v="0"/>
    <n v="3"/>
    <b v="0"/>
    <s v="games/video games"/>
    <n v="0"/>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100"/>
    <n v="48.28"/>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
    <n v="43.98"/>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0"/>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0"/>
    <n v="37.67"/>
    <x v="6"/>
    <s v="video games"/>
    <x v="1079"/>
    <x v="1079"/>
  </r>
  <r>
    <n v="1080"/>
    <s v="Skullforge: The Hunt"/>
    <s v="A fantasy action RPG which follows an elven ex-slave on a journey of magic, revenge, intrigue, and deceit."/>
    <n v="20000"/>
    <n v="1821"/>
    <x v="2"/>
    <s v="US"/>
    <s v="USD"/>
    <n v="1399778333"/>
    <n v="1397186333"/>
    <b v="0"/>
    <n v="98"/>
    <b v="0"/>
    <s v="games/video games"/>
    <n v="0"/>
    <n v="18.579999999999998"/>
    <x v="6"/>
    <s v="video games"/>
    <x v="1080"/>
    <x v="1080"/>
  </r>
  <r>
    <n v="1081"/>
    <s v="The Creature"/>
    <s v="Finishing your last job before you retire until a disaster strikes the cargo ship can you survive The Creature?"/>
    <n v="68000"/>
    <n v="12"/>
    <x v="2"/>
    <s v="US"/>
    <s v="USD"/>
    <n v="1422483292"/>
    <n v="1419891292"/>
    <b v="0"/>
    <n v="4"/>
    <b v="0"/>
    <s v="games/video games"/>
    <n v="0"/>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0"/>
    <n v="18.670000000000002"/>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
    <n v="410"/>
    <x v="6"/>
    <s v="video games"/>
    <x v="1083"/>
    <x v="1083"/>
  </r>
  <r>
    <n v="1084"/>
    <s v="My own channel"/>
    <s v="I want to start my own channel for gaming"/>
    <n v="550"/>
    <n v="0"/>
    <x v="2"/>
    <s v="US"/>
    <s v="USD"/>
    <n v="1407534804"/>
    <n v="1404942804"/>
    <b v="0"/>
    <n v="0"/>
    <b v="0"/>
    <s v="games/video games"/>
    <n v="0"/>
    <n v="0"/>
    <x v="6"/>
    <s v="video games"/>
    <x v="1084"/>
    <x v="1084"/>
  </r>
  <r>
    <n v="1085"/>
    <s v="Sun Dryd Studios"/>
    <s v="The new kid on the block. Re-imagining old games and creating new ones. Ship, Lazer, Rock is first."/>
    <n v="30000"/>
    <n v="1026"/>
    <x v="2"/>
    <s v="CA"/>
    <s v="CAD"/>
    <n v="1457967975"/>
    <n v="1455379575"/>
    <b v="0"/>
    <n v="9"/>
    <b v="0"/>
    <s v="games/video games"/>
    <n v="0"/>
    <n v="114"/>
    <x v="6"/>
    <s v="video games"/>
    <x v="1085"/>
    <x v="1085"/>
  </r>
  <r>
    <n v="1086"/>
    <s v="Cyber Universe Online"/>
    <s v="Humanity's future in the Galaxy"/>
    <n v="18000"/>
    <n v="15"/>
    <x v="2"/>
    <s v="US"/>
    <s v="USD"/>
    <n v="1408913291"/>
    <n v="1406321291"/>
    <b v="0"/>
    <n v="2"/>
    <b v="0"/>
    <s v="games/video games"/>
    <n v="0"/>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x v="1087"/>
  </r>
  <r>
    <n v="1088"/>
    <s v="Still Alive"/>
    <s v="A fresh twist on survival games. Intense, high-stakes 30 minute rounds for up to 10 players."/>
    <n v="45000"/>
    <n v="6382.34"/>
    <x v="2"/>
    <s v="US"/>
    <s v="USD"/>
    <n v="1398366667"/>
    <n v="1395774667"/>
    <b v="0"/>
    <n v="147"/>
    <b v="0"/>
    <s v="games/video games"/>
    <n v="0"/>
    <n v="43.42"/>
    <x v="6"/>
    <s v="video games"/>
    <x v="1088"/>
    <x v="1088"/>
  </r>
  <r>
    <n v="1089"/>
    <s v="Farabel"/>
    <s v="Farabel is a single player turn-based fantasy strategy game for Mac/PC/Linux"/>
    <n v="15000"/>
    <n v="1174"/>
    <x v="2"/>
    <s v="FR"/>
    <s v="EUR"/>
    <n v="1435293175"/>
    <n v="1432701175"/>
    <b v="0"/>
    <n v="49"/>
    <b v="0"/>
    <s v="games/video games"/>
    <n v="0"/>
    <n v="23.9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0"/>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
    <n v="10.56"/>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0"/>
    <n v="122"/>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0"/>
    <n v="267.81"/>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
    <n v="74.209999999999994"/>
    <x v="6"/>
    <s v="video games"/>
    <x v="1096"/>
    <x v="1096"/>
  </r>
  <r>
    <n v="1097"/>
    <s v="Rabbly"/>
    <s v="Rabbly is action-adventure game. Is about a scientist going on an adventure, to find rare materials in another galaxy."/>
    <n v="100000"/>
    <n v="47"/>
    <x v="2"/>
    <s v="US"/>
    <s v="USD"/>
    <n v="1393786877"/>
    <n v="1390330877"/>
    <b v="0"/>
    <n v="7"/>
    <b v="0"/>
    <s v="games/video games"/>
    <n v="0"/>
    <n v="6.71"/>
    <x v="6"/>
    <s v="video games"/>
    <x v="1097"/>
    <x v="1097"/>
  </r>
  <r>
    <n v="1098"/>
    <s v="Kick, Punch... Fireball"/>
    <s v="Kick, Punch... Fireball is an FPS type arena game set inside the fantasy world."/>
    <n v="25000"/>
    <n v="1803"/>
    <x v="2"/>
    <s v="US"/>
    <s v="USD"/>
    <n v="1397413095"/>
    <n v="1394821095"/>
    <b v="0"/>
    <n v="22"/>
    <b v="0"/>
    <s v="games/video games"/>
    <n v="0"/>
    <n v="81.95"/>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0"/>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0"/>
    <n v="10"/>
    <x v="6"/>
    <s v="video games"/>
    <x v="1100"/>
    <x v="1100"/>
  </r>
  <r>
    <n v="1101"/>
    <s v="Strain Wars"/>
    <s v="Different strains of marijuana leafs battling to the death to see which one is the top strain."/>
    <n v="100000"/>
    <n v="41"/>
    <x v="2"/>
    <s v="US"/>
    <s v="USD"/>
    <n v="1468519920"/>
    <n v="1466188338"/>
    <b v="0"/>
    <n v="6"/>
    <b v="0"/>
    <s v="games/video games"/>
    <n v="0"/>
    <n v="6.8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0"/>
    <n v="17.71"/>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0"/>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0"/>
    <n v="80.3"/>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0"/>
    <n v="23.57"/>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0"/>
    <n v="34.880000000000003"/>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0"/>
    <n v="23.18"/>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
    <n v="100.23"/>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0"/>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x v="111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x v="1116"/>
  </r>
  <r>
    <n v="1117"/>
    <s v="Medieval Village"/>
    <s v="Experience the Medieval in your own village. Increase your village into a city and walk through the streets."/>
    <n v="1000"/>
    <n v="83"/>
    <x v="2"/>
    <s v="DE"/>
    <s v="EUR"/>
    <n v="1451053313"/>
    <n v="1448461313"/>
    <b v="0"/>
    <n v="8"/>
    <b v="0"/>
    <s v="games/video games"/>
    <n v="0"/>
    <n v="10.38"/>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0"/>
    <n v="36.33"/>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x v="1119"/>
  </r>
  <r>
    <n v="1120"/>
    <s v="PlanEt Ninjahwah"/>
    <s v="Planet Ninjahwah is a highly anticipated futuristic action adventure game that will blow your mind!!"/>
    <n v="25000"/>
    <n v="0"/>
    <x v="2"/>
    <s v="US"/>
    <s v="USD"/>
    <n v="1319835400"/>
    <n v="1315947400"/>
    <b v="0"/>
    <n v="0"/>
    <b v="0"/>
    <s v="games/video games"/>
    <n v="0"/>
    <n v="0"/>
    <x v="6"/>
    <s v="video games"/>
    <x v="1120"/>
    <x v="1120"/>
  </r>
  <r>
    <n v="1121"/>
    <s v="Pwincess"/>
    <s v="An action packed, side scrolling, platform jumping, laser shooting ADVENTURE that will be fun for everyone."/>
    <n v="250000"/>
    <n v="29"/>
    <x v="2"/>
    <s v="US"/>
    <s v="USD"/>
    <n v="1457904316"/>
    <n v="1455315916"/>
    <b v="0"/>
    <n v="5"/>
    <b v="0"/>
    <s v="games/video games"/>
    <n v="0"/>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0"/>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0"/>
    <n v="25.43"/>
    <x v="6"/>
    <s v="mobile games"/>
    <x v="1127"/>
    <x v="1127"/>
  </r>
  <r>
    <n v="1128"/>
    <s v="Flying Turds"/>
    <s v="#havingfunFTW"/>
    <n v="1000"/>
    <n v="1"/>
    <x v="2"/>
    <s v="GB"/>
    <s v="GBP"/>
    <n v="1407425717"/>
    <n v="1404833717"/>
    <b v="0"/>
    <n v="1"/>
    <b v="0"/>
    <s v="games/mobile games"/>
    <n v="0"/>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x v="1131"/>
  </r>
  <r>
    <n v="1132"/>
    <s v="One"/>
    <s v="One is a simple mobile game about exploring the connections between all living things. Featuring hand-painted art."/>
    <n v="10000"/>
    <n v="1438"/>
    <x v="2"/>
    <s v="CA"/>
    <s v="CAD"/>
    <n v="1483238771"/>
    <n v="1480646771"/>
    <b v="0"/>
    <n v="13"/>
    <b v="0"/>
    <s v="games/mobile games"/>
    <n v="0"/>
    <n v="110.62"/>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0"/>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0"/>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0"/>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
    <n v="253.21"/>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x v="1140"/>
  </r>
  <r>
    <n v="1141"/>
    <s v="Arena Z - Zombie Survival"/>
    <s v="I think this will be a great game!"/>
    <n v="500"/>
    <n v="0"/>
    <x v="2"/>
    <s v="DE"/>
    <s v="EUR"/>
    <n v="1436460450"/>
    <n v="1433868450"/>
    <b v="0"/>
    <n v="0"/>
    <b v="0"/>
    <s v="games/mobile games"/>
    <n v="0"/>
    <n 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0"/>
    <n v="44.17"/>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x v="1147"/>
  </r>
  <r>
    <n v="1148"/>
    <s v="Warren's / Adilyn's Rollin' Bistro"/>
    <s v="New local (Louisville, KY.) food truck with a refreshing spin on rolling kitchens."/>
    <n v="15000"/>
    <n v="73"/>
    <x v="2"/>
    <s v="US"/>
    <s v="USD"/>
    <n v="1480568781"/>
    <n v="1477973181"/>
    <b v="0"/>
    <n v="3"/>
    <b v="0"/>
    <s v="food/food trucks"/>
    <n v="0"/>
    <n v="24.33"/>
    <x v="7"/>
    <s v="food trucks"/>
    <x v="1148"/>
    <x v="1148"/>
  </r>
  <r>
    <n v="1149"/>
    <s v="The Floridian Food Truck"/>
    <s v="Bringing culturally diverse Floridian cuisine to the people!"/>
    <n v="50000"/>
    <n v="75"/>
    <x v="2"/>
    <s v="US"/>
    <s v="USD"/>
    <n v="1466096566"/>
    <n v="1463504566"/>
    <b v="0"/>
    <n v="2"/>
    <b v="0"/>
    <s v="food/food trucks"/>
    <n v="0"/>
    <n v="37.5"/>
    <x v="7"/>
    <s v="food trucks"/>
    <x v="1149"/>
    <x v="1149"/>
  </r>
  <r>
    <n v="1150"/>
    <s v="Chef Po's Food Truck"/>
    <s v="Bringing delicious authentic and fusion Taiwanese Food to the West Coast."/>
    <n v="2500"/>
    <n v="252"/>
    <x v="2"/>
    <s v="US"/>
    <s v="USD"/>
    <n v="1452293675"/>
    <n v="1447109675"/>
    <b v="0"/>
    <n v="6"/>
    <b v="0"/>
    <s v="food/food trucks"/>
    <n v="0"/>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x v="1151"/>
  </r>
  <r>
    <n v="1152"/>
    <s v="Peruvian King Food Truck"/>
    <s v="Peruvian food truck with an LA twist."/>
    <n v="16000"/>
    <n v="911"/>
    <x v="2"/>
    <s v="US"/>
    <s v="USD"/>
    <n v="1431709312"/>
    <n v="1429117312"/>
    <b v="0"/>
    <n v="15"/>
    <b v="0"/>
    <s v="food/food trucks"/>
    <n v="0"/>
    <n v="60.73"/>
    <x v="7"/>
    <s v="food trucks"/>
    <x v="1152"/>
    <x v="1152"/>
  </r>
  <r>
    <n v="1153"/>
    <s v="The Cold Spot Mobile Trailer"/>
    <s v="A mobile concession trailer for snow cones, ice cream, smoothies and more"/>
    <n v="8000"/>
    <n v="50"/>
    <x v="2"/>
    <s v="US"/>
    <s v="USD"/>
    <n v="1434647305"/>
    <n v="1432055305"/>
    <b v="0"/>
    <n v="1"/>
    <b v="0"/>
    <s v="food/food trucks"/>
    <n v="0"/>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0"/>
    <n v="108.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0"/>
    <n v="50.33"/>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0"/>
    <n v="60.79"/>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
    <n v="358.88"/>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0"/>
    <n v="61.19"/>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0"/>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0"/>
    <n v="25"/>
    <x v="7"/>
    <s v="food trucks"/>
    <x v="1171"/>
    <x v="1171"/>
  </r>
  <r>
    <n v="1172"/>
    <s v="let your dayz take you to the dogs."/>
    <s v="Bringing YOUR favorite dog recipes to the streets."/>
    <n v="9000"/>
    <n v="0"/>
    <x v="2"/>
    <s v="US"/>
    <s v="USD"/>
    <n v="1408551752"/>
    <n v="1405959752"/>
    <b v="0"/>
    <n v="0"/>
    <b v="0"/>
    <s v="food/food trucks"/>
    <n v="0"/>
    <n 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0"/>
    <n v="46.63"/>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0"/>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0"/>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0"/>
    <n v="69.12"/>
    <x v="7"/>
    <s v="food trucks"/>
    <x v="1180"/>
    <x v="1180"/>
  </r>
  <r>
    <n v="1181"/>
    <s v="Gringo Loco Tacos Food Truck"/>
    <s v="Bringing the best tacos to the streets of Chicago!"/>
    <n v="50000"/>
    <n v="4"/>
    <x v="2"/>
    <s v="US"/>
    <s v="USD"/>
    <n v="1425197321"/>
    <n v="1422605321"/>
    <b v="0"/>
    <n v="3"/>
    <b v="0"/>
    <s v="food/food trucks"/>
    <n v="0"/>
    <n v="1.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0"/>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
    <n v="33.33"/>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0"/>
    <n v="61.56"/>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0"/>
    <n v="118.74"/>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0"/>
    <n v="65.08"/>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0"/>
    <n v="130.16"/>
    <x v="8"/>
    <s v="photobooks"/>
    <x v="1187"/>
    <x v="1187"/>
  </r>
  <r>
    <n v="1188"/>
    <s v="Because Dance."/>
    <s v="A photobook of young dancers and their inspiring stories, photographed in beautiful and unique locations."/>
    <n v="2000"/>
    <n v="3211"/>
    <x v="0"/>
    <s v="CA"/>
    <s v="CAD"/>
    <n v="1482943740"/>
    <n v="1481129340"/>
    <b v="0"/>
    <n v="85"/>
    <b v="1"/>
    <s v="photography/photobooks"/>
    <n v="200"/>
    <n v="37.78"/>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0"/>
    <n v="112.79"/>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00"/>
    <n v="51.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0"/>
    <n v="89.24"/>
    <x v="8"/>
    <s v="photobooks"/>
    <x v="1191"/>
    <x v="1191"/>
  </r>
  <r>
    <n v="1192"/>
    <s v="Other Worlds - A Make 100 Project"/>
    <s v="A macro landscape photography art book &amp; limited edition prints. A Make 100 project."/>
    <n v="100"/>
    <n v="290"/>
    <x v="0"/>
    <s v="GB"/>
    <s v="GBP"/>
    <n v="1486814978"/>
    <n v="1484222978"/>
    <b v="0"/>
    <n v="15"/>
    <b v="1"/>
    <s v="photography/photobooks"/>
    <n v="300"/>
    <n v="19.329999999999998"/>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0"/>
    <n v="79.97"/>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00"/>
    <n v="56.4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00"/>
    <n v="79.41"/>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300"/>
    <n v="76.44"/>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300"/>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300"/>
    <n v="54.62"/>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0"/>
    <n v="299.2200000000000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00"/>
    <n v="58.53"/>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0"/>
    <n v="55.37"/>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200"/>
    <n v="183.8"/>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0"/>
    <n v="165.35"/>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0"/>
    <n v="234.79"/>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
    <n v="211.48"/>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00"/>
    <n v="32.340000000000003"/>
    <x v="8"/>
    <s v="photobooks"/>
    <x v="1206"/>
    <x v="1206"/>
  </r>
  <r>
    <n v="1207"/>
    <s v="ITALIANA"/>
    <s v="A humanistic photo book about ancestral &amp; post-modern Italy."/>
    <n v="16700"/>
    <n v="17396"/>
    <x v="0"/>
    <s v="IT"/>
    <s v="EUR"/>
    <n v="1459418400"/>
    <n v="1456827573"/>
    <b v="0"/>
    <n v="141"/>
    <b v="1"/>
    <s v="photography/photobooks"/>
    <n v="100"/>
    <n v="123.38"/>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200"/>
    <n v="207.07"/>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0"/>
    <n v="138.26"/>
    <x v="8"/>
    <s v="photobooks"/>
    <x v="1209"/>
    <x v="1209"/>
  </r>
  <r>
    <n v="1210"/>
    <s v="Det Andra GÃ¶teborg"/>
    <s v="En fotobok om livet i det enda andra GÃ¶teborg i vÃ¤rlden"/>
    <n v="20000"/>
    <n v="50863"/>
    <x v="0"/>
    <s v="SE"/>
    <s v="SEK"/>
    <n v="1433106000"/>
    <n v="1431124572"/>
    <b v="0"/>
    <n v="103"/>
    <b v="1"/>
    <s v="photography/photobooks"/>
    <n v="300"/>
    <n v="493.82"/>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0"/>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00"/>
    <n v="38.869999999999997"/>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0"/>
    <n v="61.53"/>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00"/>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800"/>
    <n v="71.59"/>
    <x v="8"/>
    <s v="photobooks"/>
    <x v="1215"/>
    <x v="1215"/>
  </r>
  <r>
    <n v="1216"/>
    <s v="In Training: a book of Bonsai photographs"/>
    <s v="A fine art photography book taking a new look at the art of bonsai."/>
    <n v="14000"/>
    <n v="20398"/>
    <x v="0"/>
    <s v="US"/>
    <s v="USD"/>
    <n v="1443826980"/>
    <n v="1441032457"/>
    <b v="0"/>
    <n v="222"/>
    <b v="1"/>
    <s v="photography/photobooks"/>
    <n v="100"/>
    <n v="91.88"/>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0"/>
    <n v="148.57"/>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200"/>
    <n v="174.21"/>
    <x v="8"/>
    <s v="photobooks"/>
    <x v="1218"/>
    <x v="1218"/>
  </r>
  <r>
    <n v="1219"/>
    <s v="The Box"/>
    <s v="The Box is a fine art book of Ron Amato's innovative and seductive photography project."/>
    <n v="16350"/>
    <n v="26024"/>
    <x v="0"/>
    <s v="US"/>
    <s v="USD"/>
    <n v="1476961513"/>
    <n v="1474369513"/>
    <b v="0"/>
    <n v="253"/>
    <b v="1"/>
    <s v="photography/photobooks"/>
    <n v="200"/>
    <n v="102.86"/>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0"/>
    <n v="111.18"/>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00"/>
    <n v="23.8"/>
    <x v="8"/>
    <s v="photobooks"/>
    <x v="1221"/>
    <x v="1221"/>
  </r>
  <r>
    <n v="1222"/>
    <s v="Project Pilgrim"/>
    <s v="Project Pilgrim is my effort to work towards normalizing mental health."/>
    <n v="4000"/>
    <n v="11215"/>
    <x v="0"/>
    <s v="CA"/>
    <s v="CAD"/>
    <n v="1459483200"/>
    <n v="1456852647"/>
    <b v="0"/>
    <n v="138"/>
    <b v="1"/>
    <s v="photography/photobooks"/>
    <n v="300"/>
    <n v="81.27"/>
    <x v="8"/>
    <s v="photobooks"/>
    <x v="1222"/>
    <x v="1222"/>
  </r>
  <r>
    <n v="1223"/>
    <s v="YOSEMITE PEOPLE"/>
    <s v="A photography book focusing on the people rather than the nature at Yosemite National Park."/>
    <n v="19800"/>
    <n v="22197"/>
    <x v="0"/>
    <s v="US"/>
    <s v="USD"/>
    <n v="1478754909"/>
    <n v="1476159309"/>
    <b v="0"/>
    <n v="191"/>
    <b v="1"/>
    <s v="photography/photobooks"/>
    <n v="100"/>
    <n v="116.21"/>
    <x v="8"/>
    <s v="photobooks"/>
    <x v="1223"/>
    <x v="1223"/>
  </r>
  <r>
    <n v="1224"/>
    <s v="&quot;I Dreamed Last Night&quot; Album (Canceled)"/>
    <s v="Modern Celtic influenced CD.  Help me finish what I started before the stroke."/>
    <n v="15000"/>
    <n v="1060"/>
    <x v="1"/>
    <s v="US"/>
    <s v="USD"/>
    <n v="1402060302"/>
    <n v="1396876302"/>
    <b v="0"/>
    <n v="18"/>
    <b v="0"/>
    <s v="music/world music"/>
    <n v="0"/>
    <n v="58.89"/>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0"/>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0"/>
    <n v="48.43"/>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
    <n v="61.0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
    <n v="19.329999999999998"/>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0"/>
    <n v="35"/>
    <x v="4"/>
    <s v="world music"/>
    <x v="1235"/>
    <x v="1235"/>
  </r>
  <r>
    <n v="1236"/>
    <s v="&quot;Volando&quot; CD Release (Canceled)"/>
    <s v="Raising money to give the musicians their due."/>
    <n v="2500"/>
    <n v="0"/>
    <x v="1"/>
    <s v="US"/>
    <s v="USD"/>
    <n v="1343491200"/>
    <n v="1342801164"/>
    <b v="0"/>
    <n v="0"/>
    <b v="0"/>
    <s v="music/world music"/>
    <n v="0"/>
    <n 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
    <n v="59.33"/>
    <x v="4"/>
    <s v="world music"/>
    <x v="1238"/>
    <x v="1238"/>
  </r>
  <r>
    <n v="1239"/>
    <s v="Help Calmenco! finance new CD and Tour (Canceled)"/>
    <s v="Please consider helping us with our new CD and Riverdance Tour"/>
    <n v="2500"/>
    <n v="0"/>
    <x v="1"/>
    <s v="US"/>
    <s v="USD"/>
    <n v="1325804767"/>
    <n v="1323212767"/>
    <b v="0"/>
    <n v="0"/>
    <b v="0"/>
    <s v="music/world music"/>
    <n v="0"/>
    <n 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0"/>
    <n v="30.13"/>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100"/>
    <n v="74.62"/>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0"/>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0"/>
    <n v="46.1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00"/>
    <n v="141.47"/>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00"/>
    <n v="75.48"/>
    <x v="4"/>
    <s v="rock"/>
    <x v="1246"/>
    <x v="1246"/>
  </r>
  <r>
    <n v="1247"/>
    <s v="BRAIN DEAD to record debut EP with SLAYER producer!"/>
    <s v="BRAIN DEAD is going to record their debut EP and they need your help, Bozos!"/>
    <n v="3500"/>
    <n v="4275"/>
    <x v="0"/>
    <s v="US"/>
    <s v="USD"/>
    <n v="1367823655"/>
    <n v="1365231655"/>
    <b v="1"/>
    <n v="50"/>
    <b v="1"/>
    <s v="music/rock"/>
    <n v="100"/>
    <n v="85.5"/>
    <x v="4"/>
    <s v="rock"/>
    <x v="1247"/>
    <x v="1247"/>
  </r>
  <r>
    <n v="1248"/>
    <s v="The Vandies // Full length album!"/>
    <s v="The Vandies make pop rock in glorious Portland, Oregon. Help us fund our first full length album!"/>
    <n v="2500"/>
    <n v="3791"/>
    <x v="0"/>
    <s v="US"/>
    <s v="USD"/>
    <n v="1402642740"/>
    <n v="1399563953"/>
    <b v="1"/>
    <n v="59"/>
    <b v="1"/>
    <s v="music/rock"/>
    <n v="200"/>
    <n v="64.25"/>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0"/>
    <n v="64.47"/>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x v="1250"/>
  </r>
  <r>
    <n v="1251"/>
    <s v="Jack Oblivian Harlan t Bobo Limes european tour"/>
    <s v="A tour of europe with 3 memphis artist, Jack Oblivian, Harlan T Bobo and Shawn Cripps."/>
    <n v="6000"/>
    <n v="6108"/>
    <x v="0"/>
    <s v="US"/>
    <s v="USD"/>
    <n v="1316979167"/>
    <n v="1311795167"/>
    <b v="1"/>
    <n v="74"/>
    <b v="1"/>
    <s v="music/rock"/>
    <n v="100"/>
    <n v="82.54"/>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00"/>
    <n v="34.17"/>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00"/>
    <n v="42.73"/>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200"/>
    <n v="94.49"/>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0"/>
    <n v="55.7"/>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00"/>
    <n v="98.03"/>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300"/>
    <n v="92.1"/>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00"/>
    <n v="38.18"/>
    <x v="4"/>
    <s v="rock"/>
    <x v="1258"/>
    <x v="1258"/>
  </r>
  <r>
    <n v="1259"/>
    <s v="Help Falling From One complete their CD!!!"/>
    <s v="Falling From One is currently in the studio recording their first CD and they need your help!"/>
    <n v="2500"/>
    <n v="2606"/>
    <x v="0"/>
    <s v="US"/>
    <s v="USD"/>
    <n v="1402286340"/>
    <n v="1399504664"/>
    <b v="1"/>
    <n v="96"/>
    <b v="1"/>
    <s v="music/rock"/>
    <n v="100"/>
    <n v="27.15"/>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00"/>
    <n v="50.69"/>
    <x v="4"/>
    <s v="rock"/>
    <x v="1260"/>
    <x v="1260"/>
  </r>
  <r>
    <n v="1261"/>
    <s v="The Puget EP's Vinyl Release"/>
    <s v="We just recorded a stellar EP and we're trying to put it out on vinyl.  Can you help these punx out?"/>
    <n v="2000"/>
    <n v="2025"/>
    <x v="0"/>
    <s v="US"/>
    <s v="USD"/>
    <n v="1390983227"/>
    <n v="1388391227"/>
    <b v="1"/>
    <n v="52"/>
    <b v="1"/>
    <s v="music/rock"/>
    <n v="100"/>
    <n v="38.94"/>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00"/>
    <n v="77.64"/>
    <x v="4"/>
    <s v="rock"/>
    <x v="1262"/>
    <x v="1262"/>
  </r>
  <r>
    <n v="1263"/>
    <s v="New Tropic Bombs EP ~ &quot;Return to Bomber Bay&quot;"/>
    <s v="A fresh batch of chaos from Toledo, Ohio's reggae-rockers, Tropic Bombs!"/>
    <n v="1500"/>
    <n v="1785"/>
    <x v="0"/>
    <s v="US"/>
    <s v="USD"/>
    <n v="1396054800"/>
    <n v="1393034470"/>
    <b v="1"/>
    <n v="41"/>
    <b v="1"/>
    <s v="music/rock"/>
    <n v="100"/>
    <n v="43.54"/>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200"/>
    <n v="31.82"/>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00"/>
    <n v="63.18"/>
    <x v="4"/>
    <s v="rock"/>
    <x v="1265"/>
    <x v="1265"/>
  </r>
  <r>
    <n v="1266"/>
    <s v="Sensory Station's First EP"/>
    <s v="We are looking to record our first EP produced by Aaron Harris (ISIS/Palms) at Studio West."/>
    <n v="9500"/>
    <n v="9545"/>
    <x v="0"/>
    <s v="US"/>
    <s v="USD"/>
    <n v="1389474145"/>
    <n v="1386882145"/>
    <b v="1"/>
    <n v="50"/>
    <b v="1"/>
    <s v="music/rock"/>
    <n v="100"/>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0"/>
    <n v="140.86000000000001"/>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00"/>
    <n v="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0"/>
    <n v="99.16"/>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00"/>
    <n v="67.88"/>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0"/>
    <n v="246.29"/>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0"/>
    <n v="189.29"/>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0"/>
    <n v="76.67"/>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200"/>
    <n v="82.96"/>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200"/>
    <n v="62.52"/>
    <x v="4"/>
    <s v="rock"/>
    <x v="1275"/>
    <x v="1275"/>
  </r>
  <r>
    <n v="1276"/>
    <s v="MR. DREAM GOES TO JAIL"/>
    <s v="Sponsor this Brooklyn punk band's debut seven-inch, MR. DREAM GOES TO JAIL."/>
    <n v="3000"/>
    <n v="3132.63"/>
    <x v="0"/>
    <s v="US"/>
    <s v="USD"/>
    <n v="1251777600"/>
    <n v="1247504047"/>
    <b v="1"/>
    <n v="68"/>
    <b v="1"/>
    <s v="music/rock"/>
    <n v="100"/>
    <n v="46.07"/>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0"/>
    <n v="38.54"/>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200"/>
    <n v="53.01"/>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00"/>
    <n v="73.36"/>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00"/>
    <n v="127.98"/>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00"/>
    <n v="104.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00"/>
    <n v="67.67"/>
    <x v="4"/>
    <s v="rock"/>
    <x v="1282"/>
    <x v="1282"/>
  </r>
  <r>
    <n v="1283"/>
    <s v="Sketching In Stereo 3rd Album!"/>
    <s v="Our 3rd album is halfway complete, but we need your help to record, mix and master the final product!"/>
    <n v="1000"/>
    <n v="2110.5"/>
    <x v="0"/>
    <s v="US"/>
    <s v="USD"/>
    <n v="1362974400"/>
    <n v="1360948389"/>
    <b v="1"/>
    <n v="22"/>
    <b v="1"/>
    <s v="music/rock"/>
    <n v="200"/>
    <n v="95.93"/>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0"/>
    <n v="65.16"/>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0"/>
    <n v="32.270000000000003"/>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0"/>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00"/>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x v="1288"/>
  </r>
  <r>
    <n v="1289"/>
    <s v="No Brains for Dinner"/>
    <s v="A chilling original Edwardian Comedy of errors and foolishness made for the Patrick Henry College stage."/>
    <n v="1500"/>
    <n v="1876"/>
    <x v="0"/>
    <s v="US"/>
    <s v="USD"/>
    <n v="1483499645"/>
    <n v="1480907645"/>
    <b v="0"/>
    <n v="52"/>
    <b v="1"/>
    <s v="theater/plays"/>
    <n v="100"/>
    <n v="36.08"/>
    <x v="1"/>
    <s v="plays"/>
    <x v="1289"/>
    <x v="1289"/>
  </r>
  <r>
    <n v="1290"/>
    <s v="I Died... I Came Back, ... Whatever"/>
    <s v="Sometimes your Heart has to STOP for your Life to START."/>
    <n v="3500"/>
    <n v="3800"/>
    <x v="0"/>
    <s v="US"/>
    <s v="USD"/>
    <n v="1429772340"/>
    <n v="1427121931"/>
    <b v="0"/>
    <n v="86"/>
    <b v="1"/>
    <s v="theater/plays"/>
    <n v="100"/>
    <n v="44.19"/>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00"/>
    <n v="104.0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00"/>
    <n v="35.9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0"/>
    <n v="127.79"/>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00"/>
    <n v="27.73"/>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0"/>
    <n v="39.83"/>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00"/>
    <n v="52.17"/>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0"/>
    <n v="92.04"/>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0"/>
    <n v="63.4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00"/>
    <n v="135.63"/>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00"/>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0"/>
    <n v="70.86"/>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x v="1302"/>
  </r>
  <r>
    <n v="1303"/>
    <s v="Forward Arena Theatre Company: Summer Season"/>
    <s v="Groundbreaking queer theatre."/>
    <n v="3500"/>
    <n v="4559.13"/>
    <x v="0"/>
    <s v="GB"/>
    <s v="GBP"/>
    <n v="1469962800"/>
    <n v="1468578920"/>
    <b v="0"/>
    <n v="108"/>
    <b v="1"/>
    <s v="theater/plays"/>
    <n v="100"/>
    <n v="42.2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
    <n v="152.41"/>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
    <n v="90.62"/>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100"/>
    <n v="201.6"/>
    <x v="2"/>
    <s v="wearables"/>
    <x v="1306"/>
    <x v="1306"/>
  </r>
  <r>
    <n v="1307"/>
    <s v="VR Card - Customized Virtual Reality Viewer (Canceled)"/>
    <s v="Get VR to Everyone with Mailable, Ready to Use Viewers"/>
    <n v="50000"/>
    <n v="5757"/>
    <x v="1"/>
    <s v="US"/>
    <s v="USD"/>
    <n v="1455710679"/>
    <n v="1453118679"/>
    <b v="0"/>
    <n v="45"/>
    <b v="0"/>
    <s v="technology/wearables"/>
    <n v="0"/>
    <n v="127.93"/>
    <x v="2"/>
    <s v="wearables"/>
    <x v="1307"/>
    <x v="1307"/>
  </r>
  <r>
    <n v="1308"/>
    <s v="Boost Band: Wristband Phone Charger (Canceled)"/>
    <s v="Boost Band, a wristband that charges any device"/>
    <n v="10000"/>
    <n v="1136"/>
    <x v="1"/>
    <s v="US"/>
    <s v="USD"/>
    <n v="1475937812"/>
    <n v="1472481812"/>
    <b v="0"/>
    <n v="38"/>
    <b v="0"/>
    <s v="technology/wearables"/>
    <n v="0"/>
    <n v="29.89"/>
    <x v="2"/>
    <s v="wearables"/>
    <x v="1308"/>
    <x v="1308"/>
  </r>
  <r>
    <n v="1309"/>
    <s v="CORE : Roam (Canceled)"/>
    <s v="Wicked fun and built for excitement, CORE is the safest and most versatile speaker you've ever worn."/>
    <n v="11500"/>
    <n v="12879"/>
    <x v="1"/>
    <s v="US"/>
    <s v="USD"/>
    <n v="1444943468"/>
    <n v="1441919468"/>
    <b v="0"/>
    <n v="35"/>
    <b v="0"/>
    <s v="technology/wearables"/>
    <n v="100"/>
    <n v="367.97"/>
    <x v="2"/>
    <s v="wearables"/>
    <x v="1309"/>
    <x v="1309"/>
  </r>
  <r>
    <n v="1310"/>
    <s v="k5-jkt.by kiger (Canceled)"/>
    <s v="An essential hoodie that holds all sized smart phones and keep your headphone wires tangle free."/>
    <n v="20000"/>
    <n v="3100"/>
    <x v="1"/>
    <s v="US"/>
    <s v="USD"/>
    <n v="1471622450"/>
    <n v="1467734450"/>
    <b v="0"/>
    <n v="24"/>
    <b v="0"/>
    <s v="technology/wearables"/>
    <n v="0"/>
    <n v="129.16999999999999"/>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0"/>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
    <n v="102.02"/>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0"/>
    <n v="184.36"/>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0"/>
    <n v="162.91999999999999"/>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0"/>
    <n v="603.53"/>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
    <n v="45.41"/>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
    <n v="97.33"/>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
    <n v="167.67"/>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0"/>
    <n v="859.86"/>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0"/>
    <n v="30.27"/>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0"/>
    <n v="54.67"/>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0"/>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0"/>
    <n v="10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0"/>
    <n v="41.59"/>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0"/>
    <n v="116.5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
    <n v="45.33"/>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0"/>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
    <n v="51.82"/>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100"/>
    <n v="379.23"/>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
    <n v="176.36"/>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0"/>
    <n v="66.069999999999993"/>
    <x v="2"/>
    <s v="wearables"/>
    <x v="1338"/>
    <x v="1338"/>
  </r>
  <r>
    <n v="1339"/>
    <s v="Linkoo (Canceled)"/>
    <s v="World's Smallest customizable Phone &amp; GPS Watch for kids !"/>
    <n v="50000"/>
    <n v="3317"/>
    <x v="1"/>
    <s v="US"/>
    <s v="USD"/>
    <n v="1418056315"/>
    <n v="1414164715"/>
    <b v="0"/>
    <n v="37"/>
    <b v="0"/>
    <s v="technology/wearables"/>
    <n v="0"/>
    <n v="89.65"/>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100"/>
    <n v="382.39"/>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0"/>
    <n v="158.36000000000001"/>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400"/>
    <n v="40.76"/>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00"/>
    <n v="53.57"/>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00"/>
    <n v="48.45"/>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0"/>
    <n v="82.42"/>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0"/>
    <n v="230.19"/>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0"/>
    <n v="59.36"/>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0"/>
    <n v="66.7"/>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0"/>
    <n v="168.78"/>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00"/>
    <n v="59.9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00"/>
    <n v="31.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00"/>
    <n v="24.42"/>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00"/>
    <n v="25.35"/>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200"/>
    <n v="71.44"/>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00"/>
    <n v="38.549999999999997"/>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00"/>
    <n v="68.37"/>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00"/>
    <n v="40.21"/>
    <x v="3"/>
    <s v="nonfiction"/>
    <x v="1359"/>
    <x v="1359"/>
  </r>
  <r>
    <n v="1360"/>
    <s v="So Bad, It's Good! - A Book of Bad Movies"/>
    <s v="So Bad, It's Good! is a guide to finding the best films for your bad movie night."/>
    <n v="1500"/>
    <n v="2598"/>
    <x v="0"/>
    <s v="US"/>
    <s v="USD"/>
    <n v="1343943420"/>
    <n v="1341524220"/>
    <b v="0"/>
    <n v="81"/>
    <b v="1"/>
    <s v="publishing/nonfiction"/>
    <n v="200"/>
    <n v="32.07"/>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00"/>
    <n v="28.63"/>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0"/>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00"/>
    <n v="346.04"/>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x v="1365"/>
  </r>
  <r>
    <n v="1366"/>
    <s v="Kick It! A Tribute to the A.K.s"/>
    <s v="A musical memorial for Alexi Petersen."/>
    <n v="7500"/>
    <n v="9486.69"/>
    <x v="0"/>
    <s v="US"/>
    <s v="USD"/>
    <n v="1417049663"/>
    <n v="1413158063"/>
    <b v="0"/>
    <n v="147"/>
    <b v="1"/>
    <s v="music/rock"/>
    <n v="100"/>
    <n v="64.54000000000000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00"/>
    <n v="63.48"/>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00"/>
    <n v="63.62"/>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0"/>
    <n v="83.97"/>
    <x v="4"/>
    <s v="rock"/>
    <x v="1369"/>
    <x v="1369"/>
  </r>
  <r>
    <n v="1370"/>
    <s v="Food On You presents Baby's First Parental Advisory"/>
    <s v="Songs about the first year of parenthood, often inappropriate for children"/>
    <n v="1500"/>
    <n v="1555"/>
    <x v="0"/>
    <s v="US"/>
    <s v="USD"/>
    <n v="1381881890"/>
    <n v="1380585890"/>
    <b v="0"/>
    <n v="20"/>
    <b v="1"/>
    <s v="music/rock"/>
    <n v="100"/>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0"/>
    <n v="107.07"/>
    <x v="4"/>
    <s v="rock"/>
    <x v="1371"/>
    <x v="1371"/>
  </r>
  <r>
    <n v="1372"/>
    <s v="Ted Lukas &amp; the Misled new CD - &quot;FEED&quot;"/>
    <s v="Please help us raise funds to press our new CD!"/>
    <n v="500"/>
    <n v="620"/>
    <x v="0"/>
    <s v="US"/>
    <s v="USD"/>
    <n v="1342115132"/>
    <n v="1339523132"/>
    <b v="0"/>
    <n v="16"/>
    <b v="1"/>
    <s v="music/rock"/>
    <n v="100"/>
    <n v="38.75"/>
    <x v="4"/>
    <s v="rock"/>
    <x v="1372"/>
    <x v="1372"/>
  </r>
  <r>
    <n v="1373"/>
    <s v="Broccoli Samurai: Tour Van or Bust!"/>
    <s v="Help Broccoli Samurai raise money to get a new van and continue bringing you the jams!"/>
    <n v="10000"/>
    <n v="10501"/>
    <x v="0"/>
    <s v="US"/>
    <s v="USD"/>
    <n v="1483138233"/>
    <n v="1480546233"/>
    <b v="0"/>
    <n v="52"/>
    <b v="1"/>
    <s v="music/rock"/>
    <n v="100"/>
    <n v="201.94"/>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200"/>
    <n v="43.06"/>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200"/>
    <n v="62.87"/>
    <x v="4"/>
    <s v="rock"/>
    <x v="1375"/>
    <x v="1375"/>
  </r>
  <r>
    <n v="1376"/>
    <s v="Dead Pirates / HIGHMARE LP 2nd pressing"/>
    <s v="Dead Pirates are planning a second pressing of HIGHMARE LP, who wants one ?"/>
    <n v="3700"/>
    <n v="9342"/>
    <x v="0"/>
    <s v="GB"/>
    <s v="GBP"/>
    <n v="1480784606"/>
    <n v="1478189006"/>
    <b v="0"/>
    <n v="168"/>
    <b v="1"/>
    <s v="music/rock"/>
    <n v="300"/>
    <n v="55.61"/>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00"/>
    <n v="48.71"/>
    <x v="4"/>
    <s v="rock"/>
    <x v="1377"/>
    <x v="1377"/>
  </r>
  <r>
    <n v="1378"/>
    <s v="SIX BY SEVEN"/>
    <s v="A psychedelic post rock masterpiece!"/>
    <n v="2000"/>
    <n v="4067"/>
    <x v="0"/>
    <s v="GB"/>
    <s v="GBP"/>
    <n v="1470075210"/>
    <n v="1468779210"/>
    <b v="0"/>
    <n v="133"/>
    <b v="1"/>
    <s v="music/rock"/>
    <n v="200"/>
    <n v="30.58"/>
    <x v="4"/>
    <s v="rock"/>
    <x v="1378"/>
    <x v="1378"/>
  </r>
  <r>
    <n v="1379"/>
    <s v="J. Walter Makes a Record"/>
    <s v="---------The long-awaited debut full-length from Justin Ruddy--------"/>
    <n v="10000"/>
    <n v="11160"/>
    <x v="0"/>
    <s v="US"/>
    <s v="USD"/>
    <n v="1433504876"/>
    <n v="1430912876"/>
    <b v="0"/>
    <n v="151"/>
    <b v="1"/>
    <s v="music/rock"/>
    <n v="100"/>
    <n v="73.91"/>
    <x v="4"/>
    <s v="rock"/>
    <x v="1379"/>
    <x v="1379"/>
  </r>
  <r>
    <n v="1380"/>
    <s v="BARNFEST 2015"/>
    <s v="A DIY MUSIC FESTIVAL FROM ST. LOUIS MO! Bands make their own festival, help make it legit!"/>
    <n v="25"/>
    <n v="106"/>
    <x v="0"/>
    <s v="US"/>
    <s v="USD"/>
    <n v="1433815200"/>
    <n v="1431886706"/>
    <b v="0"/>
    <n v="5"/>
    <b v="1"/>
    <s v="music/rock"/>
    <n v="400"/>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0"/>
    <n v="73.36"/>
    <x v="4"/>
    <s v="rock"/>
    <x v="1381"/>
    <x v="1381"/>
  </r>
  <r>
    <n v="1382"/>
    <s v="The Floorwalkers New Album!"/>
    <s v="We're making a new record -- independently! We've got some great new songs we're really excited to bring to you!"/>
    <n v="8000"/>
    <n v="8349"/>
    <x v="0"/>
    <s v="US"/>
    <s v="USD"/>
    <n v="1367867536"/>
    <n v="1365275536"/>
    <b v="0"/>
    <n v="148"/>
    <b v="1"/>
    <s v="music/rock"/>
    <n v="100"/>
    <n v="56.4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00"/>
    <n v="50.25"/>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00"/>
    <n v="68.94"/>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00"/>
    <n v="65.91"/>
    <x v="4"/>
    <s v="rock"/>
    <x v="1385"/>
    <x v="1385"/>
  </r>
  <r>
    <n v="1386"/>
    <s v="MALTESE CROSS: The First Album"/>
    <s v="We are a classic hard rock/heavy metal band just trying to keep rock alive!"/>
    <n v="400"/>
    <n v="875"/>
    <x v="0"/>
    <s v="US"/>
    <s v="USD"/>
    <n v="1438183889"/>
    <n v="1435591889"/>
    <b v="0"/>
    <n v="14"/>
    <b v="1"/>
    <s v="music/rock"/>
    <n v="200"/>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00"/>
    <n v="70.06"/>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00"/>
    <n v="60.18"/>
    <x v="4"/>
    <s v="rock"/>
    <x v="1388"/>
    <x v="1388"/>
  </r>
  <r>
    <n v="1389"/>
    <s v="Pre-order DANCEHALL's first record!!!"/>
    <s v="Help fund the pressing of DANCEHALL's first record by pre-ordering it in advance!!!"/>
    <n v="500"/>
    <n v="727"/>
    <x v="0"/>
    <s v="GB"/>
    <s v="GBP"/>
    <n v="1471087957"/>
    <n v="1468495957"/>
    <b v="0"/>
    <n v="34"/>
    <b v="1"/>
    <s v="music/rock"/>
    <n v="100"/>
    <n v="21.38"/>
    <x v="4"/>
    <s v="rock"/>
    <x v="1389"/>
    <x v="1389"/>
  </r>
  <r>
    <n v="1390"/>
    <s v="New Music Video/Artist Development"/>
    <s v="Breakout Artist Management will be working with us on a brand new music video and we need your help!"/>
    <n v="2800"/>
    <n v="3055"/>
    <x v="0"/>
    <s v="US"/>
    <s v="USD"/>
    <n v="1430154720"/>
    <n v="1427224606"/>
    <b v="0"/>
    <n v="19"/>
    <b v="1"/>
    <s v="music/rock"/>
    <n v="100"/>
    <n v="160.79"/>
    <x v="4"/>
    <s v="rock"/>
    <x v="1390"/>
    <x v="1390"/>
  </r>
  <r>
    <n v="1391"/>
    <s v="Rules and Regulations"/>
    <s v="With the money donated through this project we intend on investing in sound equipment for live shows"/>
    <n v="500"/>
    <n v="551"/>
    <x v="0"/>
    <s v="US"/>
    <s v="USD"/>
    <n v="1440219540"/>
    <n v="1436369818"/>
    <b v="0"/>
    <n v="13"/>
    <b v="1"/>
    <s v="music/rock"/>
    <n v="100"/>
    <n v="42.38"/>
    <x v="4"/>
    <s v="rock"/>
    <x v="1391"/>
    <x v="1391"/>
  </r>
  <r>
    <n v="1392"/>
    <s v="Telesomniac's Debut Album"/>
    <s v="Telesomniac is a rock band from Provo, UT releasing their debut album Thirty-One Flashes in the Dark."/>
    <n v="2500"/>
    <n v="2841"/>
    <x v="0"/>
    <s v="US"/>
    <s v="USD"/>
    <n v="1456976586"/>
    <n v="1454298186"/>
    <b v="0"/>
    <n v="104"/>
    <b v="1"/>
    <s v="music/rock"/>
    <n v="100"/>
    <n v="27.32"/>
    <x v="4"/>
    <s v="rock"/>
    <x v="1392"/>
    <x v="1392"/>
  </r>
  <r>
    <n v="1393"/>
    <s v="WolfHunt | Social Commentary Rock Project"/>
    <s v="Rock n' Roll tales of our times"/>
    <n v="10000"/>
    <n v="10235"/>
    <x v="0"/>
    <s v="US"/>
    <s v="USD"/>
    <n v="1470068523"/>
    <n v="1467476523"/>
    <b v="0"/>
    <n v="52"/>
    <b v="1"/>
    <s v="music/rock"/>
    <n v="100"/>
    <n v="196.83"/>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00"/>
    <n v="53.88"/>
    <x v="4"/>
    <s v="rock"/>
    <x v="1394"/>
    <x v="1394"/>
  </r>
  <r>
    <n v="1395"/>
    <s v="Quiet Oaks Full Length Album"/>
    <s v="Help Quiet Oaks record their debut album!!!"/>
    <n v="3500"/>
    <n v="3916"/>
    <x v="0"/>
    <s v="US"/>
    <s v="USD"/>
    <n v="1484430481"/>
    <n v="1481838481"/>
    <b v="0"/>
    <n v="82"/>
    <b v="1"/>
    <s v="music/rock"/>
    <n v="100"/>
    <n v="47.76"/>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0"/>
    <n v="88.19"/>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00"/>
    <n v="72.06"/>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0"/>
    <n v="74.2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00"/>
    <n v="61.7"/>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200"/>
    <n v="17.23999999999999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500"/>
    <n v="51.72"/>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0"/>
    <n v="24.1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0"/>
    <n v="62.17"/>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0"/>
    <n v="48.2"/>
    <x v="3"/>
    <s v="translations"/>
    <x v="1404"/>
    <x v="1404"/>
  </r>
  <r>
    <n v="1405"/>
    <s v="The Bible translated into Emoticons"/>
    <s v="Will more people read the Bible if it were translated into Emoticons?"/>
    <n v="25000"/>
    <n v="105"/>
    <x v="2"/>
    <s v="US"/>
    <s v="USD"/>
    <n v="1417195201"/>
    <n v="1414599601"/>
    <b v="1"/>
    <n v="17"/>
    <b v="0"/>
    <s v="publishing/translations"/>
    <n v="0"/>
    <n v="6.18"/>
    <x v="3"/>
    <s v="translations"/>
    <x v="1405"/>
    <x v="1405"/>
  </r>
  <r>
    <n v="1406"/>
    <s v="Man Down! Translation project"/>
    <s v="The White coat and the battle dress uniform"/>
    <n v="12000"/>
    <n v="15"/>
    <x v="2"/>
    <s v="IT"/>
    <s v="EUR"/>
    <n v="1449914400"/>
    <n v="1445336607"/>
    <b v="0"/>
    <n v="3"/>
    <b v="0"/>
    <s v="publishing/translations"/>
    <n v="0"/>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0"/>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0"/>
    <n v="24.62"/>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
    <n v="88.89"/>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0"/>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0"/>
    <n v="44.5"/>
    <x v="3"/>
    <s v="translations"/>
    <x v="1419"/>
    <x v="1419"/>
  </r>
  <r>
    <n v="1420"/>
    <s v="Shakespeare in the Hood - Romeo and Juliet"/>
    <s v="Help me butcher Shakespeare in a satirical fashion."/>
    <n v="110"/>
    <n v="3"/>
    <x v="2"/>
    <s v="US"/>
    <s v="USD"/>
    <n v="1467129686"/>
    <n v="1464969686"/>
    <b v="0"/>
    <n v="3"/>
    <b v="0"/>
    <s v="publishing/translations"/>
    <n v="0"/>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0"/>
    <n v="109.0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0"/>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0"/>
    <n v="15"/>
    <x v="3"/>
    <s v="translations"/>
    <x v="1428"/>
    <x v="1428"/>
  </r>
  <r>
    <n v="1429"/>
    <s v="10 P.M."/>
    <s v="A guy in his 30's tries to live his &quot;American Dream&quot;, but quickly it turns into a nightmare. (A Novel)"/>
    <n v="10000"/>
    <n v="0"/>
    <x v="2"/>
    <s v="US"/>
    <s v="USD"/>
    <n v="1428629242"/>
    <n v="1426037242"/>
    <b v="0"/>
    <n v="0"/>
    <b v="0"/>
    <s v="publishing/translations"/>
    <n v="0"/>
    <n 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0"/>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
    <n v="115.55"/>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0"/>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0"/>
    <n v="744.5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
    <n v="36.6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0"/>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0"/>
    <n v="673.33"/>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x v="1446"/>
  </r>
  <r>
    <n v="1447"/>
    <s v="Indian Language Dictionary"/>
    <s v="I'm creating a dictionary of multiple Indian languages."/>
    <n v="500000"/>
    <n v="75"/>
    <x v="2"/>
    <s v="US"/>
    <s v="USD"/>
    <n v="1467999134"/>
    <n v="1465407134"/>
    <b v="0"/>
    <n v="3"/>
    <b v="0"/>
    <s v="publishing/translations"/>
    <n v="0"/>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
    <n v="225"/>
    <x v="3"/>
    <s v="translations"/>
    <x v="1455"/>
    <x v="1455"/>
  </r>
  <r>
    <n v="1456"/>
    <s v="Sometimes you don't need love (Canceled)"/>
    <s v="English Version of my auto-published novel"/>
    <n v="5000"/>
    <n v="145"/>
    <x v="1"/>
    <s v="IT"/>
    <s v="EUR"/>
    <n v="1483459365"/>
    <n v="1480867365"/>
    <b v="0"/>
    <n v="3"/>
    <b v="0"/>
    <s v="publishing/translations"/>
    <n v="0"/>
    <n v="48.33"/>
    <x v="3"/>
    <s v="translations"/>
    <x v="1456"/>
    <x v="1456"/>
  </r>
  <r>
    <n v="1457"/>
    <s v="Hey! I&quot;m not invisable, I am Just Old (Canceled)"/>
    <s v="Age is more than just a number, I hope your younger than you feel."/>
    <n v="6000"/>
    <n v="0"/>
    <x v="1"/>
    <s v="US"/>
    <s v="USD"/>
    <n v="1447281044"/>
    <n v="1444685444"/>
    <b v="0"/>
    <n v="0"/>
    <b v="0"/>
    <s v="publishing/translations"/>
    <n v="0"/>
    <n 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0"/>
    <n v="44.67"/>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0"/>
    <n v="28.94"/>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00"/>
    <n v="35.44"/>
    <x v="3"/>
    <s v="radio &amp; podcasts"/>
    <x v="1463"/>
    <x v="1463"/>
  </r>
  <r>
    <n v="1464"/>
    <s v="Science Studio"/>
    <s v="The Best Science Media on the Web"/>
    <n v="5000"/>
    <n v="8160"/>
    <x v="0"/>
    <s v="US"/>
    <s v="USD"/>
    <n v="1361029958"/>
    <n v="1358437958"/>
    <b v="1"/>
    <n v="234"/>
    <b v="1"/>
    <s v="publishing/radio &amp; podcasts"/>
    <n v="200"/>
    <n v="34.869999999999997"/>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500"/>
    <n v="52.62"/>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0"/>
    <n v="69.599999999999994"/>
    <x v="3"/>
    <s v="radio &amp; podcasts"/>
    <x v="1466"/>
    <x v="1466"/>
  </r>
  <r>
    <n v="1467"/>
    <s v="Radio Ambulante"/>
    <s v="We are a new Spanish language podcast telling uniquely Latin American stories."/>
    <n v="40000"/>
    <n v="46032"/>
    <x v="0"/>
    <s v="US"/>
    <s v="USD"/>
    <n v="1332699285"/>
    <n v="1327518885"/>
    <b v="1"/>
    <n v="600"/>
    <b v="1"/>
    <s v="publishing/radio &amp; podcasts"/>
    <n v="100"/>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0"/>
    <n v="33.19"/>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0"/>
    <n v="149.46"/>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00"/>
    <n v="23.17"/>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0"/>
    <n v="96.88"/>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00"/>
    <n v="103.2"/>
    <x v="3"/>
    <s v="radio &amp; podcasts"/>
    <x v="1472"/>
    <x v="1472"/>
  </r>
  <r>
    <n v="1473"/>
    <s v="ONE LOVES ONLY FORM"/>
    <s v="Public Radio Project"/>
    <n v="1500"/>
    <n v="1807.74"/>
    <x v="0"/>
    <s v="US"/>
    <s v="USD"/>
    <n v="1330644639"/>
    <n v="1328052639"/>
    <b v="1"/>
    <n v="47"/>
    <b v="1"/>
    <s v="publishing/radio &amp; podcasts"/>
    <n v="100"/>
    <n v="38.46"/>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00"/>
    <n v="44.3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200"/>
    <n v="64.17"/>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700"/>
    <n v="43.33"/>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00"/>
    <n v="90.5"/>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200"/>
    <n v="29.19"/>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00"/>
    <n v="30.96"/>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00"/>
    <n v="92.16"/>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0"/>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0"/>
    <n v="25"/>
    <x v="3"/>
    <s v="fiction"/>
    <x v="1483"/>
    <x v="1483"/>
  </r>
  <r>
    <n v="1484"/>
    <s v="a book called filtered down thru the stars"/>
    <s v="The mussings of an old wizard"/>
    <n v="2000"/>
    <n v="0"/>
    <x v="2"/>
    <s v="US"/>
    <s v="USD"/>
    <n v="1342882260"/>
    <n v="1337834963"/>
    <b v="0"/>
    <n v="0"/>
    <b v="0"/>
    <s v="publishing/fiction"/>
    <n v="0"/>
    <n 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0"/>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x v="1487"/>
  </r>
  <r>
    <n v="1488"/>
    <s v="Nanolution"/>
    <s v="A blockbuster sci-fi adventure. What would you do if one day your life changed to beyond the imaginable?"/>
    <n v="15000"/>
    <n v="360"/>
    <x v="2"/>
    <s v="AU"/>
    <s v="AUD"/>
    <n v="1388928660"/>
    <n v="1386336660"/>
    <b v="0"/>
    <n v="6"/>
    <b v="0"/>
    <s v="publishing/fiction"/>
    <n v="0"/>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
    <n v="47.11"/>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0"/>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0"/>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n 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0"/>
    <n v="40.450000000000003"/>
    <x v="3"/>
    <s v="fiction"/>
    <x v="1494"/>
    <x v="1494"/>
  </r>
  <r>
    <n v="1495"/>
    <s v="A Magical Bildungsroman with a Female Heroine"/>
    <s v="The Adventures of Penelope Hawthorne. Part One: The Spellbook of Dracone."/>
    <n v="2000"/>
    <n v="0"/>
    <x v="2"/>
    <s v="US"/>
    <s v="USD"/>
    <n v="1314471431"/>
    <n v="1311879431"/>
    <b v="0"/>
    <n v="0"/>
    <b v="0"/>
    <s v="publishing/fiction"/>
    <n v="0"/>
    <n 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0"/>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
    <n v="46.73"/>
    <x v="3"/>
    <s v="fiction"/>
    <x v="1500"/>
    <x v="1500"/>
  </r>
  <r>
    <n v="1501"/>
    <s v="This is Nowhere"/>
    <s v="A hardcover book of surf, outdoor and nature photos from the British Columbia coast."/>
    <n v="52000"/>
    <n v="86492"/>
    <x v="0"/>
    <s v="CA"/>
    <s v="CAD"/>
    <n v="1436364023"/>
    <n v="1433772023"/>
    <b v="1"/>
    <n v="885"/>
    <b v="1"/>
    <s v="photography/photobooks"/>
    <n v="200"/>
    <n v="97.73"/>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0"/>
    <n v="67.84"/>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0"/>
    <n v="56.98"/>
    <x v="8"/>
    <s v="photobooks"/>
    <x v="1503"/>
    <x v="1503"/>
  </r>
  <r>
    <n v="1504"/>
    <s v="RYU X RIO"/>
    <s v="A football photography book like no other about the 2014 World Cup in Brazil, by Ryu Voelkel."/>
    <n v="6500"/>
    <n v="18066"/>
    <x v="0"/>
    <s v="GB"/>
    <s v="GBP"/>
    <n v="1402389180"/>
    <n v="1399996024"/>
    <b v="1"/>
    <n v="269"/>
    <b v="1"/>
    <s v="photography/photobooks"/>
    <n v="300"/>
    <n v="67.16"/>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0"/>
    <n v="48.04"/>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00"/>
    <n v="38.86"/>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00"/>
    <n v="78.18000000000000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00"/>
    <n v="97.11"/>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00"/>
    <n v="110.39"/>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0"/>
    <n v="39.92"/>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00"/>
    <n v="75.98"/>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600"/>
    <n v="58.38"/>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200"/>
    <n v="55.82"/>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0"/>
    <n v="151.24"/>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200"/>
    <n v="849.67"/>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0"/>
    <n v="159.24"/>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200"/>
    <n v="39.51"/>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0"/>
    <n v="130.53"/>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0"/>
    <n v="64.16"/>
    <x v="8"/>
    <s v="photobooks"/>
    <x v="1519"/>
    <x v="1519"/>
  </r>
  <r>
    <n v="1520"/>
    <s v="TULIPS"/>
    <s v="A self-published photography book by Andrew Miksys from his new series about Belarus"/>
    <n v="18000"/>
    <n v="18625"/>
    <x v="0"/>
    <s v="US"/>
    <s v="USD"/>
    <n v="1418961600"/>
    <n v="1415824513"/>
    <b v="1"/>
    <n v="167"/>
    <b v="1"/>
    <s v="photography/photobooks"/>
    <n v="100"/>
    <n v="111.5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0"/>
    <n v="170.45"/>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00"/>
    <n v="133.7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00"/>
    <n v="95.83"/>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0"/>
    <n v="221.79"/>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200"/>
    <n v="32.32"/>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00"/>
    <n v="98.84"/>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00"/>
    <n v="55.22"/>
    <x v="8"/>
    <s v="photobooks"/>
    <x v="1527"/>
    <x v="1527"/>
  </r>
  <r>
    <n v="1528"/>
    <s v="Don't Go Outside: Tokyo Street Photos"/>
    <s v="A book of street photos from around Shibuya that I've made between 2011-2016."/>
    <n v="3000"/>
    <n v="8447"/>
    <x v="0"/>
    <s v="US"/>
    <s v="USD"/>
    <n v="1485907200"/>
    <n v="1483292122"/>
    <b v="1"/>
    <n v="160"/>
    <b v="1"/>
    <s v="photography/photobooks"/>
    <n v="300"/>
    <n v="52.79"/>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0"/>
    <n v="135.66999999999999"/>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00"/>
    <n v="53.99"/>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200"/>
    <n v="56.64"/>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500"/>
    <n v="82.32"/>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00"/>
    <n v="88.26"/>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00"/>
    <n v="84.9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00"/>
    <n v="48.15"/>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300"/>
    <n v="66.02"/>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200"/>
    <n v="96.38"/>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0"/>
    <n v="156.16999999999999"/>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00"/>
    <n v="95.76"/>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00"/>
    <n v="180.4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x v="1544"/>
  </r>
  <r>
    <n v="1545"/>
    <s v="Nevada County Hearts"/>
    <s v="&quot;He will not be a wise man who does not study human hearts!&quot;_x000a_Hope in natural art, creation!"/>
    <n v="3000"/>
    <n v="1"/>
    <x v="2"/>
    <s v="US"/>
    <s v="USD"/>
    <n v="1425330960"/>
    <n v="1422393234"/>
    <b v="0"/>
    <n v="1"/>
    <b v="0"/>
    <s v="photography/nature"/>
    <n v="0"/>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
    <n v="26.27"/>
    <x v="8"/>
    <s v="nature"/>
    <x v="1546"/>
    <x v="1546"/>
  </r>
  <r>
    <n v="1547"/>
    <s v="Sound Photography"/>
    <s v="I have produced a limited number (100) of five 8x10 prints of mixed photography I would like to share with you."/>
    <n v="20"/>
    <n v="0"/>
    <x v="2"/>
    <s v="US"/>
    <s v="USD"/>
    <n v="1487844882"/>
    <n v="1487240082"/>
    <b v="0"/>
    <n v="0"/>
    <b v="0"/>
    <s v="photography/nature"/>
    <n v="0"/>
    <n v="0"/>
    <x v="8"/>
    <s v="nature"/>
    <x v="1547"/>
    <x v="1547"/>
  </r>
  <r>
    <n v="1548"/>
    <s v="Change the World through Color"/>
    <s v="Beauty is in the eye of the beholder and I want to inspire conservation through color."/>
    <n v="700"/>
    <n v="60"/>
    <x v="2"/>
    <s v="US"/>
    <s v="USD"/>
    <n v="1447020620"/>
    <n v="1444425020"/>
    <b v="0"/>
    <n v="1"/>
    <b v="0"/>
    <s v="photography/nature"/>
    <n v="0"/>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0"/>
    <n v="28.33"/>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
    <n v="14.43"/>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
    <n v="132.19"/>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x v="1553"/>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x v="1554"/>
  </r>
  <r>
    <n v="1556"/>
    <s v="West Canada - A Coffee Table Book"/>
    <s v="To gather a collection of photographs for a coffee table book that displays the beauty of Canada's west."/>
    <n v="1500"/>
    <n v="677"/>
    <x v="2"/>
    <s v="CA"/>
    <s v="CAD"/>
    <n v="1467603624"/>
    <n v="1465011624"/>
    <b v="0"/>
    <n v="12"/>
    <b v="0"/>
    <s v="photography/nature"/>
    <n v="0"/>
    <n v="56.42"/>
    <x v="8"/>
    <s v="nature"/>
    <x v="1556"/>
    <x v="1555"/>
  </r>
  <r>
    <n v="1557"/>
    <s v="Reflecting Light Photo"/>
    <s v="I have always been captivated by photography, Now I am trying to set up my own company and publish my pictures."/>
    <n v="2500"/>
    <n v="100"/>
    <x v="2"/>
    <s v="US"/>
    <s v="USD"/>
    <n v="1411227633"/>
    <n v="1408549233"/>
    <b v="0"/>
    <n v="1"/>
    <b v="0"/>
    <s v="photography/nature"/>
    <n v="0"/>
    <n v="100"/>
    <x v="8"/>
    <s v="nature"/>
    <x v="1557"/>
    <x v="1556"/>
  </r>
  <r>
    <n v="1558"/>
    <s v="Lucy Wood's Calendar - English Countryside 2016"/>
    <s v="A large 2016 wall-calendar (A3 when open) featuring 12 stunning photographs by Lucy Wood."/>
    <n v="750"/>
    <n v="35"/>
    <x v="2"/>
    <s v="GB"/>
    <s v="GBP"/>
    <n v="1440763920"/>
    <n v="1435656759"/>
    <b v="0"/>
    <n v="3"/>
    <b v="0"/>
    <s v="photography/nature"/>
    <n v="0"/>
    <n v="11.67"/>
    <x v="8"/>
    <s v="nature"/>
    <x v="1558"/>
    <x v="1557"/>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n v="0"/>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0"/>
    <n v="42.5"/>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0"/>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n v="0"/>
    <n v="108.05"/>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0"/>
    <n v="26.92"/>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
    <n v="155"/>
    <x v="3"/>
    <s v="art books"/>
    <x v="1568"/>
    <x v="1567"/>
  </r>
  <r>
    <n v="1569"/>
    <s v="to be removed (Canceled)"/>
    <s v="to be removed"/>
    <n v="30000"/>
    <n v="0"/>
    <x v="1"/>
    <s v="US"/>
    <s v="USD"/>
    <n v="1369498714"/>
    <n v="1366906714"/>
    <b v="0"/>
    <n v="0"/>
    <b v="0"/>
    <s v="publishing/art books"/>
    <n v="0"/>
    <n v="0"/>
    <x v="3"/>
    <s v="art books"/>
    <x v="1569"/>
    <x v="1568"/>
  </r>
  <r>
    <n v="1570"/>
    <s v="BEAUTIFUL DREAMERS: An Adult Coloring Book (Canceled)"/>
    <s v="A Coloring Book of Breathtaking Beauties_x000a_To Calm the Heart and Soul"/>
    <n v="6000"/>
    <n v="2484"/>
    <x v="1"/>
    <s v="US"/>
    <s v="USD"/>
    <n v="1460140282"/>
    <n v="1457551882"/>
    <b v="0"/>
    <n v="52"/>
    <b v="0"/>
    <s v="publishing/art books"/>
    <n v="0"/>
    <n v="47.77"/>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
    <n v="41.67"/>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0"/>
    <n v="74.33"/>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0"/>
    <n v="84.33"/>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
    <n v="65.459999999999994"/>
    <x v="3"/>
    <s v="art books"/>
    <x v="1575"/>
    <x v="1574"/>
  </r>
  <r>
    <n v="1576"/>
    <s v="The Obsessive Line Collection (Canceled)"/>
    <s v="For the publication of my first 3 books: an Art book, a graphic novel, and a coloring book"/>
    <n v="5000"/>
    <n v="650"/>
    <x v="1"/>
    <s v="US"/>
    <s v="USD"/>
    <n v="1435698368"/>
    <n v="1431810368"/>
    <b v="0"/>
    <n v="10"/>
    <b v="0"/>
    <s v="publishing/art books"/>
    <n v="0"/>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
    <n v="51.25"/>
    <x v="3"/>
    <s v="art books"/>
    <x v="1578"/>
    <x v="1577"/>
  </r>
  <r>
    <n v="1579"/>
    <s v="psyÂ·choÂ·miÂ·metÂ·ic: The EsÂ·sence of Life (Canceled)"/>
    <s v="'Compilation of visual and literary art through fine art photography, graphic art, and poetry."/>
    <n v="3333"/>
    <n v="28"/>
    <x v="1"/>
    <s v="US"/>
    <s v="USD"/>
    <n v="1377734091"/>
    <n v="1374882891"/>
    <b v="0"/>
    <n v="2"/>
    <b v="0"/>
    <s v="publishing/art books"/>
    <n v="0"/>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x v="1579"/>
  </r>
  <r>
    <n v="1581"/>
    <s v="The Sharper Image"/>
    <s v="Photographic canvas prints depicting different scenes from around the globe, including local images taken in Sussex England."/>
    <n v="1000"/>
    <n v="5"/>
    <x v="2"/>
    <s v="GB"/>
    <s v="GBP"/>
    <n v="1450521990"/>
    <n v="1447757190"/>
    <b v="0"/>
    <n v="1"/>
    <b v="0"/>
    <s v="photography/places"/>
    <n v="0"/>
    <n v="5"/>
    <x v="8"/>
    <s v="places"/>
    <x v="1581"/>
    <x v="1580"/>
  </r>
  <r>
    <n v="1582"/>
    <s v="Scenes from New Orleans"/>
    <s v="I create canvas prints of images from in and around New Orleans"/>
    <n v="1000"/>
    <n v="93"/>
    <x v="2"/>
    <s v="US"/>
    <s v="USD"/>
    <n v="1445894400"/>
    <n v="1440961053"/>
    <b v="0"/>
    <n v="3"/>
    <b v="0"/>
    <s v="photography/places"/>
    <n v="0"/>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100"/>
    <n v="131.66999999999999"/>
    <x v="8"/>
    <s v="places"/>
    <x v="1585"/>
    <x v="1584"/>
  </r>
  <r>
    <n v="1586"/>
    <s v="Missouri In Pictures"/>
    <s v="Show the world the beauty that is in all of our back yards!"/>
    <n v="1500"/>
    <n v="0"/>
    <x v="2"/>
    <s v="US"/>
    <s v="USD"/>
    <n v="1428197422"/>
    <n v="1425609022"/>
    <b v="0"/>
    <n v="0"/>
    <b v="0"/>
    <s v="photography/places"/>
    <n v="0"/>
    <n v="0"/>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x v="1586"/>
  </r>
  <r>
    <n v="1588"/>
    <s v="The Right Side of Texas"/>
    <s v="Southeast Texas as seen through the lens of a cell phone camera"/>
    <n v="516"/>
    <n v="0"/>
    <x v="2"/>
    <s v="US"/>
    <s v="USD"/>
    <n v="1422735120"/>
    <n v="1420091999"/>
    <b v="0"/>
    <n v="0"/>
    <b v="0"/>
    <s v="photography/places"/>
    <n v="0"/>
    <n v="0"/>
    <x v="8"/>
    <s v="places"/>
    <x v="1588"/>
    <x v="1587"/>
  </r>
  <r>
    <n v="1589"/>
    <s v="A Side Of The World In Canvas"/>
    <s v="I want to be able to have my own photography inside a canvas and have it be displayed everywhere."/>
    <n v="1200"/>
    <n v="0"/>
    <x v="2"/>
    <s v="US"/>
    <s v="USD"/>
    <n v="1444433886"/>
    <n v="1441841886"/>
    <b v="0"/>
    <n v="0"/>
    <b v="0"/>
    <s v="photography/places"/>
    <n v="0"/>
    <n v="0"/>
    <x v="8"/>
    <s v="places"/>
    <x v="1589"/>
    <x v="1588"/>
  </r>
  <r>
    <n v="1590"/>
    <s v="An Italian Adventure"/>
    <s v="Discover Italy through photography."/>
    <n v="60000"/>
    <n v="1020"/>
    <x v="2"/>
    <s v="IT"/>
    <s v="EUR"/>
    <n v="1443040464"/>
    <n v="1440448464"/>
    <b v="0"/>
    <n v="2"/>
    <b v="0"/>
    <s v="photography/places"/>
    <n v="0"/>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
    <n v="44.48"/>
    <x v="8"/>
    <s v="places"/>
    <x v="1591"/>
    <x v="1590"/>
  </r>
  <r>
    <n v="1592"/>
    <s v="The Views of Pittsburgh"/>
    <s v="A portfolio collage of beautiful pictures of authentic Pittsburgh locations and scenery."/>
    <n v="25"/>
    <n v="0"/>
    <x v="2"/>
    <s v="US"/>
    <s v="USD"/>
    <n v="1427503485"/>
    <n v="1423619085"/>
    <b v="0"/>
    <n v="0"/>
    <b v="0"/>
    <s v="photography/places"/>
    <n v="0"/>
    <n v="0"/>
    <x v="8"/>
    <s v="places"/>
    <x v="1592"/>
    <x v="1591"/>
  </r>
  <r>
    <n v="1593"/>
    <s v="Picturing Italy"/>
    <s v="A trip to fulfill a dream of capturing the wonders and history of ancient Italy in person."/>
    <n v="22000"/>
    <n v="3"/>
    <x v="2"/>
    <s v="US"/>
    <s v="USD"/>
    <n v="1425154655"/>
    <n v="1422562655"/>
    <b v="0"/>
    <n v="3"/>
    <b v="0"/>
    <s v="photography/places"/>
    <n v="0"/>
    <n v="1"/>
    <x v="8"/>
    <s v="places"/>
    <x v="1593"/>
    <x v="1592"/>
  </r>
  <r>
    <n v="1594"/>
    <s v="Scenes and Things from New Orleans"/>
    <s v="I photograph my love of New Orleans, create canvases and share those memories with you."/>
    <n v="1000"/>
    <n v="205"/>
    <x v="2"/>
    <s v="US"/>
    <s v="USD"/>
    <n v="1463329260"/>
    <n v="1458147982"/>
    <b v="0"/>
    <n v="10"/>
    <b v="0"/>
    <s v="photography/places"/>
    <n v="0"/>
    <n v="20.5"/>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x v="1594"/>
  </r>
  <r>
    <n v="1596"/>
    <s v="The Town We Live In"/>
    <s v="London is beautiful. I want to create a book of stunning images from in and around our great city"/>
    <n v="3250"/>
    <n v="75"/>
    <x v="2"/>
    <s v="GB"/>
    <s v="GBP"/>
    <n v="1418469569"/>
    <n v="1414577969"/>
    <b v="0"/>
    <n v="3"/>
    <b v="0"/>
    <s v="photography/places"/>
    <n v="0"/>
    <n v="25"/>
    <x v="8"/>
    <s v="places"/>
    <x v="1596"/>
    <x v="1595"/>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x v="1597"/>
  </r>
  <r>
    <n v="1599"/>
    <s v="The Londoner: Prints &amp; Canvas"/>
    <s v="A London photographer trekking 5,895m up Africa's Mount Kilimanjaro to pursue and enrich a career."/>
    <n v="500"/>
    <n v="0"/>
    <x v="2"/>
    <s v="GB"/>
    <s v="GBP"/>
    <n v="1460116576"/>
    <n v="1457528176"/>
    <b v="0"/>
    <n v="0"/>
    <b v="0"/>
    <s v="photography/places"/>
    <n v="0"/>
    <n v="0"/>
    <x v="8"/>
    <s v="places"/>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n v="0"/>
    <n v="40.78"/>
    <x v="8"/>
    <s v="places"/>
    <x v="1600"/>
    <x v="1599"/>
  </r>
  <r>
    <n v="1601"/>
    <s v="Release Soundzero's Debut Album!"/>
    <s v="We're so close to releasing our long-awaited debut album! A little help will go a long way... let's do this!"/>
    <n v="2500"/>
    <n v="2706.23"/>
    <x v="0"/>
    <s v="US"/>
    <s v="USD"/>
    <n v="1304561633"/>
    <n v="1301969633"/>
    <b v="0"/>
    <n v="56"/>
    <b v="1"/>
    <s v="music/rock"/>
    <n v="100"/>
    <n v="48.33"/>
    <x v="4"/>
    <s v="rock"/>
    <x v="1601"/>
    <x v="1600"/>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x v="1601"/>
  </r>
  <r>
    <n v="1603"/>
    <s v="Max's First Solo Album!"/>
    <s v="An exercise in the wild and dangerous world of solo musicianship by Maxwell D Feinstein."/>
    <n v="2000"/>
    <n v="2000.66"/>
    <x v="0"/>
    <s v="US"/>
    <s v="USD"/>
    <n v="1327723459"/>
    <n v="1322539459"/>
    <b v="0"/>
    <n v="30"/>
    <b v="1"/>
    <s v="music/rock"/>
    <n v="100"/>
    <n v="66.69"/>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00"/>
    <n v="48.84"/>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
    <n v="137.31"/>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0"/>
    <n v="87.83"/>
    <x v="4"/>
    <s v="rock"/>
    <x v="1606"/>
    <x v="1605"/>
  </r>
  <r>
    <n v="1607"/>
    <s v="New Tour Bus for The Slants"/>
    <s v="The world's only all-Asian American dance rock band, The Slants, needs a bus to tour cons, shows, and festivals."/>
    <n v="10000"/>
    <n v="14511"/>
    <x v="0"/>
    <s v="US"/>
    <s v="USD"/>
    <n v="1339701851"/>
    <n v="1337887451"/>
    <b v="0"/>
    <n v="205"/>
    <b v="1"/>
    <s v="music/rock"/>
    <n v="100"/>
    <n v="70.790000000000006"/>
    <x v="4"/>
    <s v="rock"/>
    <x v="1607"/>
    <x v="1606"/>
  </r>
  <r>
    <n v="1608"/>
    <s v="The Devil &amp; Me Debut Album, &quot;...It's Not A Dream&quot;"/>
    <s v="The Devil &amp; Me's Debut album, &quot;...It's Not A Dream&quot;, featuring 9 original, Hard Rock songs."/>
    <n v="1200"/>
    <n v="1215"/>
    <x v="0"/>
    <s v="US"/>
    <s v="USD"/>
    <n v="1388553960"/>
    <n v="1385754986"/>
    <b v="0"/>
    <n v="23"/>
    <b v="1"/>
    <s v="music/rock"/>
    <n v="100"/>
    <n v="52.83"/>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00"/>
    <n v="443.75"/>
    <x v="4"/>
    <s v="rock"/>
    <x v="1609"/>
    <x v="1608"/>
  </r>
  <r>
    <n v="1610"/>
    <s v="So The Story Goes: The New Album by &quot;Just Joe&quot; Altier"/>
    <s v="So The Story Goes is the upcoming album from &quot;Just Joe&quot; Altier."/>
    <n v="2000"/>
    <n v="5437"/>
    <x v="0"/>
    <s v="US"/>
    <s v="USD"/>
    <n v="1355609510"/>
    <n v="1353017510"/>
    <b v="0"/>
    <n v="112"/>
    <b v="1"/>
    <s v="music/rock"/>
    <n v="300"/>
    <n v="48.54"/>
    <x v="4"/>
    <s v="rock"/>
    <x v="1610"/>
    <x v="1609"/>
  </r>
  <r>
    <n v="1611"/>
    <s v="Skelton-Luns CD/7&quot;             No Big Deal."/>
    <s v="Skelton-Luns CD/7&quot; No Big Deal."/>
    <n v="800"/>
    <n v="1001"/>
    <x v="0"/>
    <s v="US"/>
    <s v="USD"/>
    <n v="1370390432"/>
    <n v="1368576032"/>
    <b v="0"/>
    <n v="27"/>
    <b v="1"/>
    <s v="music/rock"/>
    <n v="100"/>
    <n v="37.07"/>
    <x v="4"/>
    <s v="rock"/>
    <x v="1611"/>
    <x v="1610"/>
  </r>
  <r>
    <n v="1612"/>
    <s v="Join AT THE WAYSIDE For The &quot;Ready...Set...Snow Tour!&quot;"/>
    <s v="Help us achieve our goal to get our van repaired, gassed up, and road-ready for our winter tour!"/>
    <n v="500"/>
    <n v="550"/>
    <x v="0"/>
    <s v="US"/>
    <s v="USD"/>
    <n v="1357160384"/>
    <n v="1354568384"/>
    <b v="0"/>
    <n v="11"/>
    <b v="1"/>
    <s v="music/rock"/>
    <n v="100"/>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s v="music/rock"/>
    <n v="100"/>
    <n v="39.04"/>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0"/>
    <n v="66.69"/>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n v="100"/>
    <n v="67.13"/>
    <x v="4"/>
    <s v="rock"/>
    <x v="1615"/>
    <x v="1614"/>
  </r>
  <r>
    <n v="1616"/>
    <s v="Aly Jados: the New EP rOckNrOLLa"/>
    <s v="HELP! We don't have much time.....Join Aly Jados in making her new EP a reality before the world ends!!!!"/>
    <n v="10000"/>
    <n v="10420"/>
    <x v="0"/>
    <s v="US"/>
    <s v="USD"/>
    <n v="1353621600"/>
    <n v="1350061821"/>
    <b v="0"/>
    <n v="157"/>
    <b v="1"/>
    <s v="music/rock"/>
    <n v="100"/>
    <n v="66.37"/>
    <x v="4"/>
    <s v="rock"/>
    <x v="1616"/>
    <x v="1615"/>
  </r>
  <r>
    <n v="1617"/>
    <s v="The Coffis Brothers 2nd Album!"/>
    <s v="The Coffis Brothers &amp;The Mountain Men are recording a brand new full length record."/>
    <n v="7000"/>
    <n v="10210"/>
    <x v="0"/>
    <s v="US"/>
    <s v="USD"/>
    <n v="1383332400"/>
    <n v="1380470188"/>
    <b v="0"/>
    <n v="158"/>
    <b v="1"/>
    <s v="music/rock"/>
    <n v="100"/>
    <n v="64.62"/>
    <x v="4"/>
    <s v="rock"/>
    <x v="1617"/>
    <x v="1616"/>
  </r>
  <r>
    <n v="1618"/>
    <s v="Janus Word Album"/>
    <s v="Janus Word combines hard rock with melodic acoustic music for a unique and awesome sound."/>
    <n v="1500"/>
    <n v="1576"/>
    <x v="0"/>
    <s v="US"/>
    <s v="USD"/>
    <n v="1362757335"/>
    <n v="1359301335"/>
    <b v="0"/>
    <n v="27"/>
    <b v="1"/>
    <s v="music/rock"/>
    <n v="100"/>
    <n v="58.37"/>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00"/>
    <n v="86.96"/>
    <x v="4"/>
    <s v="rock"/>
    <x v="1619"/>
    <x v="1618"/>
  </r>
  <r>
    <n v="1620"/>
    <s v="Kickstart my music career with 300 CDs"/>
    <s v="Kickstarting my music career with 300 hard copy CDs of my first release."/>
    <n v="1000"/>
    <n v="1130"/>
    <x v="0"/>
    <s v="US"/>
    <s v="USD"/>
    <n v="1361606940"/>
    <n v="1361002140"/>
    <b v="0"/>
    <n v="17"/>
    <b v="1"/>
    <s v="music/rock"/>
    <n v="100"/>
    <n v="66.47"/>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n v="100"/>
    <n v="163.78"/>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n v="100"/>
    <n v="107.9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0"/>
    <n v="42.11"/>
    <x v="4"/>
    <s v="rock"/>
    <x v="1623"/>
    <x v="1622"/>
  </r>
  <r>
    <n v="1624"/>
    <s v="Joey De Noble needs YOUR help!"/>
    <s v="Joey De Noble is raising money to help record his latest music, and he wants YOU to be a part of it!"/>
    <n v="1000"/>
    <n v="1180"/>
    <x v="0"/>
    <s v="US"/>
    <s v="USD"/>
    <n v="1357721335"/>
    <n v="1354265335"/>
    <b v="0"/>
    <n v="25"/>
    <b v="1"/>
    <s v="music/rock"/>
    <n v="100"/>
    <n v="47.2"/>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n v="200"/>
    <n v="112.02"/>
    <x v="4"/>
    <s v="rock"/>
    <x v="1625"/>
    <x v="1624"/>
  </r>
  <r>
    <n v="1626"/>
    <s v="The Protest's Next Album"/>
    <s v="Help Christian Rock Band &quot;The Protest&quot; fund their new album and further their mission of positively impacting lives."/>
    <n v="8000"/>
    <n v="8095"/>
    <x v="0"/>
    <s v="US"/>
    <s v="USD"/>
    <n v="1385932867"/>
    <n v="1383337267"/>
    <b v="0"/>
    <n v="108"/>
    <b v="1"/>
    <s v="music/rock"/>
    <n v="100"/>
    <n v="74.95"/>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n v="100"/>
    <n v="61.58"/>
    <x v="4"/>
    <s v="rock"/>
    <x v="1627"/>
    <x v="1626"/>
  </r>
  <r>
    <n v="1628"/>
    <s v="&quot;Songs for Tsippora&quot; Byronâ€™s DEBUT EP"/>
    <s v="Original Jewish rock music on human relationships and identity"/>
    <n v="4000"/>
    <n v="4037"/>
    <x v="0"/>
    <s v="US"/>
    <s v="USD"/>
    <n v="1403026882"/>
    <n v="1400175682"/>
    <b v="0"/>
    <n v="88"/>
    <b v="1"/>
    <s v="music/rock"/>
    <n v="100"/>
    <n v="45.88"/>
    <x v="4"/>
    <s v="rock"/>
    <x v="1628"/>
    <x v="1627"/>
  </r>
  <r>
    <n v="1629"/>
    <s v="Off The Turnpike | A Loud New Way to Release Loud New Music"/>
    <s v="Help Off The Turnpike release new music, and set fire to everything!"/>
    <n v="6000"/>
    <n v="6220"/>
    <x v="0"/>
    <s v="US"/>
    <s v="USD"/>
    <n v="1392929333"/>
    <n v="1389041333"/>
    <b v="0"/>
    <n v="82"/>
    <b v="1"/>
    <s v="music/rock"/>
    <n v="100"/>
    <n v="75.849999999999994"/>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300"/>
    <n v="84.21"/>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200"/>
    <n v="117.23"/>
    <x v="4"/>
    <s v="rock"/>
    <x v="1631"/>
    <x v="1630"/>
  </r>
  <r>
    <n v="1632"/>
    <s v="Culprit needs a van!"/>
    <s v="Hey everyone! If you don't already know, we're Culprit, a 4-piece rock band from Los Angeles &amp; we are in dire need of a new tour van!"/>
    <n v="4000"/>
    <n v="4065"/>
    <x v="0"/>
    <s v="US"/>
    <s v="USD"/>
    <n v="1316851854"/>
    <n v="1311667854"/>
    <b v="0"/>
    <n v="47"/>
    <b v="1"/>
    <s v="music/rock"/>
    <n v="100"/>
    <n v="86.49"/>
    <x v="4"/>
    <s v="rock"/>
    <x v="1632"/>
    <x v="1631"/>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x v="1632"/>
  </r>
  <r>
    <n v="1634"/>
    <s v="RUBEDO: Debut Full Length Album"/>
    <s v="Recording Debut  Album w/ Producer Ikey Owens from Free Moral Agents/ The Mars Volta"/>
    <n v="2000"/>
    <n v="2010"/>
    <x v="0"/>
    <s v="US"/>
    <s v="USD"/>
    <n v="1306994340"/>
    <n v="1303706001"/>
    <b v="0"/>
    <n v="32"/>
    <b v="1"/>
    <s v="music/rock"/>
    <n v="100"/>
    <n v="62.81"/>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00"/>
    <n v="67.73"/>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0"/>
    <n v="53.5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0"/>
    <n v="34.6"/>
    <x v="4"/>
    <s v="rock"/>
    <x v="1637"/>
    <x v="1636"/>
  </r>
  <r>
    <n v="1638"/>
    <s v="Avenues EP 2013"/>
    <s v="Avenues will be going in to the studio to record a new EP with Matt Allison!"/>
    <n v="1000"/>
    <n v="1050"/>
    <x v="0"/>
    <s v="US"/>
    <s v="USD"/>
    <n v="1362086700"/>
    <n v="1358180968"/>
    <b v="0"/>
    <n v="27"/>
    <b v="1"/>
    <s v="music/rock"/>
    <n v="100"/>
    <n v="38.89"/>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n v="200"/>
    <n v="39.97"/>
    <x v="4"/>
    <s v="rock"/>
    <x v="1640"/>
    <x v="1639"/>
  </r>
  <r>
    <n v="1641"/>
    <s v="Tanya Dartson- Run for Your Life music video"/>
    <s v="Music Video For Upbeat and Inspiring Song - Run For Your Life"/>
    <n v="2500"/>
    <n v="2535"/>
    <x v="0"/>
    <s v="US"/>
    <s v="USD"/>
    <n v="1418998744"/>
    <n v="1416406744"/>
    <b v="0"/>
    <n v="26"/>
    <b v="1"/>
    <s v="music/pop"/>
    <n v="100"/>
    <n v="97.5"/>
    <x v="4"/>
    <s v="pop"/>
    <x v="1641"/>
    <x v="1640"/>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x v="1641"/>
  </r>
  <r>
    <n v="1643"/>
    <s v="This Is All Now's Brand New Album!!"/>
    <s v="This Is All Now is putting out a brand new record, and we need YOUR help to do it!"/>
    <n v="5000"/>
    <n v="6235"/>
    <x v="0"/>
    <s v="US"/>
    <s v="USD"/>
    <n v="1348516012"/>
    <n v="1345924012"/>
    <b v="0"/>
    <n v="37"/>
    <b v="1"/>
    <s v="music/pop"/>
    <n v="100"/>
    <n v="168.51"/>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n v="100"/>
    <n v="85.55"/>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00"/>
    <n v="554"/>
    <x v="4"/>
    <s v="pop"/>
    <x v="1645"/>
    <x v="1644"/>
  </r>
  <r>
    <n v="1646"/>
    <s v="MADAM Album"/>
    <s v="Album 3 funds.We have 13 amazing songs ready to go . a fantastic engineer to mix them, James Aparicio(Depeche Mode/Liars.We need you xx"/>
    <n v="2000"/>
    <n v="2204"/>
    <x v="0"/>
    <s v="GB"/>
    <s v="GBP"/>
    <n v="1408039860"/>
    <n v="1405248503"/>
    <b v="0"/>
    <n v="83"/>
    <b v="1"/>
    <s v="music/pop"/>
    <n v="100"/>
    <n v="26.55"/>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0"/>
    <n v="113.83"/>
    <x v="4"/>
    <s v="pop"/>
    <x v="1647"/>
    <x v="1646"/>
  </r>
  <r>
    <n v="1648"/>
    <s v="Arches - Wide Awake on Vinyl "/>
    <s v="We've finished recording our debut LP &quot;Wide Awake&quot; and would love to have it pressed on vinyl, but we need your help"/>
    <n v="2300"/>
    <n v="2881"/>
    <x v="0"/>
    <s v="US"/>
    <s v="USD"/>
    <n v="1300636482"/>
    <n v="1298048082"/>
    <b v="0"/>
    <n v="90"/>
    <b v="1"/>
    <s v="music/pop"/>
    <n v="100"/>
    <n v="32.01"/>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n v="100"/>
    <n v="47.19"/>
    <x v="4"/>
    <s v="pop"/>
    <x v="1649"/>
    <x v="1648"/>
  </r>
  <r>
    <n v="1650"/>
    <s v="The Psalm Praise Project, Vol. 2"/>
    <s v="Help me record a CD that uses pop styling to give a fresh sound to ancient wisdom from scripture!"/>
    <n v="2000"/>
    <n v="2831"/>
    <x v="0"/>
    <s v="US"/>
    <s v="USD"/>
    <n v="1381314437"/>
    <n v="1378722437"/>
    <b v="0"/>
    <n v="32"/>
    <b v="1"/>
    <s v="music/pop"/>
    <n v="100"/>
    <n v="88.47"/>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
    <n v="100.75"/>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
    <n v="64.709999999999994"/>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n v="200"/>
    <n v="51.85"/>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00"/>
    <n v="38.79"/>
    <x v="4"/>
    <s v="pop"/>
    <x v="1654"/>
    <x v="1653"/>
  </r>
  <r>
    <n v="1655"/>
    <s v="Meg Porter Debut EP!"/>
    <s v="Berklee College of Music student, Meg Porter needs YOUR help to fund her very first EP!"/>
    <n v="1500"/>
    <n v="2143"/>
    <x v="0"/>
    <s v="US"/>
    <s v="USD"/>
    <n v="1333648820"/>
    <n v="1331060420"/>
    <b v="0"/>
    <n v="48"/>
    <b v="1"/>
    <s v="music/pop"/>
    <n v="100"/>
    <n v="44.65"/>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0"/>
    <n v="118.7"/>
    <x v="4"/>
    <s v="pop"/>
    <x v="1657"/>
    <x v="1656"/>
  </r>
  <r>
    <n v="1658"/>
    <s v="New Amy Rivard album!!!"/>
    <s v="I've had numerous song ideas spinning around in my head for years now, please help me get them out- into a studio and into your homes!"/>
    <n v="6000"/>
    <n v="7934"/>
    <x v="0"/>
    <s v="US"/>
    <s v="USD"/>
    <n v="1355840400"/>
    <n v="1352524767"/>
    <b v="0"/>
    <n v="107"/>
    <b v="1"/>
    <s v="music/pop"/>
    <n v="100"/>
    <n v="74.150000000000006"/>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n v="100"/>
    <n v="12.5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n v="1300"/>
    <n v="27.86"/>
    <x v="4"/>
    <s v="pop"/>
    <x v="1660"/>
    <x v="1659"/>
  </r>
  <r>
    <n v="1661"/>
    <s v="Kyana"/>
    <s v="I am excited to present my debut pop project Kyana!_x000a_Piano and vocal sounds embedded in sophisticated, bold arrangements &amp; brisk beats"/>
    <n v="7900"/>
    <n v="8098"/>
    <x v="0"/>
    <s v="AT"/>
    <s v="EUR"/>
    <n v="1453064400"/>
    <n v="1449359831"/>
    <b v="0"/>
    <n v="101"/>
    <b v="1"/>
    <s v="music/pop"/>
    <n v="100"/>
    <n v="80.180000000000007"/>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0"/>
    <n v="132.44"/>
    <x v="4"/>
    <s v="pop"/>
    <x v="1662"/>
    <x v="1661"/>
  </r>
  <r>
    <n v="1663"/>
    <s v="ghost -- a music video"/>
    <s v="music is as important to the eyes as it is to the ears. help bring ghost to life in front of your eyes."/>
    <n v="1000"/>
    <n v="1080"/>
    <x v="0"/>
    <s v="US"/>
    <s v="USD"/>
    <n v="1422750707"/>
    <n v="1420158707"/>
    <b v="0"/>
    <n v="32"/>
    <b v="1"/>
    <s v="music/pop"/>
    <n v="100"/>
    <n v="33.75"/>
    <x v="4"/>
    <s v="pop"/>
    <x v="1663"/>
    <x v="1662"/>
  </r>
  <r>
    <n v="1664"/>
    <s v="Grace Sings Grace"/>
    <s v="Korean-American Soprano Grace's Debut Album - coming up in June 2012. Come and be part of this exciting project!"/>
    <n v="2500"/>
    <n v="3060.22"/>
    <x v="0"/>
    <s v="US"/>
    <s v="USD"/>
    <n v="1331870340"/>
    <n v="1328033818"/>
    <b v="0"/>
    <n v="89"/>
    <b v="1"/>
    <s v="music/pop"/>
    <n v="100"/>
    <n v="34.380000000000003"/>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n v="100"/>
    <n v="44.96"/>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n v="200"/>
    <n v="41.04"/>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00"/>
    <n v="52.6"/>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0"/>
    <n v="70.78"/>
    <x v="4"/>
    <s v="pop"/>
    <x v="1668"/>
    <x v="1667"/>
  </r>
  <r>
    <n v="1669"/>
    <s v="Summer Gill 'Stormy Weather' EP"/>
    <s v="Hi guys! I'll be recording a 6-7 song EP this summer and I need your help to make it happen! _x000a_Any support is appreciated!"/>
    <n v="2000"/>
    <n v="2795"/>
    <x v="0"/>
    <s v="US"/>
    <s v="USD"/>
    <n v="1464729276"/>
    <n v="1459545276"/>
    <b v="0"/>
    <n v="52"/>
    <b v="1"/>
    <s v="music/pop"/>
    <n v="100"/>
    <n v="53.75"/>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0"/>
    <n v="44.61"/>
    <x v="4"/>
    <s v="pop"/>
    <x v="1670"/>
    <x v="1669"/>
  </r>
  <r>
    <n v="1671"/>
    <s v="Luke O'Brien's Kickstarter"/>
    <s v="I am seeking funding in order to help take my music from a hobby to a career."/>
    <n v="2000"/>
    <n v="2013.47"/>
    <x v="0"/>
    <s v="US"/>
    <s v="USD"/>
    <n v="1470056614"/>
    <n v="1467464614"/>
    <b v="0"/>
    <n v="77"/>
    <b v="1"/>
    <s v="music/pop"/>
    <n v="100"/>
    <n v="26.15"/>
    <x v="4"/>
    <s v="pop"/>
    <x v="1671"/>
    <x v="1670"/>
  </r>
  <r>
    <n v="1672"/>
    <s v="High Altotude Debut Album"/>
    <s v="Sweet, sweet harmonies from Portland Oregon's premiere high school women's a cappella group."/>
    <n v="1700"/>
    <n v="1920"/>
    <x v="0"/>
    <s v="US"/>
    <s v="USD"/>
    <n v="1338824730"/>
    <n v="1336232730"/>
    <b v="0"/>
    <n v="49"/>
    <b v="1"/>
    <s v="music/pop"/>
    <n v="100"/>
    <n v="39.18"/>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00"/>
    <n v="45.59"/>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0"/>
    <n v="89.25"/>
    <x v="4"/>
    <s v="pop"/>
    <x v="1674"/>
    <x v="1673"/>
  </r>
  <r>
    <n v="1675"/>
    <s v="The Great Party's Debut Album!"/>
    <s v="The Great Party is releasing their debut album. Here's your chance to be a part of it!"/>
    <n v="1000"/>
    <n v="1374.16"/>
    <x v="0"/>
    <s v="US"/>
    <s v="USD"/>
    <n v="1318802580"/>
    <n v="1316194540"/>
    <b v="0"/>
    <n v="34"/>
    <b v="1"/>
    <s v="music/pop"/>
    <n v="100"/>
    <n v="40.42"/>
    <x v="4"/>
    <s v="pop"/>
    <x v="1675"/>
    <x v="1674"/>
  </r>
  <r>
    <n v="1676"/>
    <s v="Bridge 19 CD Release Tour"/>
    <s v="Help fund Bridge 19's tour in support of their first duo record, to be released in May 2012."/>
    <n v="3000"/>
    <n v="3460"/>
    <x v="0"/>
    <s v="US"/>
    <s v="USD"/>
    <n v="1334980740"/>
    <n v="1330968347"/>
    <b v="0"/>
    <n v="42"/>
    <b v="1"/>
    <s v="music/pop"/>
    <n v="100"/>
    <n v="82.38"/>
    <x v="4"/>
    <s v="pop"/>
    <x v="1676"/>
    <x v="1675"/>
  </r>
  <r>
    <n v="1677"/>
    <s v="Andrius Pojavis new album &quot;Seven&quot;"/>
    <s v="It's time to record my new album. Studio, musicians and arranger are ready, are you coming on this journey with me?"/>
    <n v="6000"/>
    <n v="6700"/>
    <x v="0"/>
    <s v="ES"/>
    <s v="EUR"/>
    <n v="1460786340"/>
    <n v="1455615976"/>
    <b v="0"/>
    <n v="42"/>
    <b v="1"/>
    <s v="music/pop"/>
    <n v="100"/>
    <n v="159.52000000000001"/>
    <x v="4"/>
    <s v="pop"/>
    <x v="1677"/>
    <x v="1676"/>
  </r>
  <r>
    <n v="1678"/>
    <s v="Cassandra Violet &quot;Beyond the Fray&quot; Music Video"/>
    <s v="Help me make an amazing music video so that I can take my music to the next level and get a manager!"/>
    <n v="1500"/>
    <n v="1776"/>
    <x v="0"/>
    <s v="US"/>
    <s v="USD"/>
    <n v="1391718671"/>
    <n v="1390509071"/>
    <b v="0"/>
    <n v="49"/>
    <b v="1"/>
    <s v="music/pop"/>
    <n v="100"/>
    <n v="36.24"/>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200"/>
    <n v="62.5"/>
    <x v="4"/>
    <s v="pop"/>
    <x v="1679"/>
    <x v="1678"/>
  </r>
  <r>
    <n v="1680"/>
    <s v="Kick Out a Record"/>
    <s v="Working Musician dilemma #164: how the taxman put Kick the Record 2.0 on hold"/>
    <n v="1000"/>
    <n v="1175"/>
    <x v="0"/>
    <s v="US"/>
    <s v="USD"/>
    <n v="1405188667"/>
    <n v="1402596667"/>
    <b v="0"/>
    <n v="25"/>
    <b v="1"/>
    <s v="music/pop"/>
    <n v="100"/>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0"/>
    <n v="74.58"/>
    <x v="4"/>
    <s v="faith"/>
    <x v="1681"/>
    <x v="168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x v="1681"/>
  </r>
  <r>
    <n v="1683"/>
    <s v="Manman doudou tÃ©moignage d'une mÃ¨re Album"/>
    <s v="Rendre tÃ©moignage de ce que Dieu fait chaque jour pour moi et venir en  aide  aux autres, c'est  mon but."/>
    <n v="3500"/>
    <n v="760"/>
    <x v="3"/>
    <s v="FR"/>
    <s v="EUR"/>
    <n v="1491590738"/>
    <n v="1489517138"/>
    <b v="0"/>
    <n v="10"/>
    <b v="0"/>
    <s v="music/faith"/>
    <n v="0"/>
    <n v="76"/>
    <x v="4"/>
    <s v="faith"/>
    <x v="1683"/>
    <x v="1682"/>
  </r>
  <r>
    <n v="1684"/>
    <s v="Goodness &amp; Mercy EP - Marty Mikles"/>
    <s v="New Music from Marty Mikles!  A new EP all about God's Goodness &amp; Mercy."/>
    <n v="8000"/>
    <n v="8730"/>
    <x v="3"/>
    <s v="US"/>
    <s v="USD"/>
    <n v="1489775641"/>
    <n v="1487360041"/>
    <b v="0"/>
    <n v="101"/>
    <b v="0"/>
    <s v="music/faith"/>
    <n v="100"/>
    <n v="86.44"/>
    <x v="4"/>
    <s v="faith"/>
    <x v="1684"/>
    <x v="1683"/>
  </r>
  <r>
    <n v="1685"/>
    <s v="Help Support Brad Dassey's Music"/>
    <s v="My name is Brad Dassey.  I've been composing and making music for 18 years now.  I want to get my music out there even further."/>
    <n v="350"/>
    <n v="360"/>
    <x v="3"/>
    <s v="US"/>
    <s v="USD"/>
    <n v="1490331623"/>
    <n v="1487743223"/>
    <b v="0"/>
    <n v="15"/>
    <b v="0"/>
    <s v="music/faith"/>
    <n v="100"/>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
    <n v="80.13"/>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n v="0"/>
    <n v="253.14"/>
    <x v="4"/>
    <s v="faith"/>
    <x v="1688"/>
    <x v="1687"/>
  </r>
  <r>
    <n v="1689"/>
    <s v="Fly Away"/>
    <s v="Praising the Living God in the second half of life."/>
    <n v="2400"/>
    <n v="2400"/>
    <x v="3"/>
    <s v="US"/>
    <s v="USD"/>
    <n v="1489700230"/>
    <n v="1487111830"/>
    <b v="0"/>
    <n v="14"/>
    <b v="0"/>
    <s v="music/faith"/>
    <n v="100"/>
    <n v="171.43"/>
    <x v="4"/>
    <s v="faith"/>
    <x v="1689"/>
    <x v="1688"/>
  </r>
  <r>
    <n v="1690"/>
    <s v="NewKings Album &quot;Rise Up&quot;"/>
    <s v="Our newest project! We are hard at it trying to bring music that uplifts the spirit, and tells a story of life-changing love."/>
    <n v="2500"/>
    <n v="635"/>
    <x v="3"/>
    <s v="US"/>
    <s v="USD"/>
    <n v="1491470442"/>
    <n v="1488882042"/>
    <b v="0"/>
    <n v="11"/>
    <b v="0"/>
    <s v="music/faith"/>
    <n v="0"/>
    <n v="57.73"/>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
    <n v="264.26"/>
    <x v="4"/>
    <s v="faith"/>
    <x v="1691"/>
    <x v="1690"/>
  </r>
  <r>
    <n v="1692"/>
    <s v="Get Your Hopes Up"/>
    <s v="After 3 years.....It's time for some new music! Album #2 is in motion and I can't wait to share it with all of you!"/>
    <n v="5000"/>
    <n v="2390"/>
    <x v="3"/>
    <s v="US"/>
    <s v="USD"/>
    <n v="1490572740"/>
    <n v="1487734667"/>
    <b v="0"/>
    <n v="15"/>
    <b v="0"/>
    <s v="music/faith"/>
    <n v="0"/>
    <n v="159.33000000000001"/>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n v="0"/>
    <n v="35"/>
    <x v="4"/>
    <s v="faith"/>
    <x v="1693"/>
    <x v="1692"/>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
    <n v="61.09"/>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
    <n v="114.82"/>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x v="1697"/>
  </r>
  <r>
    <n v="1699"/>
    <s v="THE WORSHIP ALBUM!"/>
    <s v="Friends! Will you help me create a new worship album??! I want this album to give God the worship he deserves and draw people to Him."/>
    <n v="5105"/>
    <n v="216"/>
    <x v="3"/>
    <s v="US"/>
    <s v="USD"/>
    <n v="1491943445"/>
    <n v="1489351445"/>
    <b v="0"/>
    <n v="4"/>
    <b v="0"/>
    <s v="music/faith"/>
    <n v="0"/>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
    <n v="65.97"/>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x v="1700"/>
  </r>
  <r>
    <n v="1702"/>
    <s v="lyndale lewis and new vision prosper cd release"/>
    <s v="I can do all things through christ jesus"/>
    <n v="16500"/>
    <n v="1"/>
    <x v="2"/>
    <s v="US"/>
    <s v="USD"/>
    <n v="1427745150"/>
    <n v="1425156750"/>
    <b v="0"/>
    <n v="1"/>
    <b v="0"/>
    <s v="music/faith"/>
    <n v="0"/>
    <n v="1"/>
    <x v="4"/>
    <s v="faith"/>
    <x v="1702"/>
    <x v="1701"/>
  </r>
  <r>
    <n v="1703"/>
    <s v="Joy Full Noise!"/>
    <s v="I would love for you to be a part of helping me raise money for music and video production to launch my first Worship album!"/>
    <n v="5000"/>
    <n v="51"/>
    <x v="2"/>
    <s v="US"/>
    <s v="USD"/>
    <n v="1441003537"/>
    <n v="1435819537"/>
    <b v="0"/>
    <n v="2"/>
    <b v="0"/>
    <s v="music/faith"/>
    <n v="0"/>
    <n v="25.5"/>
    <x v="4"/>
    <s v="faith"/>
    <x v="1703"/>
    <x v="1702"/>
  </r>
  <r>
    <n v="1704"/>
    <s v="Jericho Down Worship Album"/>
    <s v="We want to record an album of popular praise &amp; worship songs with our own influence and style."/>
    <n v="2000"/>
    <n v="1302"/>
    <x v="2"/>
    <s v="US"/>
    <s v="USD"/>
    <n v="1424056873"/>
    <n v="1421464873"/>
    <b v="0"/>
    <n v="11"/>
    <b v="0"/>
    <s v="music/faith"/>
    <n v="100"/>
    <n v="118.36"/>
    <x v="4"/>
    <s v="faith"/>
    <x v="1704"/>
    <x v="1703"/>
  </r>
  <r>
    <n v="1705"/>
    <s v="Piano Prayer Album - Russ James"/>
    <s v="An instrumental album that ranges from hymns to contemporary music. All the music is recorded by myself."/>
    <n v="2000"/>
    <n v="0"/>
    <x v="2"/>
    <s v="US"/>
    <s v="USD"/>
    <n v="1441814400"/>
    <n v="1440807846"/>
    <b v="0"/>
    <n v="0"/>
    <b v="0"/>
    <s v="music/faith"/>
    <n v="0"/>
    <n v="0"/>
    <x v="4"/>
    <s v="faith"/>
    <x v="1705"/>
    <x v="1704"/>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0"/>
    <n v="54.11"/>
    <x v="4"/>
    <s v="faith"/>
    <x v="1707"/>
    <x v="1706"/>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x v="1707"/>
  </r>
  <r>
    <n v="1709"/>
    <s v="Psalms"/>
    <s v="A project to set psalms to music. The psalms are taken from the English Standard Version (ESV) of the Bible."/>
    <n v="1750"/>
    <n v="85"/>
    <x v="2"/>
    <s v="US"/>
    <s v="USD"/>
    <n v="1409513940"/>
    <n v="1405949514"/>
    <b v="0"/>
    <n v="4"/>
    <b v="0"/>
    <s v="music/faith"/>
    <n v="0"/>
    <n v="21.25"/>
    <x v="4"/>
    <s v="faith"/>
    <x v="1709"/>
    <x v="1708"/>
  </r>
  <r>
    <n v="1710"/>
    <s v="Producing a live album of our upcoming Europe tour"/>
    <s v="We want to create a gospel live album which has never been produced before."/>
    <n v="5000"/>
    <n v="34"/>
    <x v="2"/>
    <s v="DE"/>
    <s v="EUR"/>
    <n v="1453122000"/>
    <n v="1449151888"/>
    <b v="0"/>
    <n v="1"/>
    <b v="0"/>
    <s v="music/faith"/>
    <n v="0"/>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x v="1711"/>
  </r>
  <r>
    <n v="1713"/>
    <s v="&quot;UNCOVERED ME&quot;"/>
    <s v="This music project is a compilation to my up-coming book UNCOVERED ME, I need your support to help me go to New York and complete it."/>
    <n v="3000"/>
    <n v="50"/>
    <x v="2"/>
    <s v="US"/>
    <s v="USD"/>
    <n v="1412536412"/>
    <n v="1409944412"/>
    <b v="0"/>
    <n v="1"/>
    <b v="0"/>
    <s v="music/faith"/>
    <n v="0"/>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0"/>
    <n v="115.71"/>
    <x v="4"/>
    <s v="faith"/>
    <x v="1714"/>
    <x v="1713"/>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0"/>
    <n v="50"/>
    <x v="4"/>
    <s v="faith"/>
    <x v="1716"/>
    <x v="1715"/>
  </r>
  <r>
    <n v="1717"/>
    <s v="Shift Records A New EP!"/>
    <s v="Our first record created to reach, inspire, and ultimately express the love of Jesus to our generation."/>
    <n v="3265"/>
    <n v="1395"/>
    <x v="2"/>
    <s v="US"/>
    <s v="USD"/>
    <n v="1461211200"/>
    <n v="1459467238"/>
    <b v="0"/>
    <n v="41"/>
    <b v="0"/>
    <s v="music/faith"/>
    <n v="0"/>
    <n v="34.020000000000003"/>
    <x v="4"/>
    <s v="faith"/>
    <x v="1717"/>
    <x v="1716"/>
  </r>
  <r>
    <n v="1718"/>
    <s v="The Prodigal Son"/>
    <s v="A melody for the galaxy."/>
    <n v="35000"/>
    <n v="75"/>
    <x v="2"/>
    <s v="US"/>
    <s v="USD"/>
    <n v="1463201940"/>
    <n v="1459435149"/>
    <b v="0"/>
    <n v="2"/>
    <b v="0"/>
    <s v="music/faith"/>
    <n v="0"/>
    <n v="37.5"/>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
    <n v="11.67"/>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n v="0"/>
    <n v="28.13"/>
    <x v="4"/>
    <s v="faith"/>
    <x v="1720"/>
    <x v="1719"/>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x v="172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n v="0"/>
    <n v="216.67"/>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n v="0"/>
    <n v="8.75"/>
    <x v="4"/>
    <s v="faith"/>
    <x v="1724"/>
    <x v="1723"/>
  </r>
  <r>
    <n v="1725"/>
    <s v="Unveiled Debut Album"/>
    <s v="Christian band signed to VECA Records to release their debut album in Spring 2015.  This ministry is relying on faith-based donations."/>
    <n v="5500"/>
    <n v="560"/>
    <x v="2"/>
    <s v="US"/>
    <s v="USD"/>
    <n v="1408922049"/>
    <n v="1406330049"/>
    <b v="0"/>
    <n v="9"/>
    <b v="0"/>
    <s v="music/faith"/>
    <n v="0"/>
    <n v="62.22"/>
    <x v="4"/>
    <s v="faith"/>
    <x v="1725"/>
    <x v="1724"/>
  </r>
  <r>
    <n v="1726"/>
    <s v="&quot;Every Day&quot; CD by Amanda Joy Hall"/>
    <s v="Amanda Joy Hall's sophomore album, &quot;Every Day&quot;. Release expected July 2014"/>
    <n v="6500"/>
    <n v="2196"/>
    <x v="2"/>
    <s v="US"/>
    <s v="USD"/>
    <n v="1403906664"/>
    <n v="1401401064"/>
    <b v="0"/>
    <n v="16"/>
    <b v="0"/>
    <s v="music/faith"/>
    <n v="0"/>
    <n v="137.25"/>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x v="1726"/>
  </r>
  <r>
    <n v="1728"/>
    <s v="With His Presence"/>
    <s v="Be in God's presence through instrumental covers of hymns. Help me build a home studio to freely distribute this album."/>
    <n v="1250"/>
    <n v="855"/>
    <x v="2"/>
    <s v="US"/>
    <s v="USD"/>
    <n v="1445439674"/>
    <n v="1442847674"/>
    <b v="0"/>
    <n v="7"/>
    <b v="0"/>
    <s v="music/faith"/>
    <n v="100"/>
    <n v="122.14"/>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x v="1729"/>
  </r>
  <r>
    <n v="1731"/>
    <s v="Sam Cox Band First Christian Tour"/>
    <s v="We are a Christin Worship band looking to midwest tour. God Bless!"/>
    <n v="1000"/>
    <n v="0"/>
    <x v="2"/>
    <s v="US"/>
    <s v="USD"/>
    <n v="1434034800"/>
    <n v="1432849552"/>
    <b v="0"/>
    <n v="0"/>
    <b v="0"/>
    <s v="music/faith"/>
    <n v="0"/>
    <n v="0"/>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x v="1731"/>
  </r>
  <r>
    <n v="1733"/>
    <s v="What Faith Is EP/Album"/>
    <s v="I am trying to share the music I am blessed to have written. https://www.johncox4.com or https://reverbnation.com/johncox4"/>
    <n v="10000"/>
    <n v="0"/>
    <x v="2"/>
    <s v="US"/>
    <s v="USD"/>
    <n v="1473802200"/>
    <n v="1472746374"/>
    <b v="0"/>
    <n v="0"/>
    <b v="0"/>
    <s v="music/faith"/>
    <n v="0"/>
    <n v="0"/>
    <x v="4"/>
    <s v="faith"/>
    <x v="1733"/>
    <x v="173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s v="music/faith"/>
    <n v="0"/>
    <n v="55"/>
    <x v="4"/>
    <s v="faith"/>
    <x v="1735"/>
    <x v="1734"/>
  </r>
  <r>
    <n v="1736"/>
    <s v="In His Presence"/>
    <s v="A unique meditative album reflecting on the life of Christ, inviting Him into your presence"/>
    <n v="3000"/>
    <n v="22"/>
    <x v="2"/>
    <s v="US"/>
    <s v="USD"/>
    <n v="1447018833"/>
    <n v="1444423233"/>
    <b v="0"/>
    <n v="1"/>
    <b v="0"/>
    <s v="music/faith"/>
    <n v="0"/>
    <n v="22"/>
    <x v="4"/>
    <s v="faith"/>
    <x v="1736"/>
    <x v="1735"/>
  </r>
  <r>
    <n v="1737"/>
    <s v="Healing"/>
    <s v="An instrumental project in which all songs are incorporated around the healing power of our God. Used for times of prayer &amp; devotion"/>
    <n v="4000"/>
    <n v="850"/>
    <x v="2"/>
    <s v="US"/>
    <s v="USD"/>
    <n v="1437432392"/>
    <n v="1434840392"/>
    <b v="0"/>
    <n v="15"/>
    <b v="0"/>
    <s v="music/faith"/>
    <n v="0"/>
    <n v="56.67"/>
    <x v="4"/>
    <s v="faith"/>
    <x v="1737"/>
    <x v="1736"/>
  </r>
  <r>
    <n v="1738"/>
    <s v="The Flashing Lights"/>
    <s v="Music that inspires and gives hope for overcoming and change. And it is good music."/>
    <n v="5000"/>
    <n v="20"/>
    <x v="2"/>
    <s v="US"/>
    <s v="USD"/>
    <n v="1412283542"/>
    <n v="1409691542"/>
    <b v="0"/>
    <n v="1"/>
    <b v="0"/>
    <s v="music/faith"/>
    <n v="0"/>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x v="1738"/>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x v="1739"/>
  </r>
  <r>
    <n v="1741"/>
    <s v="Caught off Guard"/>
    <s v="A photo journal documenting my experiences and travels across New Zealand"/>
    <n v="1200"/>
    <n v="1330"/>
    <x v="0"/>
    <s v="GB"/>
    <s v="GBP"/>
    <n v="1433948671"/>
    <n v="1430060671"/>
    <b v="0"/>
    <n v="52"/>
    <b v="1"/>
    <s v="photography/photobooks"/>
    <n v="100"/>
    <n v="25.58"/>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0"/>
    <n v="63.97"/>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n v="100"/>
    <n v="93.07"/>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00"/>
    <n v="89.67"/>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00"/>
    <n v="207.62"/>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0"/>
    <n v="59.41"/>
    <x v="8"/>
    <s v="photobooks"/>
    <x v="1747"/>
    <x v="1746"/>
  </r>
  <r>
    <n v="1748"/>
    <s v="So It Is: Vancouver"/>
    <s v="Telling the story of the city through remarkable people who live in Vancouver today."/>
    <n v="50000"/>
    <n v="64974"/>
    <x v="0"/>
    <s v="CA"/>
    <s v="CAD"/>
    <n v="1441234143"/>
    <n v="1438642143"/>
    <b v="0"/>
    <n v="181"/>
    <b v="1"/>
    <s v="photography/photobooks"/>
    <n v="100"/>
    <n v="358.97"/>
    <x v="8"/>
    <s v="photobooks"/>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n v="100"/>
    <n v="94.74"/>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0"/>
    <n v="80.650000000000006"/>
    <x v="8"/>
    <s v="photobooks"/>
    <x v="1750"/>
    <x v="1749"/>
  </r>
  <r>
    <n v="1751"/>
    <s v="Daily Bread: Stories from Rural Greece"/>
    <s v="Photographs and stories culled from 10 years of road trips through rural Greece"/>
    <n v="10000"/>
    <n v="10290"/>
    <x v="0"/>
    <s v="US"/>
    <s v="USD"/>
    <n v="1426787123"/>
    <n v="1424198723"/>
    <b v="0"/>
    <n v="61"/>
    <b v="1"/>
    <s v="photography/photobooks"/>
    <n v="100"/>
    <n v="168.69"/>
    <x v="8"/>
    <s v="photobooks"/>
    <x v="1751"/>
    <x v="1750"/>
  </r>
  <r>
    <n v="1752"/>
    <s v="Adfectus Book"/>
    <s v="A little book of calm, in picture form, that will soothe the soul and un-furrow the brow."/>
    <n v="1200"/>
    <n v="3122"/>
    <x v="0"/>
    <s v="GB"/>
    <s v="GBP"/>
    <n v="1476425082"/>
    <n v="1473833082"/>
    <b v="0"/>
    <n v="90"/>
    <b v="1"/>
    <s v="photography/photobooks"/>
    <n v="300"/>
    <n v="34.69"/>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0"/>
    <n v="462.86"/>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00"/>
    <n v="104.39"/>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00"/>
    <n v="7.5"/>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0"/>
    <n v="47.13"/>
    <x v="8"/>
    <s v="photobooks"/>
    <x v="1756"/>
    <x v="1755"/>
  </r>
  <r>
    <n v="1757"/>
    <s v="The Resurgence of Femininity Photo Thesis"/>
    <s v="I want to create a self published photo art book on the topic of the resurgence of femininity."/>
    <n v="5000"/>
    <n v="5800"/>
    <x v="0"/>
    <s v="US"/>
    <s v="USD"/>
    <n v="1485631740"/>
    <n v="1483041083"/>
    <b v="0"/>
    <n v="14"/>
    <b v="1"/>
    <s v="photography/photobooks"/>
    <n v="100"/>
    <n v="414.29"/>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00"/>
    <n v="42.48"/>
    <x v="8"/>
    <s v="photobooks"/>
    <x v="1758"/>
    <x v="1757"/>
  </r>
  <r>
    <n v="1759"/>
    <s v="Death Valley"/>
    <s v="Death Valley will be the first photo book of Andi State"/>
    <n v="5000"/>
    <n v="5330"/>
    <x v="0"/>
    <s v="US"/>
    <s v="USD"/>
    <n v="1427309629"/>
    <n v="1425585229"/>
    <b v="0"/>
    <n v="49"/>
    <b v="1"/>
    <s v="photography/photobooks"/>
    <n v="100"/>
    <n v="108.78"/>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200"/>
    <n v="81.099999999999994"/>
    <x v="8"/>
    <s v="photobooks"/>
    <x v="1760"/>
    <x v="1759"/>
  </r>
  <r>
    <n v="1761"/>
    <s v="I Wanted To See Boobs"/>
    <s v="A hardcover photobook telling the naked truth of a young photographers journey."/>
    <n v="100"/>
    <n v="155"/>
    <x v="0"/>
    <s v="GB"/>
    <s v="GBP"/>
    <n v="1442065060"/>
    <n v="1437745060"/>
    <b v="0"/>
    <n v="3"/>
    <b v="1"/>
    <s v="photography/photobooks"/>
    <n v="200"/>
    <n v="51.67"/>
    <x v="8"/>
    <s v="photobooks"/>
    <x v="1761"/>
    <x v="1760"/>
  </r>
  <r>
    <n v="1762"/>
    <s v="&quot;The Naked Pixel&quot; Ali Pakele"/>
    <s v="Project rewards $25 gets you 190+ digital images"/>
    <n v="100"/>
    <n v="885"/>
    <x v="0"/>
    <s v="US"/>
    <s v="USD"/>
    <n v="1457739245"/>
    <n v="1455147245"/>
    <b v="0"/>
    <n v="25"/>
    <b v="1"/>
    <s v="photography/photobooks"/>
    <n v="900"/>
    <n v="35.4"/>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0"/>
    <n v="103.64"/>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
    <n v="55.28"/>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100"/>
    <n v="72.17"/>
    <x v="8"/>
    <s v="photobooks"/>
    <x v="1765"/>
    <x v="1764"/>
  </r>
  <r>
    <n v="1766"/>
    <s v="Photographic book on Melbourne's music scene"/>
    <s v="I want to create a beautiful book which documents the Melbourne music scene."/>
    <n v="1500"/>
    <n v="0"/>
    <x v="2"/>
    <s v="AU"/>
    <s v="AUD"/>
    <n v="1408999088"/>
    <n v="1407184688"/>
    <b v="1"/>
    <n v="0"/>
    <b v="0"/>
    <s v="photography/photobooks"/>
    <n v="0"/>
    <n v="0"/>
    <x v="8"/>
    <s v="photobooks"/>
    <x v="1766"/>
    <x v="1765"/>
  </r>
  <r>
    <n v="1767"/>
    <s v="OR-GÃ“L-HO -A search for meaning during the World Cup"/>
    <s v="A photographic search for the true meaning of pride for ones country during the World Cup"/>
    <n v="5000"/>
    <n v="2286"/>
    <x v="2"/>
    <s v="US"/>
    <s v="USD"/>
    <n v="1407080884"/>
    <n v="1404488884"/>
    <b v="1"/>
    <n v="39"/>
    <b v="0"/>
    <s v="photography/photobooks"/>
    <n v="0"/>
    <n v="58.62"/>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0"/>
    <n v="12.47"/>
    <x v="8"/>
    <s v="photobooks"/>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n v="0"/>
    <n v="49.14"/>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100"/>
    <n v="150.5"/>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n v="0"/>
    <n v="35.799999999999997"/>
    <x v="8"/>
    <s v="photobooks"/>
    <x v="1771"/>
    <x v="1770"/>
  </r>
  <r>
    <n v="1772"/>
    <s v="White Mountain"/>
    <s v="A photobook and a short documentary film telling the story of Holocaust in Northwestern Lithuania"/>
    <n v="5500"/>
    <n v="858"/>
    <x v="2"/>
    <s v="GB"/>
    <s v="GBP"/>
    <n v="1404666836"/>
    <n v="1399482836"/>
    <b v="1"/>
    <n v="19"/>
    <b v="0"/>
    <s v="photography/photobooks"/>
    <n v="0"/>
    <n v="45.16"/>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0"/>
    <n v="98.79"/>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
    <n v="88.31"/>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n v="100"/>
    <n v="170.63"/>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0"/>
    <n v="83.75"/>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0"/>
    <n v="66.33"/>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
    <n v="104.89"/>
    <x v="8"/>
    <s v="photobooks"/>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n v="0"/>
    <n v="78.44"/>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
    <n v="59.0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
    <n v="71.34"/>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n v="0"/>
    <n v="51.23"/>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
    <n v="60.24"/>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
    <n v="44.94"/>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n v="0"/>
    <n v="31.21"/>
    <x v="8"/>
    <s v="photobooks"/>
    <x v="1786"/>
    <x v="1785"/>
  </r>
  <r>
    <n v="1787"/>
    <s v="Alpamayo to Yerupaja"/>
    <s v="Raising awareness to the effects of global warming through photographs of the high mountains of Peru."/>
    <n v="10000"/>
    <n v="1533"/>
    <x v="2"/>
    <s v="US"/>
    <s v="USD"/>
    <n v="1428158637"/>
    <n v="1425570237"/>
    <b v="1"/>
    <n v="24"/>
    <b v="0"/>
    <s v="photography/photobooks"/>
    <n v="0"/>
    <n v="63.88"/>
    <x v="8"/>
    <s v="photobooks"/>
    <x v="1787"/>
    <x v="1786"/>
  </r>
  <r>
    <n v="1788"/>
    <s v="Beyond the Pale"/>
    <s v="A photo book celebrating Goths, exploring their lives and giving an insight into what Goth is for them."/>
    <n v="5500"/>
    <n v="76"/>
    <x v="2"/>
    <s v="GB"/>
    <s v="GBP"/>
    <n v="1414795542"/>
    <n v="1412203542"/>
    <b v="1"/>
    <n v="4"/>
    <b v="0"/>
    <s v="photography/photobooks"/>
    <n v="0"/>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n v="0"/>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n v="0"/>
    <n v="109.07"/>
    <x v="8"/>
    <s v="photobooks"/>
    <x v="1790"/>
    <x v="1789"/>
  </r>
  <r>
    <n v="1791"/>
    <s v="disCover: Napoli"/>
    <s v="For the love of street photography and the beauty of traditional cultures in southern Italy."/>
    <n v="3000"/>
    <n v="107"/>
    <x v="2"/>
    <s v="GB"/>
    <s v="GBP"/>
    <n v="1422553565"/>
    <n v="1417369565"/>
    <b v="1"/>
    <n v="4"/>
    <b v="0"/>
    <s v="photography/photobooks"/>
    <n v="0"/>
    <n v="26.75"/>
    <x v="8"/>
    <s v="photobooks"/>
    <x v="1791"/>
    <x v="1790"/>
  </r>
  <r>
    <n v="1792"/>
    <s v="Bensinger's: Photographs by Helaine Garren"/>
    <s v="In 1970 Helaine Garren shot a series of images at Bensingerâ€™s Pool Hall in Chicago, Illinois."/>
    <n v="25000"/>
    <n v="15281"/>
    <x v="2"/>
    <s v="US"/>
    <s v="USD"/>
    <n v="1439189940"/>
    <n v="1435970682"/>
    <b v="1"/>
    <n v="139"/>
    <b v="0"/>
    <s v="photography/photobooks"/>
    <n v="100"/>
    <n v="109.94"/>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0"/>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n v="0"/>
    <n v="55.39"/>
    <x v="8"/>
    <s v="photobooks"/>
    <x v="1794"/>
    <x v="1793"/>
  </r>
  <r>
    <n v="1795"/>
    <s v="THE AFGHANS - A Photo Book"/>
    <s v="A photography book documenting the impact of the ISAF mission on the Afghan people of Mazar-e Sharif."/>
    <n v="28000"/>
    <n v="10846"/>
    <x v="2"/>
    <s v="DE"/>
    <s v="EUR"/>
    <n v="1476460800"/>
    <n v="1473922541"/>
    <b v="1"/>
    <n v="81"/>
    <b v="0"/>
    <s v="photography/photobooks"/>
    <n v="0"/>
    <n v="133.9"/>
    <x v="8"/>
    <s v="photobooks"/>
    <x v="1795"/>
    <x v="1794"/>
  </r>
  <r>
    <n v="1796"/>
    <s v="Kenema"/>
    <s v="Kenema is a stunning portrait photography book by British Photographer, Peter Dibdin, capturing community life in Kenema, Sierra Leone."/>
    <n v="19000"/>
    <n v="4190"/>
    <x v="2"/>
    <s v="GB"/>
    <s v="GBP"/>
    <n v="1469356366"/>
    <n v="1464172366"/>
    <b v="1"/>
    <n v="86"/>
    <b v="0"/>
    <s v="photography/photobooks"/>
    <n v="0"/>
    <n v="48.72"/>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100"/>
    <n v="48.25"/>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
    <n v="58.97"/>
    <x v="8"/>
    <s v="photobooks"/>
    <x v="1798"/>
    <x v="1797"/>
  </r>
  <r>
    <n v="1799"/>
    <s v="The UnDiscovered Image"/>
    <s v="The UnDiscovered Image, a monthly publication dedicated to photographers."/>
    <n v="4000"/>
    <n v="69.83"/>
    <x v="2"/>
    <s v="GB"/>
    <s v="GBP"/>
    <n v="1415740408"/>
    <n v="1414008808"/>
    <b v="1"/>
    <n v="6"/>
    <b v="0"/>
    <s v="photography/photobooks"/>
    <n v="0"/>
    <n v="11.64"/>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
    <n v="83.72"/>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n v="0"/>
    <n v="63.65"/>
    <x v="8"/>
    <s v="photobooks"/>
    <x v="1801"/>
    <x v="1800"/>
  </r>
  <r>
    <n v="1802"/>
    <s v="Out Of The Dark"/>
    <s v="Inner Darkness turned into a photobook. Personal work i shot during my recovery...in Berlin."/>
    <n v="3500"/>
    <n v="1697"/>
    <x v="2"/>
    <s v="DE"/>
    <s v="EUR"/>
    <n v="1435442340"/>
    <n v="1433416830"/>
    <b v="1"/>
    <n v="18"/>
    <b v="0"/>
    <s v="photography/photobooks"/>
    <n v="0"/>
    <n v="94.28"/>
    <x v="8"/>
    <s v="photobooks"/>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n v="0"/>
    <n v="71.87"/>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
    <n v="104.85"/>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
    <n v="67.14"/>
    <x v="8"/>
    <s v="photobooks"/>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n v="0"/>
    <n v="73.88"/>
    <x v="8"/>
    <s v="photobooks"/>
    <x v="1806"/>
    <x v="1805"/>
  </r>
  <r>
    <n v="1807"/>
    <s v="Anywhere but Here"/>
    <s v="I want to explore alternative cultures and lifestyles in America."/>
    <n v="5000"/>
    <n v="553"/>
    <x v="2"/>
    <s v="US"/>
    <s v="USD"/>
    <n v="1411868313"/>
    <n v="1409276313"/>
    <b v="1"/>
    <n v="8"/>
    <b v="0"/>
    <s v="photography/photobooks"/>
    <n v="0"/>
    <n v="69.13"/>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
    <n v="120.77"/>
    <x v="8"/>
    <s v="photobooks"/>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n v="0"/>
    <n v="42.22"/>
    <x v="8"/>
    <s v="photobooks"/>
    <x v="1809"/>
    <x v="1808"/>
  </r>
  <r>
    <n v="1810"/>
    <s v="Film Speed"/>
    <s v="Film Speed is a series of Zines focusing on architecture shot completely on 35 and 120mm film."/>
    <n v="450"/>
    <n v="15"/>
    <x v="2"/>
    <s v="US"/>
    <s v="USD"/>
    <n v="1408657826"/>
    <n v="1407621026"/>
    <b v="0"/>
    <n v="2"/>
    <b v="0"/>
    <s v="photography/photobooks"/>
    <n v="0"/>
    <n v="7.5"/>
    <x v="8"/>
    <s v="photobooks"/>
    <x v="1810"/>
    <x v="1809"/>
  </r>
  <r>
    <n v="1811"/>
    <s v="The Year of Sunsets"/>
    <s v="A collection of 365 color photographs of sunsets in 2014, beautifully presented in a hardcover book."/>
    <n v="54000"/>
    <n v="40"/>
    <x v="2"/>
    <s v="US"/>
    <s v="USD"/>
    <n v="1414123200"/>
    <n v="1408962270"/>
    <b v="0"/>
    <n v="26"/>
    <b v="0"/>
    <s v="photography/photobooks"/>
    <n v="0"/>
    <n v="1.54"/>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
    <n v="37.61"/>
    <x v="8"/>
    <s v="photobooks"/>
    <x v="1812"/>
    <x v="1811"/>
  </r>
  <r>
    <n v="1813"/>
    <s v="Libya : The Lost Days"/>
    <s v="This project aims to document, Libyan photographic history; through both print and artisan mediums ."/>
    <n v="8750"/>
    <n v="0"/>
    <x v="2"/>
    <s v="GB"/>
    <s v="GBP"/>
    <n v="1407532812"/>
    <n v="1404940812"/>
    <b v="0"/>
    <n v="0"/>
    <b v="0"/>
    <s v="photography/photobooks"/>
    <n v="0"/>
    <n v="0"/>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
    <n v="42.16"/>
    <x v="8"/>
    <s v="photobooks"/>
    <x v="1814"/>
    <x v="1813"/>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x v="1814"/>
  </r>
  <r>
    <n v="1816"/>
    <s v="Moments of Passion"/>
    <s v="A unique Photographic Book Project about the Passionate Moments and Strong Emotions that lie within Karate"/>
    <n v="25000"/>
    <n v="509"/>
    <x v="2"/>
    <s v="CH"/>
    <s v="CHF"/>
    <n v="1469473200"/>
    <n v="1467061303"/>
    <b v="0"/>
    <n v="6"/>
    <b v="0"/>
    <s v="photography/photobooks"/>
    <n v="0"/>
    <n v="84.83"/>
    <x v="8"/>
    <s v="photobooks"/>
    <x v="1816"/>
    <x v="1815"/>
  </r>
  <r>
    <n v="1817"/>
    <s v="Through the Lens of Jerry Gustafson"/>
    <s v="Hundreds of breathtaking rodeo photographs collected in a beautiful coffee table book."/>
    <n v="18000"/>
    <n v="9419"/>
    <x v="2"/>
    <s v="US"/>
    <s v="USD"/>
    <n v="1485759540"/>
    <n v="1480607607"/>
    <b v="0"/>
    <n v="100"/>
    <b v="0"/>
    <s v="photography/photobooks"/>
    <n v="100"/>
    <n v="94.19"/>
    <x v="8"/>
    <s v="photobooks"/>
    <x v="1817"/>
    <x v="1816"/>
  </r>
  <r>
    <n v="1818"/>
    <s v="Give Me Your Goofy-ist"/>
    <s v="We are all different, this is a way to honor and celebrate the authenticity in being different."/>
    <n v="15000"/>
    <n v="0"/>
    <x v="2"/>
    <s v="US"/>
    <s v="USD"/>
    <n v="1428035850"/>
    <n v="1425447450"/>
    <b v="0"/>
    <n v="0"/>
    <b v="0"/>
    <s v="photography/photobooks"/>
    <n v="0"/>
    <n v="0"/>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0"/>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0"/>
    <n v="213.38"/>
    <x v="8"/>
    <s v="photobooks"/>
    <x v="1820"/>
    <x v="1819"/>
  </r>
  <r>
    <n v="1821"/>
    <s v="Glass Cloud on the road!"/>
    <s v="Glass Cloud tour dates are already beginning to pile up. They are turning to YOU to help get them from town to town."/>
    <n v="2500"/>
    <n v="3372.25"/>
    <x v="0"/>
    <s v="US"/>
    <s v="USD"/>
    <n v="1330760367"/>
    <n v="1326872367"/>
    <b v="0"/>
    <n v="57"/>
    <b v="1"/>
    <s v="music/rock"/>
    <n v="100"/>
    <n v="59.16"/>
    <x v="4"/>
    <s v="rock"/>
    <x v="1821"/>
    <x v="1820"/>
  </r>
  <r>
    <n v="1822"/>
    <s v="Wood Butcher's new music video- I Don't Wanna Party"/>
    <s v="Wood Butcher needs your help to make this happen. Buy a CD, support local music!"/>
    <n v="300"/>
    <n v="300"/>
    <x v="0"/>
    <s v="CA"/>
    <s v="CAD"/>
    <n v="1391194860"/>
    <n v="1388084862"/>
    <b v="0"/>
    <n v="11"/>
    <b v="1"/>
    <s v="music/rock"/>
    <n v="100"/>
    <n v="27.27"/>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n v="100"/>
    <n v="24.58"/>
    <x v="4"/>
    <s v="rock"/>
    <x v="1823"/>
    <x v="1822"/>
  </r>
  <r>
    <n v="1824"/>
    <s v="Tin Man's Broken Wisdom Fund"/>
    <s v="cd fund raiser"/>
    <n v="3000"/>
    <n v="3002"/>
    <x v="0"/>
    <s v="US"/>
    <s v="USD"/>
    <n v="1389146880"/>
    <n v="1387403967"/>
    <b v="0"/>
    <n v="40"/>
    <b v="1"/>
    <s v="music/rock"/>
    <n v="100"/>
    <n v="75.0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0"/>
    <n v="42.02"/>
    <x v="4"/>
    <s v="rock"/>
    <x v="1825"/>
    <x v="1824"/>
  </r>
  <r>
    <n v="1826"/>
    <s v="BEAR GHOST! Professional Recording! Yay!"/>
    <s v="Hear your favorite Bear Ghost in eargasmic quality!"/>
    <n v="2000"/>
    <n v="2020"/>
    <x v="0"/>
    <s v="US"/>
    <s v="USD"/>
    <n v="1392675017"/>
    <n v="1390083017"/>
    <b v="0"/>
    <n v="38"/>
    <b v="1"/>
    <s v="music/rock"/>
    <n v="100"/>
    <n v="53.16"/>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
    <n v="83.89"/>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n v="200"/>
    <n v="75.77"/>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n v="100"/>
    <n v="67.39"/>
    <x v="4"/>
    <s v="rock"/>
    <x v="1830"/>
    <x v="1829"/>
  </r>
  <r>
    <n v="1831"/>
    <s v="Darling Waste Trailer Bail Out!"/>
    <s v="After a 2 year Odyssey, Darling Waste's trailer is still not home! We need $3,500 to get it through U.S. Customs!"/>
    <n v="1000"/>
    <n v="1030"/>
    <x v="0"/>
    <s v="US"/>
    <s v="USD"/>
    <n v="1336866863"/>
    <n v="1335570863"/>
    <b v="0"/>
    <n v="14"/>
    <b v="1"/>
    <s v="music/rock"/>
    <n v="100"/>
    <n v="73.569999999999993"/>
    <x v="4"/>
    <s v="rock"/>
    <x v="1831"/>
    <x v="1830"/>
  </r>
  <r>
    <n v="1832"/>
    <s v="Black Swan Theories Debut CD"/>
    <s v="Hi! We're the music duo Black Swan Theories and our project is to manufacture our debut CD of 10 already-completed songs.  "/>
    <n v="350"/>
    <n v="500"/>
    <x v="0"/>
    <s v="US"/>
    <s v="USD"/>
    <n v="1299243427"/>
    <n v="1296651427"/>
    <b v="0"/>
    <n v="20"/>
    <b v="1"/>
    <s v="music/rock"/>
    <n v="100"/>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n v="300"/>
    <n v="42"/>
    <x v="4"/>
    <s v="rock"/>
    <x v="1833"/>
    <x v="1832"/>
  </r>
  <r>
    <n v="1834"/>
    <s v="TDJ - All Part of the Plan EP/Tour"/>
    <s v="Help us fund our first tour and promote our new EP!"/>
    <n v="10000"/>
    <n v="11805"/>
    <x v="0"/>
    <s v="US"/>
    <s v="USD"/>
    <n v="1422140895"/>
    <n v="1418684895"/>
    <b v="0"/>
    <n v="90"/>
    <b v="1"/>
    <s v="music/rock"/>
    <n v="100"/>
    <n v="131.16999999999999"/>
    <x v="4"/>
    <s v="rock"/>
    <x v="1834"/>
    <x v="1833"/>
  </r>
  <r>
    <n v="1835"/>
    <s v="DIRTY LITTLE REBEL EP"/>
    <s v="WE ARE A HARD ROCK/PUNK BAND SEEKING FUNDS TO RECORD A NEW EP. _x000a__x000a_https://www.reverbnation.com/dirtylittlerebel"/>
    <n v="500"/>
    <n v="520"/>
    <x v="0"/>
    <s v="GB"/>
    <s v="GBP"/>
    <n v="1459439471"/>
    <n v="1456851071"/>
    <b v="0"/>
    <n v="11"/>
    <b v="1"/>
    <s v="music/rock"/>
    <n v="100"/>
    <n v="47.27"/>
    <x v="4"/>
    <s v="rock"/>
    <x v="1835"/>
    <x v="1834"/>
  </r>
  <r>
    <n v="1836"/>
    <s v="KICKSTART OUR &lt;+3"/>
    <s v="Help fund our 2013 Sound &amp; Lighting Touring rig!"/>
    <n v="5000"/>
    <n v="10017"/>
    <x v="0"/>
    <s v="US"/>
    <s v="USD"/>
    <n v="1361129129"/>
    <n v="1359660329"/>
    <b v="0"/>
    <n v="55"/>
    <b v="1"/>
    <s v="music/rock"/>
    <n v="200"/>
    <n v="182.13"/>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0"/>
    <n v="61.37"/>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n v="200"/>
    <n v="45.62"/>
    <x v="4"/>
    <s v="rock"/>
    <x v="1839"/>
    <x v="1838"/>
  </r>
  <r>
    <n v="1840"/>
    <s v="City of the Weak on Tour!"/>
    <s v="St. Paul five-piece band City of the Weak hits the road May 9th, heading for Ft. Lauderdale to attend the Driven Music Conference!"/>
    <n v="900"/>
    <n v="980"/>
    <x v="0"/>
    <s v="US"/>
    <s v="USD"/>
    <n v="1367902740"/>
    <n v="1366251510"/>
    <b v="0"/>
    <n v="13"/>
    <b v="1"/>
    <s v="music/rock"/>
    <n v="100"/>
    <n v="75.38"/>
    <x v="4"/>
    <s v="rock"/>
    <x v="1840"/>
    <x v="1839"/>
  </r>
  <r>
    <n v="1841"/>
    <s v="Hydra Effect Debut EP"/>
    <s v="Hard Rock with a Positive Message. Help us fund, release and promote our debut EP!"/>
    <n v="2000"/>
    <n v="2035"/>
    <x v="0"/>
    <s v="US"/>
    <s v="USD"/>
    <n v="1400561940"/>
    <n v="1397679445"/>
    <b v="0"/>
    <n v="40"/>
    <b v="1"/>
    <s v="music/rock"/>
    <n v="100"/>
    <n v="50.88"/>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00"/>
    <n v="119.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00"/>
    <n v="92.54"/>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0"/>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00"/>
    <n v="98.9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00"/>
    <n v="79.53"/>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0"/>
    <n v="134.21"/>
    <x v="4"/>
    <s v="rock"/>
    <x v="1848"/>
    <x v="1847"/>
  </r>
  <r>
    <n v="1849"/>
    <s v="Release the Skyline Album"/>
    <s v="Release the Skylines is a small, local Cleveland metal band looking to record an album."/>
    <n v="300"/>
    <n v="301"/>
    <x v="0"/>
    <s v="US"/>
    <s v="USD"/>
    <n v="1350505059"/>
    <n v="1347913059"/>
    <b v="0"/>
    <n v="8"/>
    <b v="1"/>
    <s v="music/rock"/>
    <n v="100"/>
    <n v="37.630000000000003"/>
    <x v="4"/>
    <s v="rock"/>
    <x v="1849"/>
    <x v="1848"/>
  </r>
  <r>
    <n v="1850"/>
    <s v="WILKES EP"/>
    <s v="WILKES is the solo venture of HighFlightSociety singer / Disciple bassist, Jason Wilkes. This project is to fund the debut 6 song EP."/>
    <n v="9000"/>
    <n v="9137"/>
    <x v="0"/>
    <s v="US"/>
    <s v="USD"/>
    <n v="1405033300"/>
    <n v="1402441300"/>
    <b v="0"/>
    <n v="179"/>
    <b v="1"/>
    <s v="music/rock"/>
    <n v="100"/>
    <n v="51.04"/>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n v="100"/>
    <n v="133.93"/>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0"/>
    <n v="58.21"/>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0"/>
    <n v="88.04"/>
    <x v="4"/>
    <s v="rock"/>
    <x v="1854"/>
    <x v="1853"/>
  </r>
  <r>
    <n v="1855"/>
    <s v="Motion Device Debut EP"/>
    <s v="11 year old Sara &amp; Motion Device want rock &amp; metal fans all over the world to unite and join the ROCK REVOLUTION!!!"/>
    <n v="8750"/>
    <n v="13480.16"/>
    <x v="0"/>
    <s v="CA"/>
    <s v="CAD"/>
    <n v="1389012940"/>
    <n v="1385124940"/>
    <b v="0"/>
    <n v="191"/>
    <b v="1"/>
    <s v="music/rock"/>
    <n v="200"/>
    <n v="70.58"/>
    <x v="4"/>
    <s v="rock"/>
    <x v="1855"/>
    <x v="1854"/>
  </r>
  <r>
    <n v="1856"/>
    <s v="Lazy Sunday"/>
    <s v="We are an independent band who needs your help for the production of our new album, so we can share our music with you lovely people :)"/>
    <n v="2000"/>
    <n v="2025"/>
    <x v="0"/>
    <s v="US"/>
    <s v="USD"/>
    <n v="1405715472"/>
    <n v="1403901072"/>
    <b v="0"/>
    <n v="38"/>
    <b v="1"/>
    <s v="music/rock"/>
    <n v="100"/>
    <n v="53.29"/>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0"/>
    <n v="40.549999999999997"/>
    <x v="4"/>
    <s v="rock"/>
    <x v="1858"/>
    <x v="1857"/>
  </r>
  <r>
    <n v="1859"/>
    <s v="Queen Kwong Tour to London and Paris"/>
    <s v="Queen Kwong is going ON TOUR to London and Paris!"/>
    <n v="3000"/>
    <n v="3955"/>
    <x v="0"/>
    <s v="US"/>
    <s v="USD"/>
    <n v="1316716129"/>
    <n v="1314124129"/>
    <b v="0"/>
    <n v="56"/>
    <b v="1"/>
    <s v="music/rock"/>
    <n v="100"/>
    <n v="70.63"/>
    <x v="4"/>
    <s v="rock"/>
    <x v="1859"/>
    <x v="1858"/>
  </r>
  <r>
    <n v="1860"/>
    <s v="A Simple Complex's 2013 CD Release Party DVD"/>
    <s v="ASC had a one-of-a-kind CD release party in 2013, and we want to share it with the world - in DVD format!"/>
    <n v="750"/>
    <n v="1001"/>
    <x v="0"/>
    <s v="US"/>
    <s v="USD"/>
    <n v="1391706084"/>
    <n v="1389891684"/>
    <b v="0"/>
    <n v="19"/>
    <b v="1"/>
    <s v="music/rock"/>
    <n v="100"/>
    <n v="52.68"/>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0"/>
    <n v="90.94"/>
    <x v="6"/>
    <s v="mobile games"/>
    <x v="1862"/>
    <x v="1861"/>
  </r>
  <r>
    <n v="1863"/>
    <s v="Project: 20M813"/>
    <s v="This is an Android game where you take control of the zombies and try to eat your way to world domination!"/>
    <n v="2500"/>
    <n v="10"/>
    <x v="2"/>
    <s v="US"/>
    <s v="USD"/>
    <n v="1402600085"/>
    <n v="1400008085"/>
    <b v="0"/>
    <n v="2"/>
    <b v="0"/>
    <s v="games/mobile games"/>
    <n v="0"/>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
    <n v="58.08"/>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
    <n v="62.5"/>
    <x v="6"/>
    <s v="mobile games"/>
    <x v="1866"/>
    <x v="1865"/>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0"/>
    <n v="71.59"/>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n v="0"/>
    <n v="32.82"/>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100"/>
    <n v="49.12"/>
    <x v="6"/>
    <s v="mobile games"/>
    <x v="1871"/>
    <x v="1870"/>
  </r>
  <r>
    <n v="1872"/>
    <s v="ZombieTime!"/>
    <s v="A Top-View Action game where you play as Bob, the FIRST zombie to rise from the grave. Bring chaos to town, feast and don't die again."/>
    <n v="20000"/>
    <n v="212"/>
    <x v="2"/>
    <s v="US"/>
    <s v="USD"/>
    <n v="1435633602"/>
    <n v="1433041602"/>
    <b v="0"/>
    <n v="13"/>
    <b v="0"/>
    <s v="games/mobile games"/>
    <n v="0"/>
    <n v="16.309999999999999"/>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x v="1873"/>
  </r>
  <r>
    <n v="1875"/>
    <s v="Claws &amp; Fins"/>
    <s v="Sea opposition of Crab's family and angry fishes. Who is going to win, and who is going to loose ?!"/>
    <n v="10000"/>
    <n v="51"/>
    <x v="2"/>
    <s v="US"/>
    <s v="USD"/>
    <n v="1470519308"/>
    <n v="1465335308"/>
    <b v="0"/>
    <n v="3"/>
    <b v="0"/>
    <s v="games/mobile games"/>
    <n v="0"/>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x v="187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x v="1877"/>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x v="1878"/>
  </r>
  <r>
    <n v="1880"/>
    <s v="Sim Betting Football"/>
    <s v="Sim Betting Football is the only football (soccer) betting simulation  game."/>
    <n v="5000"/>
    <n v="1004"/>
    <x v="2"/>
    <s v="GB"/>
    <s v="GBP"/>
    <n v="1459341380"/>
    <n v="1456839380"/>
    <b v="0"/>
    <n v="24"/>
    <b v="0"/>
    <s v="games/mobile games"/>
    <n v="0"/>
    <n v="41.83"/>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n v="200"/>
    <n v="49.34"/>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
    <n v="41.73"/>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0"/>
    <n v="32.72"/>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00"/>
    <n v="51.96"/>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00"/>
    <n v="50.69"/>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0"/>
    <n v="42.24"/>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00"/>
    <n v="416.88"/>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200"/>
    <n v="46.65"/>
    <x v="4"/>
    <s v="indie rock"/>
    <x v="1888"/>
    <x v="1887"/>
  </r>
  <r>
    <n v="1889"/>
    <s v="LittleBear"/>
    <s v="Sweeping epic melodies. I want to incorporate all my influences into one album I have been writing for 90 days now and ready to record!"/>
    <n v="2000"/>
    <n v="2132"/>
    <x v="0"/>
    <s v="US"/>
    <s v="USD"/>
    <n v="1363024946"/>
    <n v="1359140546"/>
    <b v="0"/>
    <n v="44"/>
    <b v="1"/>
    <s v="music/indie rock"/>
    <n v="100"/>
    <n v="48.45"/>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00"/>
    <n v="70.53"/>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0"/>
    <n v="87.96"/>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n v="100"/>
    <n v="26.27"/>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n v="100"/>
    <n v="57.78"/>
    <x v="4"/>
    <s v="indie rock"/>
    <x v="1893"/>
    <x v="1892"/>
  </r>
  <r>
    <n v="1894"/>
    <s v="Help me release my first 3 song EP!!"/>
    <s v="Im trying to raise $1000 for a 3 song EP in a studio!"/>
    <n v="1000"/>
    <n v="1145"/>
    <x v="0"/>
    <s v="US"/>
    <s v="USD"/>
    <n v="1329082983"/>
    <n v="1326404583"/>
    <b v="0"/>
    <n v="20"/>
    <b v="1"/>
    <s v="music/indie rock"/>
    <n v="100"/>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0"/>
    <n v="196.34"/>
    <x v="4"/>
    <s v="indie rock"/>
    <x v="1895"/>
    <x v="1894"/>
  </r>
  <r>
    <n v="1896"/>
    <s v="the bridge"/>
    <s v="My barely anticipated second album of self produced songs is ready to go.  Just need a little help to cover mastering, artwork etc."/>
    <n v="451"/>
    <n v="559"/>
    <x v="0"/>
    <s v="US"/>
    <s v="USD"/>
    <n v="1334250165"/>
    <n v="1331658165"/>
    <b v="0"/>
    <n v="13"/>
    <b v="1"/>
    <s v="music/indie rock"/>
    <n v="100"/>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0"/>
    <n v="35.549999999999997"/>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00"/>
    <n v="68.81"/>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00"/>
    <n v="28.57"/>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0"/>
    <n v="50.63"/>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0"/>
    <n v="106.8"/>
    <x v="2"/>
    <s v="gadgets"/>
    <x v="1901"/>
    <x v="1900"/>
  </r>
  <r>
    <n v="1902"/>
    <s v="Cardboard reality"/>
    <s v="Virtual reality is expensive, here is the solution. I've created a VR device out of cardboard. I present: World's cheapest VR Device."/>
    <n v="1000"/>
    <n v="12"/>
    <x v="2"/>
    <s v="NL"/>
    <s v="EUR"/>
    <n v="1425495447"/>
    <n v="1422903447"/>
    <b v="0"/>
    <n v="3"/>
    <b v="0"/>
    <s v="technology/gadgets"/>
    <n v="0"/>
    <n v="4"/>
    <x v="2"/>
    <s v="gadgets"/>
    <x v="1902"/>
    <x v="1901"/>
  </r>
  <r>
    <n v="1903"/>
    <s v="MiPointer"/>
    <s v="A cool smart laser pointer for presenting professionals. Unique by design, widest functional coverage for both IOS and Android."/>
    <n v="3000"/>
    <n v="1398"/>
    <x v="2"/>
    <s v="US"/>
    <s v="USD"/>
    <n v="1485541791"/>
    <n v="1480357791"/>
    <b v="0"/>
    <n v="41"/>
    <b v="0"/>
    <s v="technology/gadgets"/>
    <n v="0"/>
    <n v="34.1"/>
    <x v="2"/>
    <s v="gadgets"/>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
    <n v="215.96"/>
    <x v="2"/>
    <s v="gadgets"/>
    <x v="1906"/>
    <x v="1905"/>
  </r>
  <r>
    <n v="1907"/>
    <s v="Litter-Buddy"/>
    <s v="Litter-Buddy is great economical alternative to leading pet waste disposal systems with cartridge bag elements."/>
    <n v="30000"/>
    <n v="85"/>
    <x v="2"/>
    <s v="US"/>
    <s v="USD"/>
    <n v="1400853925"/>
    <n v="1399557925"/>
    <b v="0"/>
    <n v="4"/>
    <b v="0"/>
    <s v="technology/gadgets"/>
    <n v="0"/>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0"/>
    <n v="108.25"/>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
    <n v="129.97"/>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
    <n v="117.49"/>
    <x v="2"/>
    <s v="gadgets"/>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100"/>
    <n v="70.599999999999994"/>
    <x v="2"/>
    <s v="gadgets"/>
    <x v="1912"/>
    <x v="1911"/>
  </r>
  <r>
    <n v="1913"/>
    <s v="Tibio - Spreading warmth in everyones home"/>
    <s v="Tibio is a revolutionary new product designed to solve an age old problem."/>
    <n v="48000"/>
    <n v="637"/>
    <x v="2"/>
    <s v="GB"/>
    <s v="GBP"/>
    <n v="1412770578"/>
    <n v="1410178578"/>
    <b v="0"/>
    <n v="26"/>
    <b v="0"/>
    <s v="technology/gadgets"/>
    <n v="0"/>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0"/>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n v="0"/>
    <n v="2"/>
    <x v="2"/>
    <s v="gadgets"/>
    <x v="1915"/>
    <x v="1914"/>
  </r>
  <r>
    <n v="1916"/>
    <s v="The Paint Can Holder by U.S. Green Products"/>
    <s v="The Paint Can Holder Makes Painting Easier and Safer on Extension Ladders."/>
    <n v="20000"/>
    <n v="102"/>
    <x v="2"/>
    <s v="US"/>
    <s v="USD"/>
    <n v="1478542375"/>
    <n v="1476378775"/>
    <b v="0"/>
    <n v="6"/>
    <b v="0"/>
    <s v="technology/gadgets"/>
    <n v="0"/>
    <n v="17"/>
    <x v="2"/>
    <s v="gadgets"/>
    <x v="1916"/>
    <x v="1915"/>
  </r>
  <r>
    <n v="1917"/>
    <s v="Chronovisor:The MOST innovative watch for night time reading"/>
    <s v="Let's build a legendary brand altogether"/>
    <n v="390000"/>
    <n v="205025"/>
    <x v="2"/>
    <s v="HK"/>
    <s v="HKD"/>
    <n v="1486708133"/>
    <n v="1484116133"/>
    <b v="0"/>
    <n v="70"/>
    <b v="0"/>
    <s v="technology/gadgets"/>
    <n v="100"/>
    <n v="2928.93"/>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0"/>
    <n v="28.8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
    <n v="29.63"/>
    <x v="2"/>
    <s v="gadgets"/>
    <x v="1919"/>
    <x v="1918"/>
  </r>
  <r>
    <n v="1920"/>
    <s v="Brightside - Side lighting for cyclists"/>
    <s v="A new concept in bike light safety, protecting cyclists from being hit in the side. Bright, amber sideways."/>
    <n v="10000"/>
    <n v="4303"/>
    <x v="2"/>
    <s v="GB"/>
    <s v="GBP"/>
    <n v="1445468400"/>
    <n v="1443042061"/>
    <b v="0"/>
    <n v="105"/>
    <b v="0"/>
    <s v="technology/gadgets"/>
    <n v="0"/>
    <n v="40.98"/>
    <x v="2"/>
    <s v="gadgets"/>
    <x v="1920"/>
    <x v="1919"/>
  </r>
  <r>
    <n v="1921"/>
    <s v="The Fine Spirits are making an album!"/>
    <s v="The Fine Spirits are making an album, but we need your help!"/>
    <n v="1500"/>
    <n v="2052"/>
    <x v="0"/>
    <s v="US"/>
    <s v="USD"/>
    <n v="1342243143"/>
    <n v="1339651143"/>
    <b v="0"/>
    <n v="38"/>
    <b v="1"/>
    <s v="music/indie rock"/>
    <n v="100"/>
    <n v="54"/>
    <x v="4"/>
    <s v="indie rock"/>
    <x v="1921"/>
    <x v="1920"/>
  </r>
  <r>
    <n v="1922"/>
    <s v="Low Weather // Debut Album"/>
    <s v="Low Weather's debut album is halfway finished.  With your help and your help alone we can record the rest!"/>
    <n v="2000"/>
    <n v="2311"/>
    <x v="0"/>
    <s v="US"/>
    <s v="USD"/>
    <n v="1386828507"/>
    <n v="1384236507"/>
    <b v="0"/>
    <n v="64"/>
    <b v="1"/>
    <s v="music/indie rock"/>
    <n v="100"/>
    <n v="36.11"/>
    <x v="4"/>
    <s v="indie rock"/>
    <x v="1922"/>
    <x v="1921"/>
  </r>
  <r>
    <n v="1923"/>
    <s v="Help Lions&amp;Creators print their album!"/>
    <s v="We just finished recording our first album! All we need is a little extra help to be able to get it printed!"/>
    <n v="125"/>
    <n v="301"/>
    <x v="0"/>
    <s v="US"/>
    <s v="USD"/>
    <n v="1317099540"/>
    <n v="1313612532"/>
    <b v="0"/>
    <n v="13"/>
    <b v="1"/>
    <s v="music/indie rock"/>
    <n v="200"/>
    <n v="23.15"/>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00"/>
    <n v="104"/>
    <x v="4"/>
    <s v="indie rock"/>
    <x v="1924"/>
    <x v="1923"/>
  </r>
  <r>
    <n v="1925"/>
    <s v="The Freakniks Debut Album: Infinite Love"/>
    <s v="The Freakniks are making their psychedelic freak-folk debut studio album and they need your help."/>
    <n v="1500"/>
    <n v="1655"/>
    <x v="0"/>
    <s v="US"/>
    <s v="USD"/>
    <n v="1381449600"/>
    <n v="1379540288"/>
    <b v="0"/>
    <n v="52"/>
    <b v="1"/>
    <s v="music/indie rock"/>
    <n v="100"/>
    <n v="31.83"/>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200"/>
    <n v="27.39"/>
    <x v="4"/>
    <s v="indie rock"/>
    <x v="1926"/>
    <x v="1925"/>
  </r>
  <r>
    <n v="1927"/>
    <s v="GBS Detroit Presents Hampshire"/>
    <s v="Hampshire is headed to GBS Detroit."/>
    <n v="600"/>
    <n v="620"/>
    <x v="0"/>
    <s v="US"/>
    <s v="USD"/>
    <n v="1331182740"/>
    <n v="1329856839"/>
    <b v="0"/>
    <n v="11"/>
    <b v="1"/>
    <s v="music/indie rock"/>
    <n v="100"/>
    <n v="56.36"/>
    <x v="4"/>
    <s v="indie rock"/>
    <x v="1927"/>
    <x v="1926"/>
  </r>
  <r>
    <n v="1928"/>
    <s v="Jollyheads Circus Debut Album &quot;The Kaleidoscope Dawn&quot;"/>
    <s v="Help us master and release our debut album &quot;The Kaleidoscope Dawn&quot;"/>
    <n v="2550"/>
    <n v="2630"/>
    <x v="0"/>
    <s v="US"/>
    <s v="USD"/>
    <n v="1367940794"/>
    <n v="1365348794"/>
    <b v="0"/>
    <n v="34"/>
    <b v="1"/>
    <s v="music/indie rock"/>
    <n v="100"/>
    <n v="77.349999999999994"/>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x v="1928"/>
  </r>
  <r>
    <n v="1930"/>
    <s v="Magnetic Flowers Presents: Old, Cold. Losing It."/>
    <s v="We're nearly done recording, but we're out of money! Help us release the record!!!"/>
    <n v="1000"/>
    <n v="1270"/>
    <x v="0"/>
    <s v="US"/>
    <s v="USD"/>
    <n v="1373203482"/>
    <n v="1368019482"/>
    <b v="0"/>
    <n v="26"/>
    <b v="1"/>
    <s v="music/indie rock"/>
    <n v="100"/>
    <n v="48.85"/>
    <x v="4"/>
    <s v="indie rock"/>
    <x v="1930"/>
    <x v="1929"/>
  </r>
  <r>
    <n v="1931"/>
    <s v="New Lions After Dark EP!"/>
    <s v="We're an indie rock band from Clearwater, FL headed back into the studio to finish our latest EP."/>
    <n v="2000"/>
    <n v="2412.02"/>
    <x v="0"/>
    <s v="US"/>
    <s v="USD"/>
    <n v="1337657400"/>
    <n v="1336512309"/>
    <b v="0"/>
    <n v="50"/>
    <b v="1"/>
    <s v="music/indie rock"/>
    <n v="100"/>
    <n v="48.24"/>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0"/>
    <n v="70.209999999999994"/>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200"/>
    <n v="94.05"/>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00"/>
    <n v="80.27"/>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n v="100"/>
    <n v="54.2"/>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n v="100"/>
    <n v="60.27"/>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n v="200"/>
    <n v="38.74"/>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00"/>
    <n v="152.54"/>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00"/>
    <n v="115.31"/>
    <x v="4"/>
    <s v="indie rock"/>
    <x v="1939"/>
    <x v="1938"/>
  </r>
  <r>
    <n v="1940"/>
    <s v="History Grows: New K. Record"/>
    <s v="K. is about *this* close to finishing up our third record, History Grows.  Now we just need to master it and release it!"/>
    <n v="650"/>
    <n v="1111"/>
    <x v="0"/>
    <s v="US"/>
    <s v="USD"/>
    <n v="1308110340"/>
    <n v="1304770233"/>
    <b v="0"/>
    <n v="31"/>
    <b v="1"/>
    <s v="music/indie rock"/>
    <n v="200"/>
    <n v="35.840000000000003"/>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00"/>
    <n v="64.569999999999993"/>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00"/>
    <n v="87.44"/>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0"/>
    <n v="68.819999999999993"/>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800"/>
    <n v="176.2"/>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n v="300"/>
    <n v="511.79"/>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00"/>
    <n v="160.44"/>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
    <n v="35"/>
    <x v="2"/>
    <s v="hardware"/>
    <x v="1947"/>
    <x v="1946"/>
  </r>
  <r>
    <n v="1948"/>
    <s v="UDOO X86: The Most Powerful Maker Board Ever"/>
    <s v="10 times more powerful than Raspberry Pi 3, x86 64-bit architecture"/>
    <n v="100000"/>
    <n v="800211"/>
    <x v="0"/>
    <s v="US"/>
    <s v="USD"/>
    <n v="1465232520"/>
    <n v="1460557809"/>
    <b v="1"/>
    <n v="4245"/>
    <b v="1"/>
    <s v="technology/hardware"/>
    <n v="800"/>
    <n v="188.51"/>
    <x v="2"/>
    <s v="hardware"/>
    <x v="1948"/>
    <x v="1947"/>
  </r>
  <r>
    <n v="1949"/>
    <s v="Shake Your Power"/>
    <s v="#ShakeYourPower brings clean energy to places in the world without electricity through the power of music."/>
    <n v="50000"/>
    <n v="53001.3"/>
    <x v="0"/>
    <s v="GB"/>
    <s v="GBP"/>
    <n v="1404986951"/>
    <n v="1402394951"/>
    <b v="1"/>
    <n v="943"/>
    <b v="1"/>
    <s v="technology/hardware"/>
    <n v="100"/>
    <n v="56.2"/>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
    <n v="51.31"/>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00"/>
    <n v="127.36"/>
    <x v="2"/>
    <s v="hardware"/>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n v="200"/>
    <n v="101.86"/>
    <x v="2"/>
    <s v="hardware"/>
    <x v="1952"/>
    <x v="1951"/>
  </r>
  <r>
    <n v="1953"/>
    <s v="NTH Music Synthesizer"/>
    <s v="The NTH is an open source music synthesizer featuring instant fun, awesome sound, and a hackable design."/>
    <n v="15000"/>
    <n v="33892"/>
    <x v="0"/>
    <s v="US"/>
    <s v="USD"/>
    <n v="1330657200"/>
    <n v="1328158065"/>
    <b v="1"/>
    <n v="147"/>
    <b v="1"/>
    <s v="technology/hardware"/>
    <n v="200"/>
    <n v="230.56"/>
    <x v="2"/>
    <s v="hardware"/>
    <x v="1953"/>
    <x v="1952"/>
  </r>
  <r>
    <n v="1954"/>
    <s v="Orison â€“ Rethink the Power of Energy"/>
    <s v="The First Home Battery System You Simply Plug in to Install"/>
    <n v="50000"/>
    <n v="349474"/>
    <x v="0"/>
    <s v="US"/>
    <s v="USD"/>
    <n v="1457758800"/>
    <n v="1453730176"/>
    <b v="1"/>
    <n v="415"/>
    <b v="1"/>
    <s v="technology/hardware"/>
    <n v="700"/>
    <n v="842.11"/>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400"/>
    <n v="577.28"/>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300"/>
    <n v="483.34"/>
    <x v="2"/>
    <s v="hardware"/>
    <x v="1956"/>
    <x v="1955"/>
  </r>
  <r>
    <n v="1957"/>
    <s v="freeSoC and freeSoC Mini"/>
    <s v="An open hardware platform for the best microcontroller in the world."/>
    <n v="30000"/>
    <n v="50251.41"/>
    <x v="0"/>
    <s v="US"/>
    <s v="USD"/>
    <n v="1351304513"/>
    <n v="1348712513"/>
    <b v="1"/>
    <n v="660"/>
    <b v="1"/>
    <s v="technology/hardware"/>
    <n v="200"/>
    <n v="76.14"/>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00"/>
    <n v="74.11"/>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n v="200"/>
    <n v="36.97"/>
    <x v="2"/>
    <s v="hardware"/>
    <x v="1959"/>
    <x v="1958"/>
  </r>
  <r>
    <n v="1960"/>
    <s v="TREKKAYAK"/>
    <s v="Trekkayak is an ultralight, durable and inflatable boat to be carried in your backpack to cross a lake or paddle down a river."/>
    <n v="70000"/>
    <n v="82532"/>
    <x v="0"/>
    <s v="SE"/>
    <s v="SEK"/>
    <n v="1419151341"/>
    <n v="1416559341"/>
    <b v="1"/>
    <n v="33"/>
    <b v="1"/>
    <s v="technology/hardware"/>
    <n v="100"/>
    <n v="2500.9699999999998"/>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0"/>
    <n v="67.69"/>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200"/>
    <n v="63.05"/>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00"/>
    <n v="117.6"/>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300"/>
    <n v="180.75"/>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300"/>
    <n v="127.32"/>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0"/>
    <n v="136.63999999999999"/>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400"/>
    <n v="182.78"/>
    <x v="2"/>
    <s v="hardware"/>
    <x v="1967"/>
    <x v="1966"/>
  </r>
  <r>
    <n v="1968"/>
    <s v="XSHIFTER: World's First Affordable Wireless Shifting System"/>
    <s v="Bringing the advantages of wireless smart shifting to every cyclist. FITS ANY BIKE"/>
    <n v="50000"/>
    <n v="142483"/>
    <x v="0"/>
    <s v="US"/>
    <s v="USD"/>
    <n v="1480777515"/>
    <n v="1478095515"/>
    <b v="1"/>
    <n v="510"/>
    <b v="1"/>
    <s v="technology/hardware"/>
    <n v="300"/>
    <n v="279.38"/>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600"/>
    <n v="61.38"/>
    <x v="2"/>
    <s v="hardware"/>
    <x v="1969"/>
    <x v="1968"/>
  </r>
  <r>
    <n v="1970"/>
    <s v="APOC: Mini Radiation Detector"/>
    <s v="The APOC is a gamma particle detector that will help you learn about radiation and find radioactive things!"/>
    <n v="5000"/>
    <n v="56590"/>
    <x v="0"/>
    <s v="US"/>
    <s v="USD"/>
    <n v="1366429101"/>
    <n v="1361248701"/>
    <b v="1"/>
    <n v="701"/>
    <b v="1"/>
    <s v="technology/hardware"/>
    <n v="1100"/>
    <n v="80.73"/>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300"/>
    <n v="272.36"/>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700"/>
    <n v="70.849999999999994"/>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300"/>
    <n v="247.94"/>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400"/>
    <n v="186.81"/>
    <x v="2"/>
    <s v="hardware"/>
    <x v="1974"/>
    <x v="1973"/>
  </r>
  <r>
    <n v="1975"/>
    <s v="Bugle2: A DIY Phono Preamp"/>
    <s v="The Bugle2 is a second generation DIY kit phono preamplifier for vinyl playback."/>
    <n v="16000"/>
    <n v="33393.339999999997"/>
    <x v="0"/>
    <s v="US"/>
    <s v="USD"/>
    <n v="1362938851"/>
    <n v="1360346851"/>
    <b v="1"/>
    <n v="253"/>
    <b v="1"/>
    <s v="technology/hardware"/>
    <n v="200"/>
    <n v="131.99"/>
    <x v="2"/>
    <s v="hardware"/>
    <x v="1975"/>
    <x v="1974"/>
  </r>
  <r>
    <n v="1976"/>
    <s v="Pi Lite white - Bright white LED display for Raspberry Pi"/>
    <s v="Can you help us make an ultra bright white one a reality?"/>
    <n v="4000"/>
    <n v="13864"/>
    <x v="0"/>
    <s v="GB"/>
    <s v="GBP"/>
    <n v="1373751325"/>
    <n v="1371159325"/>
    <b v="1"/>
    <n v="473"/>
    <b v="1"/>
    <s v="technology/hardware"/>
    <n v="300"/>
    <n v="29.31"/>
    <x v="2"/>
    <s v="hardware"/>
    <x v="1976"/>
    <x v="1975"/>
  </r>
  <r>
    <n v="1977"/>
    <s v="Ario: Smart Lighting. Better Health."/>
    <s v="Ario learns about you, syncs your body clock, and keeps you healthy through natural lighting patterns."/>
    <n v="50000"/>
    <n v="201165"/>
    <x v="0"/>
    <s v="US"/>
    <s v="USD"/>
    <n v="1450511940"/>
    <n v="1446527540"/>
    <b v="1"/>
    <n v="821"/>
    <b v="1"/>
    <s v="technology/hardware"/>
    <n v="400"/>
    <n v="245.02"/>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00"/>
    <n v="1323.25"/>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n v="100"/>
    <n v="282.66000000000003"/>
    <x v="2"/>
    <s v="hardware"/>
    <x v="1979"/>
    <x v="1978"/>
  </r>
  <r>
    <n v="1980"/>
    <s v="YOUMO - Your Smart Modular Power Strip"/>
    <s v="Multi-power charging that is smarter, stylish and designed for you."/>
    <n v="50000"/>
    <n v="177412.01"/>
    <x v="0"/>
    <s v="DE"/>
    <s v="EUR"/>
    <n v="1459684862"/>
    <n v="1456232462"/>
    <b v="1"/>
    <n v="1945"/>
    <b v="1"/>
    <s v="technology/hardware"/>
    <n v="400"/>
    <n v="91.21"/>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0"/>
    <n v="31.75"/>
    <x v="8"/>
    <s v="people"/>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0"/>
    <n v="88.69"/>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
    <n v="453.14"/>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0"/>
    <n v="12.75"/>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x v="1985"/>
  </r>
  <r>
    <n v="1987"/>
    <s v="Ethiopia: Beheld"/>
    <s v="A collection of images that depicts the beauty and diversity within Ethiopia"/>
    <n v="5500"/>
    <n v="2336"/>
    <x v="2"/>
    <s v="GB"/>
    <s v="GBP"/>
    <n v="1425223276"/>
    <n v="1422631276"/>
    <b v="0"/>
    <n v="28"/>
    <b v="0"/>
    <s v="photography/people"/>
    <n v="0"/>
    <n v="83.43"/>
    <x v="8"/>
    <s v="people"/>
    <x v="1987"/>
    <x v="1986"/>
  </r>
  <r>
    <n v="1988"/>
    <s v="Phillip Michael Photography"/>
    <s v="Expressing art in an image!"/>
    <n v="6000"/>
    <n v="25"/>
    <x v="2"/>
    <s v="US"/>
    <s v="USD"/>
    <n v="1440094742"/>
    <n v="1437502742"/>
    <b v="0"/>
    <n v="1"/>
    <b v="0"/>
    <s v="photography/people"/>
    <n v="0"/>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
    <n v="50"/>
    <x v="8"/>
    <s v="people"/>
    <x v="1989"/>
    <x v="1988"/>
  </r>
  <r>
    <n v="1990"/>
    <s v="The Virgin of the Path"/>
    <s v="An art nude photography book that includes traditional black and white sepia nudes as well as experimiental color nudes."/>
    <n v="3000"/>
    <n v="509"/>
    <x v="2"/>
    <s v="US"/>
    <s v="USD"/>
    <n v="1455338532"/>
    <n v="1454042532"/>
    <b v="0"/>
    <n v="5"/>
    <b v="0"/>
    <s v="photography/people"/>
    <n v="0"/>
    <n v="101.8"/>
    <x v="8"/>
    <s v="people"/>
    <x v="1990"/>
    <x v="1989"/>
  </r>
  <r>
    <n v="1991"/>
    <s v="Portraits of Resilience"/>
    <s v="Taking (and giving) professional portraits of survivors of human trafficking in Myanmar."/>
    <n v="2000"/>
    <n v="140"/>
    <x v="2"/>
    <s v="US"/>
    <s v="USD"/>
    <n v="1435958786"/>
    <n v="1434144386"/>
    <b v="0"/>
    <n v="3"/>
    <b v="0"/>
    <s v="photography/people"/>
    <n v="0"/>
    <n v="46.67"/>
    <x v="8"/>
    <s v="people"/>
    <x v="1991"/>
    <x v="1990"/>
  </r>
  <r>
    <n v="1992"/>
    <s v="The Wonderful World of Princes &amp; Princesses"/>
    <s v="A complete revamp of all the Disney Princes &amp; Princesses!"/>
    <n v="1500"/>
    <n v="2"/>
    <x v="2"/>
    <s v="US"/>
    <s v="USD"/>
    <n v="1424229991"/>
    <n v="1421637991"/>
    <b v="0"/>
    <n v="2"/>
    <b v="0"/>
    <s v="photography/people"/>
    <n v="0"/>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n v="0"/>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n v="0"/>
    <n v="218.33"/>
    <x v="8"/>
    <s v="people"/>
    <x v="1998"/>
    <x v="1997"/>
  </r>
  <r>
    <n v="1999"/>
    <s v="Planet Venus"/>
    <s v="This is a portrait photo project aiming to inspire women to explore themselves and live their passion"/>
    <n v="31000"/>
    <n v="236"/>
    <x v="2"/>
    <s v="GB"/>
    <s v="GBP"/>
    <n v="1415882108"/>
    <n v="1413286508"/>
    <b v="0"/>
    <n v="7"/>
    <b v="0"/>
    <s v="photography/people"/>
    <n v="0"/>
    <n v="33.71"/>
    <x v="8"/>
    <s v="people"/>
    <x v="1999"/>
    <x v="1998"/>
  </r>
  <r>
    <n v="2000"/>
    <s v="Jacs+Cam 2016 calendar"/>
    <s v="What do you get when you combine 2 of the hottest alt-models in North America with one Canadian photographer? Make a CALENDAR!!!"/>
    <n v="5000"/>
    <n v="625"/>
    <x v="2"/>
    <s v="CA"/>
    <s v="CAD"/>
    <n v="1452120613"/>
    <n v="1449528613"/>
    <b v="0"/>
    <n v="25"/>
    <b v="0"/>
    <s v="photography/people"/>
    <n v="0"/>
    <n v="25"/>
    <x v="8"/>
    <s v="people"/>
    <x v="2000"/>
    <x v="1999"/>
  </r>
  <r>
    <n v="2001"/>
    <s v="Nuimo: Seamless Smart Home Interface"/>
    <s v="Nuimo is a universal controller for the internet of things. Control your music, lights, locks and more."/>
    <n v="55000"/>
    <n v="210171"/>
    <x v="0"/>
    <s v="DE"/>
    <s v="EUR"/>
    <n v="1434139200"/>
    <n v="1431406916"/>
    <b v="1"/>
    <n v="1637"/>
    <b v="1"/>
    <s v="technology/hardware"/>
    <n v="400"/>
    <n v="128.38999999999999"/>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00"/>
    <n v="78.83"/>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n v="300"/>
    <n v="91.76"/>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00"/>
    <n v="331.1"/>
    <x v="2"/>
    <s v="hardware"/>
    <x v="2004"/>
    <x v="2003"/>
  </r>
  <r>
    <n v="2005"/>
    <s v="bassAware Holster"/>
    <s v="The bassAware Holster is a new type of wearable audio technology that uses vibration to create a massive bass experience."/>
    <n v="30000"/>
    <n v="37104.03"/>
    <x v="0"/>
    <s v="US"/>
    <s v="USD"/>
    <n v="1381895940"/>
    <n v="1379532618"/>
    <b v="1"/>
    <n v="191"/>
    <b v="1"/>
    <s v="technology/hardware"/>
    <n v="100"/>
    <n v="194.26"/>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00"/>
    <n v="40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00"/>
    <n v="84.46"/>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00"/>
    <n v="44.85"/>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0"/>
    <n v="383.36"/>
    <x v="2"/>
    <s v="hardware"/>
    <x v="2009"/>
    <x v="2008"/>
  </r>
  <r>
    <n v="2010"/>
    <s v="Weighitz: Weigh Smarter"/>
    <s v="Weighitz are miniature smart scales designed to weigh anything in the home."/>
    <n v="30000"/>
    <n v="96015.9"/>
    <x v="0"/>
    <s v="US"/>
    <s v="USD"/>
    <n v="1471564491"/>
    <n v="1468972491"/>
    <b v="1"/>
    <n v="1737"/>
    <b v="1"/>
    <s v="technology/hardware"/>
    <n v="300"/>
    <n v="55.28"/>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00"/>
    <n v="422.02"/>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00"/>
    <n v="64.180000000000007"/>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500"/>
    <n v="173.58"/>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00"/>
    <n v="88.6"/>
    <x v="2"/>
    <s v="hardware"/>
    <x v="2014"/>
    <x v="2013"/>
  </r>
  <r>
    <n v="2015"/>
    <s v="ExtraCore (Arduino Compatible)"/>
    <s v="ExtraCore is a 1&quot; x 1&quot; 22 I/O pin Arduino Compatible. It's 1.7 grams and 16mhz of tiny Arduino style coolness."/>
    <n v="7200"/>
    <n v="8136.01"/>
    <x v="0"/>
    <s v="US"/>
    <s v="USD"/>
    <n v="1315602163"/>
    <n v="1313010163"/>
    <b v="1"/>
    <n v="162"/>
    <b v="1"/>
    <s v="technology/hardware"/>
    <n v="100"/>
    <n v="50.22"/>
    <x v="2"/>
    <s v="hardware"/>
    <x v="2015"/>
    <x v="2014"/>
  </r>
  <r>
    <n v="2016"/>
    <s v="Hydra: a triple-output power supply for electronics projects"/>
    <s v="A smart, compact power supply designed to power anything, anywhere"/>
    <n v="10000"/>
    <n v="92154.22"/>
    <x v="0"/>
    <s v="US"/>
    <s v="USD"/>
    <n v="1362863299"/>
    <n v="1360271299"/>
    <b v="1"/>
    <n v="479"/>
    <b v="1"/>
    <s v="technology/hardware"/>
    <n v="900"/>
    <n v="192.39"/>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00"/>
    <n v="73.42"/>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0"/>
    <n v="147.68"/>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500"/>
    <n v="108.97"/>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200"/>
    <n v="23.65"/>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300"/>
    <n v="147.94999999999999"/>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00"/>
    <n v="385.04"/>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200"/>
    <n v="457.39"/>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600"/>
    <n v="222.99"/>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0"/>
    <n v="220.74"/>
    <x v="2"/>
    <s v="hardware"/>
    <x v="2025"/>
    <x v="2024"/>
  </r>
  <r>
    <n v="2026"/>
    <s v="MIDI Sprout - Biodata Sonification Device"/>
    <s v="MIDI Sprout enables plants to play synthesizers in real time."/>
    <n v="25000"/>
    <n v="33370.769999999997"/>
    <x v="0"/>
    <s v="US"/>
    <s v="USD"/>
    <n v="1398052740"/>
    <n v="1394127585"/>
    <b v="1"/>
    <n v="454"/>
    <b v="1"/>
    <s v="technology/hardware"/>
    <n v="100"/>
    <n v="73.5"/>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00"/>
    <n v="223.1"/>
    <x v="2"/>
    <s v="hardware"/>
    <x v="2027"/>
    <x v="2026"/>
  </r>
  <r>
    <n v="2028"/>
    <s v="Building the Open Source Bussard Fusion Reactor "/>
    <s v="Building an open source Bussard fusion reactor, aka the Polywell."/>
    <n v="3000"/>
    <n v="3785"/>
    <x v="0"/>
    <s v="US"/>
    <s v="USD"/>
    <n v="1268690100"/>
    <n v="1265493806"/>
    <b v="1"/>
    <n v="79"/>
    <b v="1"/>
    <s v="technology/hardware"/>
    <n v="100"/>
    <n v="47.91"/>
    <x v="2"/>
    <s v="hardware"/>
    <x v="2028"/>
    <x v="2027"/>
  </r>
  <r>
    <n v="2029"/>
    <s v="Lumin8 Pro"/>
    <s v="Lumin8 Pro is a fun and easy to use light controller that makes light dance to your favorite music."/>
    <n v="2500"/>
    <n v="9030"/>
    <x v="0"/>
    <s v="US"/>
    <s v="USD"/>
    <n v="1409099481"/>
    <n v="1406507481"/>
    <b v="1"/>
    <n v="94"/>
    <b v="1"/>
    <s v="technology/hardware"/>
    <n v="400"/>
    <n v="96.06"/>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00"/>
    <n v="118.61"/>
    <x v="2"/>
    <s v="hardware"/>
    <x v="2030"/>
    <x v="2029"/>
  </r>
  <r>
    <n v="2031"/>
    <s v="Linkio: the $100 Smart Home Devices Solution"/>
    <s v="With Linkio you can use your smartphone to control every electronic you own- for only $100!"/>
    <n v="50000"/>
    <n v="60175"/>
    <x v="0"/>
    <s v="NL"/>
    <s v="EUR"/>
    <n v="1420765200"/>
    <n v="1417506853"/>
    <b v="1"/>
    <n v="508"/>
    <b v="1"/>
    <s v="technology/hardware"/>
    <n v="100"/>
    <n v="118.45"/>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0"/>
    <n v="143.21"/>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200"/>
    <n v="282.7200000000000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400"/>
    <n v="593.94000000000005"/>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n v="200"/>
    <n v="262.16000000000003"/>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n v="100"/>
    <n v="46.58"/>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x v="2036"/>
  </r>
  <r>
    <n v="2038"/>
    <s v="OWL Programmable Effects Pedal"/>
    <s v="The OWL is an open source, open hardware, reprogrammable effects pedal designed for musicians, coders, and hackers."/>
    <n v="8000"/>
    <n v="33641"/>
    <x v="0"/>
    <s v="GB"/>
    <s v="GBP"/>
    <n v="1372701600"/>
    <n v="1369895421"/>
    <b v="1"/>
    <n v="204"/>
    <b v="1"/>
    <s v="technology/hardware"/>
    <n v="400"/>
    <n v="164.91"/>
    <x v="2"/>
    <s v="hardware"/>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n v="100"/>
    <n v="449.26"/>
    <x v="2"/>
    <s v="hardware"/>
    <x v="2039"/>
    <x v="2038"/>
  </r>
  <r>
    <n v="2040"/>
    <s v="Programmable Capacitor"/>
    <s v="4.29 Billion+ Capacitor Combinations._x000a_No Coding Required."/>
    <n v="3000"/>
    <n v="7445.14"/>
    <x v="0"/>
    <s v="US"/>
    <s v="USD"/>
    <n v="1384557303"/>
    <n v="1383257703"/>
    <b v="1"/>
    <n v="271"/>
    <b v="1"/>
    <s v="technology/hardware"/>
    <n v="200"/>
    <n v="27.47"/>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200"/>
    <n v="143.97999999999999"/>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00"/>
    <n v="88.24"/>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0"/>
    <n v="36.33"/>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0"/>
    <n v="90.18"/>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00"/>
    <n v="152.62"/>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00"/>
    <n v="55.81"/>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0"/>
    <n v="227.85"/>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00"/>
    <n v="91.83"/>
    <x v="2"/>
    <s v="hardware"/>
    <x v="2048"/>
    <x v="2047"/>
  </r>
  <r>
    <n v="2049"/>
    <s v="LOCK8 - the World's First Smart Bike Lock"/>
    <s v="Keyless. Alarm secured. GPS tracking."/>
    <n v="50000"/>
    <n v="60095.35"/>
    <x v="0"/>
    <s v="GB"/>
    <s v="GBP"/>
    <n v="1386025140"/>
    <n v="1382963963"/>
    <b v="0"/>
    <n v="742"/>
    <b v="1"/>
    <s v="technology/hardware"/>
    <n v="100"/>
    <n v="80.989999999999995"/>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500"/>
    <n v="278.39"/>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00"/>
    <n v="43.1"/>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400"/>
    <n v="326.29000000000002"/>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0"/>
    <n v="41.7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00"/>
    <n v="64.02"/>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200"/>
    <n v="99.46"/>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200"/>
    <n v="138.49"/>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0"/>
    <n v="45.55"/>
    <x v="2"/>
    <s v="hardware"/>
    <x v="2057"/>
    <x v="2056"/>
  </r>
  <r>
    <n v="2058"/>
    <s v="Raspberry Pi Debug Clip"/>
    <s v="Making using the serial terminal on the Raspberry Pi as easy as Pi!"/>
    <n v="2560"/>
    <n v="4308"/>
    <x v="0"/>
    <s v="GB"/>
    <s v="GBP"/>
    <n v="1425326400"/>
    <n v="1421916830"/>
    <b v="0"/>
    <n v="410"/>
    <b v="1"/>
    <s v="technology/hardware"/>
    <n v="200"/>
    <n v="10.51"/>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00"/>
    <n v="114.77"/>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200"/>
    <n v="36"/>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0"/>
    <n v="154.16999999999999"/>
    <x v="2"/>
    <s v="hardware"/>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n v="100"/>
    <n v="566.39"/>
    <x v="2"/>
    <s v="hardware"/>
    <x v="2062"/>
    <x v="2061"/>
  </r>
  <r>
    <n v="2063"/>
    <s v="Up to 4 axis Beaglebone black based CNC control"/>
    <s v="Build a professional grade Linux CNC control with Beaglebone black and our CNC cape."/>
    <n v="4000"/>
    <n v="5922"/>
    <x v="0"/>
    <s v="DE"/>
    <s v="EUR"/>
    <n v="1463333701"/>
    <n v="1460482501"/>
    <b v="0"/>
    <n v="49"/>
    <b v="1"/>
    <s v="technology/hardware"/>
    <n v="100"/>
    <n v="120.86"/>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200"/>
    <n v="86.16"/>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200"/>
    <n v="51.21"/>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00"/>
    <n v="67.260000000000005"/>
    <x v="2"/>
    <s v="hardware"/>
    <x v="2066"/>
    <x v="2065"/>
  </r>
  <r>
    <n v="2067"/>
    <s v="Luminite (LED lighting)"/>
    <s v="The next generation of premium quality LED lighting. Extreme power efficiency in a small package."/>
    <n v="495"/>
    <n v="628"/>
    <x v="0"/>
    <s v="GB"/>
    <s v="GBP"/>
    <n v="1432499376"/>
    <n v="1429648176"/>
    <b v="0"/>
    <n v="10"/>
    <b v="1"/>
    <s v="technology/hardware"/>
    <n v="100"/>
    <n v="62.8"/>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0"/>
    <n v="346.13"/>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00"/>
    <n v="244.12"/>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00"/>
    <n v="259.25"/>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300"/>
    <n v="201.96"/>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00"/>
    <n v="226.21"/>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200"/>
    <n v="324.69"/>
    <x v="2"/>
    <s v="hardware"/>
    <x v="2073"/>
    <x v="2072"/>
  </r>
  <r>
    <n v="2074"/>
    <s v="Advanced Simulation Products - PC Gaming Controllers"/>
    <s v="Creating PC gaming controllers to bring your gaming experience to a new level."/>
    <n v="600"/>
    <n v="615"/>
    <x v="0"/>
    <s v="US"/>
    <s v="USD"/>
    <n v="1462564182"/>
    <n v="1459972182"/>
    <b v="0"/>
    <n v="3"/>
    <b v="1"/>
    <s v="technology/hardware"/>
    <n v="100"/>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n v="1700"/>
    <n v="20.47"/>
    <x v="2"/>
    <s v="hardware"/>
    <x v="2075"/>
    <x v="2074"/>
  </r>
  <r>
    <n v="2076"/>
    <s v="Earin - The Worlds Smallest Wireless Earbuds"/>
    <s v="Wireless earbuds filled with sound, yet so small they are almost invisible!"/>
    <n v="179000"/>
    <n v="972594.99"/>
    <x v="0"/>
    <s v="GB"/>
    <s v="GBP"/>
    <n v="1406149689"/>
    <n v="1402693689"/>
    <b v="0"/>
    <n v="8359"/>
    <b v="1"/>
    <s v="technology/hardware"/>
    <n v="500"/>
    <n v="116.35"/>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00"/>
    <n v="307.2"/>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00"/>
    <n v="546.69000000000005"/>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300"/>
    <n v="47.47"/>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0"/>
    <n v="101.56"/>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00"/>
    <n v="72.91"/>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n v="100"/>
    <n v="43.71"/>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n v="100"/>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s v="music/indie rock"/>
    <n v="100"/>
    <n v="70.650000000000006"/>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00"/>
    <n v="89.3"/>
    <x v="4"/>
    <s v="indie rock"/>
    <x v="2085"/>
    <x v="2084"/>
  </r>
  <r>
    <n v="2086"/>
    <s v="Adam Sullivan - Recording 4 New EPs for 2012!"/>
    <s v="I am in the process of completing 4 new EPs to be released in Winter, Spring, Summer, and Fall of 2012."/>
    <n v="4000"/>
    <n v="4028"/>
    <x v="0"/>
    <s v="US"/>
    <s v="USD"/>
    <n v="1323838740"/>
    <n v="1321200332"/>
    <b v="0"/>
    <n v="35"/>
    <b v="1"/>
    <s v="music/indie rock"/>
    <n v="100"/>
    <n v="115.0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0"/>
    <n v="62.1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00"/>
    <n v="46.2"/>
    <x v="4"/>
    <s v="indie rock"/>
    <x v="2088"/>
    <x v="2087"/>
  </r>
  <r>
    <n v="2089"/>
    <s v="Little Moses EP"/>
    <s v="Little Moses is trying to record their first EP, and we can't do it without your help!"/>
    <n v="2500"/>
    <n v="3010.01"/>
    <x v="0"/>
    <s v="US"/>
    <s v="USD"/>
    <n v="1375408194"/>
    <n v="1372384194"/>
    <b v="0"/>
    <n v="62"/>
    <b v="1"/>
    <s v="music/indie rock"/>
    <n v="100"/>
    <n v="48.55"/>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00"/>
    <n v="57.52"/>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00"/>
    <n v="88.15"/>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0"/>
    <n v="110.49"/>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n v="100"/>
    <n v="66.83"/>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00"/>
    <n v="58.6"/>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n v="100"/>
    <n v="43.57"/>
    <x v="4"/>
    <s v="indie rock"/>
    <x v="2096"/>
    <x v="209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x v="2097"/>
  </r>
  <r>
    <n v="2099"/>
    <s v="Roosevelt Died."/>
    <s v="Our tour van died, we need help!"/>
    <n v="3000"/>
    <n v="3971"/>
    <x v="0"/>
    <s v="US"/>
    <s v="USD"/>
    <n v="1435808400"/>
    <n v="1434650084"/>
    <b v="0"/>
    <n v="63"/>
    <b v="1"/>
    <s v="music/indie rock"/>
    <n v="100"/>
    <n v="63.03"/>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00"/>
    <n v="30.37"/>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00"/>
    <n v="51.48"/>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n v="100"/>
    <n v="35.79"/>
    <x v="4"/>
    <s v="indie rock"/>
    <x v="2102"/>
    <x v="2101"/>
  </r>
  <r>
    <n v="2103"/>
    <s v="Matthew Moon's New Album"/>
    <s v="Indie rocker, Matthew Moon, has something to share with you..."/>
    <n v="7777"/>
    <n v="11364"/>
    <x v="0"/>
    <s v="US"/>
    <s v="USD"/>
    <n v="1352488027"/>
    <n v="1349892427"/>
    <b v="0"/>
    <n v="115"/>
    <b v="1"/>
    <s v="music/indie rock"/>
    <n v="100"/>
    <n v="98.82"/>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n v="100"/>
    <n v="28"/>
    <x v="4"/>
    <s v="indie rock"/>
    <x v="2104"/>
    <x v="2103"/>
  </r>
  <r>
    <n v="2105"/>
    <s v="Layla The Wolf Debut E.P. &quot;Sugar&quot;"/>
    <s v="Help Layla the Wolf fund the printing and releasing of our first E.P. Release called &quot;Sugar&quot;."/>
    <n v="2000"/>
    <n v="5080"/>
    <x v="0"/>
    <s v="US"/>
    <s v="USD"/>
    <n v="1416542400"/>
    <n v="1415472953"/>
    <b v="0"/>
    <n v="99"/>
    <b v="1"/>
    <s v="music/indie rock"/>
    <n v="300"/>
    <n v="51.31"/>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0"/>
    <n v="53.52"/>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0"/>
    <n v="37.15"/>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0"/>
    <n v="89.9"/>
    <x v="4"/>
    <s v="indie rock"/>
    <x v="2108"/>
    <x v="2107"/>
  </r>
  <r>
    <n v="2109"/>
    <s v="Skyline Sounds - First Studio Album (and Merch!)"/>
    <s v="We are ready to make our first full-length album, and with your help, we can make it happen!"/>
    <n v="4000"/>
    <n v="4261"/>
    <x v="0"/>
    <s v="US"/>
    <s v="USD"/>
    <n v="1436115617"/>
    <n v="1433523617"/>
    <b v="0"/>
    <n v="40"/>
    <b v="1"/>
    <s v="music/indie rock"/>
    <n v="100"/>
    <n v="106.53"/>
    <x v="4"/>
    <s v="indie rock"/>
    <x v="2109"/>
    <x v="2108"/>
  </r>
  <r>
    <n v="2110"/>
    <s v="&quot;Vision&quot; - New Album - Brent Brown"/>
    <s v="Brent Brown's breakout new album! Requires help from the record label... You!"/>
    <n v="2000"/>
    <n v="2007"/>
    <x v="0"/>
    <s v="US"/>
    <s v="USD"/>
    <n v="1401253140"/>
    <n v="1398873969"/>
    <b v="0"/>
    <n v="38"/>
    <b v="1"/>
    <s v="music/indie rock"/>
    <n v="100"/>
    <n v="52.82"/>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0"/>
    <n v="54.62"/>
    <x v="4"/>
    <s v="indie rock"/>
    <x v="2111"/>
    <x v="211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x v="2111"/>
  </r>
  <r>
    <n v="2113"/>
    <s v="Summer Underground // Honeycomb LP"/>
    <s v="Help us fund our second full-length album Honeycomb!"/>
    <n v="7000"/>
    <n v="7340"/>
    <x v="0"/>
    <s v="US"/>
    <s v="USD"/>
    <n v="1411505176"/>
    <n v="1408481176"/>
    <b v="0"/>
    <n v="107"/>
    <b v="1"/>
    <s v="music/indie rock"/>
    <n v="100"/>
    <n v="68.599999999999994"/>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0"/>
    <n v="35.61"/>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n v="200"/>
    <n v="94.03"/>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
    <n v="526.46"/>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00"/>
    <n v="50.66"/>
    <x v="4"/>
    <s v="indie rock"/>
    <x v="2117"/>
    <x v="2116"/>
  </r>
  <r>
    <n v="2118"/>
    <s v="PORCHES. vs. THE U.S.A."/>
    <s v="PORCHES.  and Documentarians tour from New York to San Francisco and back."/>
    <n v="1000"/>
    <n v="1346.11"/>
    <x v="0"/>
    <s v="US"/>
    <s v="USD"/>
    <n v="1311538136"/>
    <n v="1308946136"/>
    <b v="0"/>
    <n v="17"/>
    <b v="1"/>
    <s v="music/indie rock"/>
    <n v="100"/>
    <n v="79.180000000000007"/>
    <x v="4"/>
    <s v="indie rock"/>
    <x v="2118"/>
    <x v="2117"/>
  </r>
  <r>
    <n v="2119"/>
    <s v="Big Long Now's Debut Album"/>
    <s v="big long now is recording our debut album and we are looking for help mastering and pressing it to vinyl"/>
    <n v="2000"/>
    <n v="2015"/>
    <x v="0"/>
    <s v="US"/>
    <s v="USD"/>
    <n v="1345086445"/>
    <n v="1342494445"/>
    <b v="0"/>
    <n v="22"/>
    <b v="1"/>
    <s v="music/indie rock"/>
    <n v="100"/>
    <n v="91.59"/>
    <x v="4"/>
    <s v="indie rock"/>
    <x v="2119"/>
    <x v="2118"/>
  </r>
  <r>
    <n v="2120"/>
    <s v="Hearty Har Full Length Album"/>
    <s v="&lt;3_x000a_Coming in from outer space. Help Hearty Har record their 1st album!!"/>
    <n v="8000"/>
    <n v="8070.43"/>
    <x v="0"/>
    <s v="US"/>
    <s v="USD"/>
    <n v="1388617736"/>
    <n v="1384384136"/>
    <b v="0"/>
    <n v="69"/>
    <b v="1"/>
    <s v="music/indie rock"/>
    <n v="100"/>
    <n v="116.96"/>
    <x v="4"/>
    <s v="indie rock"/>
    <x v="2120"/>
    <x v="2119"/>
  </r>
  <r>
    <n v="2121"/>
    <s v="Legend of Decay"/>
    <s v="Join us on an epic journey to discover a millennia old secret which will change the world forever."/>
    <n v="50000"/>
    <n v="284"/>
    <x v="2"/>
    <s v="CH"/>
    <s v="CHF"/>
    <n v="1484156948"/>
    <n v="1481564948"/>
    <b v="0"/>
    <n v="10"/>
    <b v="0"/>
    <s v="games/video games"/>
    <n v="0"/>
    <n v="28.4"/>
    <x v="6"/>
    <s v="video games"/>
    <x v="2121"/>
    <x v="2120"/>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
    <n v="10"/>
    <x v="6"/>
    <s v="video games"/>
    <x v="2123"/>
    <x v="2122"/>
  </r>
  <r>
    <n v="2124"/>
    <s v="AZAMAR"/>
    <s v="AZAMAR is a Role Playing Game world involving fantasy and high magic, based on the popular OpenD6 OGL using the Cinema6 RPG Framework."/>
    <n v="1100"/>
    <n v="115"/>
    <x v="2"/>
    <s v="US"/>
    <s v="USD"/>
    <n v="1291093200"/>
    <n v="1286930435"/>
    <b v="0"/>
    <n v="5"/>
    <b v="0"/>
    <s v="games/video games"/>
    <n v="0"/>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n v="0"/>
    <n v="31.56"/>
    <x v="6"/>
    <s v="video games"/>
    <x v="2125"/>
    <x v="2124"/>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x v="2125"/>
  </r>
  <r>
    <n v="2127"/>
    <s v="Three Monkeys - Part 1: Into the Abyss"/>
    <s v="Three Monkeys is an audio adventure game for PC."/>
    <n v="28000"/>
    <n v="8076"/>
    <x v="2"/>
    <s v="GB"/>
    <s v="GBP"/>
    <n v="1426158463"/>
    <n v="1423570063"/>
    <b v="0"/>
    <n v="236"/>
    <b v="0"/>
    <s v="games/video games"/>
    <n v="0"/>
    <n v="34.22"/>
    <x v="6"/>
    <s v="video games"/>
    <x v="2127"/>
    <x v="2126"/>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s v="games/video games"/>
    <n v="0"/>
    <n v="19.670000000000002"/>
    <x v="6"/>
    <s v="video games"/>
    <x v="2129"/>
    <x v="2128"/>
  </r>
  <r>
    <n v="2130"/>
    <s v="Wondrous Adventures: A Kid's Game"/>
    <s v="You are the hero tasked to save your home from the villainous Sanword."/>
    <n v="42000"/>
    <n v="85"/>
    <x v="2"/>
    <s v="US"/>
    <s v="USD"/>
    <n v="1408154663"/>
    <n v="1405130663"/>
    <b v="0"/>
    <n v="4"/>
    <b v="0"/>
    <s v="games/video games"/>
    <n v="0"/>
    <n v="21.25"/>
    <x v="6"/>
    <s v="video games"/>
    <x v="2130"/>
    <x v="2129"/>
  </r>
  <r>
    <n v="2131"/>
    <s v="Scout's Honor"/>
    <s v="From frightened girl to empowered woman, Scout's Honor is a tale about facing your fears and overcoming odds."/>
    <n v="500"/>
    <n v="25"/>
    <x v="2"/>
    <s v="US"/>
    <s v="USD"/>
    <n v="1436677091"/>
    <n v="1434085091"/>
    <b v="0"/>
    <n v="3"/>
    <b v="0"/>
    <s v="games/video games"/>
    <n v="0"/>
    <n v="8.33"/>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0"/>
    <n v="21.34"/>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0"/>
    <n v="5.33"/>
    <x v="6"/>
    <s v="video games"/>
    <x v="2133"/>
    <x v="2132"/>
  </r>
  <r>
    <n v="2134"/>
    <s v="Prehistoric Landing"/>
    <s v="1st person Action Survivalist Rpg game. You get sent to a deadly Island to die not knowing that your not alone on the island."/>
    <n v="6000"/>
    <n v="104"/>
    <x v="2"/>
    <s v="US"/>
    <s v="USD"/>
    <n v="1367097391"/>
    <n v="1364505391"/>
    <b v="0"/>
    <n v="3"/>
    <b v="0"/>
    <s v="games/video games"/>
    <n v="0"/>
    <n v="34.67"/>
    <x v="6"/>
    <s v="video games"/>
    <x v="2134"/>
    <x v="2133"/>
  </r>
  <r>
    <n v="2135"/>
    <s v="Tesla's Electric Mist"/>
    <s v="Point-and-click adventure: The mysterious Nikola Tesla, a time traveling device, and an experiment gone wrong in Colorado Springs"/>
    <n v="5000"/>
    <n v="478"/>
    <x v="2"/>
    <s v="US"/>
    <s v="USD"/>
    <n v="1349392033"/>
    <n v="1346800033"/>
    <b v="0"/>
    <n v="22"/>
    <b v="0"/>
    <s v="games/video games"/>
    <n v="0"/>
    <n v="21.73"/>
    <x v="6"/>
    <s v="video games"/>
    <x v="2135"/>
    <x v="2134"/>
  </r>
  <r>
    <n v="2136"/>
    <s v="Dark Paradise"/>
    <s v="A dark and twisted game with physiological madness and corruption as a man becomes the ultimate bio weapon."/>
    <n v="80000"/>
    <n v="47.69"/>
    <x v="2"/>
    <s v="US"/>
    <s v="USD"/>
    <n v="1382184786"/>
    <n v="1379592786"/>
    <b v="0"/>
    <n v="4"/>
    <b v="0"/>
    <s v="games/video games"/>
    <n v="0"/>
    <n v="11.92"/>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
    <n v="26.6"/>
    <x v="6"/>
    <s v="video games"/>
    <x v="2137"/>
    <x v="2136"/>
  </r>
  <r>
    <n v="2138"/>
    <s v="Tales Of Tameria - Dawning Light"/>
    <s v="A game with a mixture of a few genres from RPG, Simulation and to adventure elements."/>
    <n v="1000"/>
    <n v="128"/>
    <x v="2"/>
    <s v="GB"/>
    <s v="GBP"/>
    <n v="1383959939"/>
    <n v="1381364339"/>
    <b v="0"/>
    <n v="12"/>
    <b v="0"/>
    <s v="games/video games"/>
    <n v="0"/>
    <n v="10.67"/>
    <x v="6"/>
    <s v="video games"/>
    <x v="2138"/>
    <x v="2137"/>
  </r>
  <r>
    <n v="2139"/>
    <s v="Manorkept"/>
    <s v="An adventuring RPG with ghosts, mysteries, and flexible gameplay paths, Manorkept is a game that promises an unforgettable experience."/>
    <n v="30000"/>
    <n v="1626"/>
    <x v="2"/>
    <s v="US"/>
    <s v="USD"/>
    <n v="1478196008"/>
    <n v="1475604008"/>
    <b v="0"/>
    <n v="56"/>
    <b v="0"/>
    <s v="games/video games"/>
    <n v="0"/>
    <n v="29.04"/>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x v="2139"/>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0"/>
    <n v="50.08"/>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
    <n v="45"/>
    <x v="6"/>
    <s v="video games"/>
    <x v="2143"/>
    <x v="2142"/>
  </r>
  <r>
    <n v="2144"/>
    <s v="Project Starborn"/>
    <s v="A thousand community-built sandbox games (and more!) with a fully-customizable game engine."/>
    <n v="35500"/>
    <n v="607"/>
    <x v="2"/>
    <s v="US"/>
    <s v="USD"/>
    <n v="1379164040"/>
    <n v="1376399240"/>
    <b v="0"/>
    <n v="24"/>
    <b v="0"/>
    <s v="games/video games"/>
    <n v="0"/>
    <n v="25.29"/>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
    <n v="51.29"/>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x v="2145"/>
  </r>
  <r>
    <n v="2147"/>
    <s v="Johnny Rocketfingers 3"/>
    <s v="A Point and Click Adventure on Steroids."/>
    <n v="390000"/>
    <n v="2716"/>
    <x v="2"/>
    <s v="US"/>
    <s v="USD"/>
    <n v="1416125148"/>
    <n v="1413356748"/>
    <b v="0"/>
    <n v="55"/>
    <b v="0"/>
    <s v="games/video games"/>
    <n v="0"/>
    <n v="49.38"/>
    <x v="6"/>
    <s v="video games"/>
    <x v="2147"/>
    <x v="2146"/>
  </r>
  <r>
    <n v="2148"/>
    <s v="ZomBlock's"/>
    <s v="zomblock's is a online zombie survival game where you can craft new weapons,find food and water to keep yourself alive."/>
    <n v="100"/>
    <n v="2"/>
    <x v="2"/>
    <s v="GB"/>
    <s v="GBP"/>
    <n v="1427992582"/>
    <n v="1425404182"/>
    <b v="0"/>
    <n v="2"/>
    <b v="0"/>
    <s v="games/video games"/>
    <n v="0"/>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x v="2148"/>
  </r>
  <r>
    <n v="2150"/>
    <s v="The Unknown Door"/>
    <s v="A pixel styled open world detective game."/>
    <n v="50000"/>
    <n v="405"/>
    <x v="2"/>
    <s v="NO"/>
    <s v="NOK"/>
    <n v="1468392599"/>
    <n v="1465800599"/>
    <b v="0"/>
    <n v="4"/>
    <b v="0"/>
    <s v="games/video games"/>
    <n v="0"/>
    <n v="101.25"/>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x v="2150"/>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x v="2151"/>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x v="2152"/>
  </r>
  <r>
    <n v="2154"/>
    <s v="Demigods - Rise of the Children - Part 1 (Design)"/>
    <s v="A Real Time Strategy game based on Greek mythology in a fictional world."/>
    <n v="250"/>
    <n v="2"/>
    <x v="2"/>
    <s v="US"/>
    <s v="USD"/>
    <n v="1390921827"/>
    <n v="1389193827"/>
    <b v="0"/>
    <n v="2"/>
    <b v="0"/>
    <s v="games/video games"/>
    <n v="0"/>
    <n v="1"/>
    <x v="6"/>
    <s v="video games"/>
    <x v="2154"/>
    <x v="2153"/>
  </r>
  <r>
    <n v="2155"/>
    <s v="VoxelMaze"/>
    <s v="A Level Editor, Turned up to eleven. Infinite creativity in one package, solo or with up to 16 of your friends."/>
    <n v="5000"/>
    <n v="115"/>
    <x v="2"/>
    <s v="GB"/>
    <s v="GBP"/>
    <n v="1459443385"/>
    <n v="1456854985"/>
    <b v="0"/>
    <n v="5"/>
    <b v="0"/>
    <s v="games/video games"/>
    <n v="0"/>
    <n v="23"/>
    <x v="6"/>
    <s v="video games"/>
    <x v="2155"/>
    <x v="2154"/>
  </r>
  <r>
    <n v="2156"/>
    <s v="Beyond Black Space"/>
    <s v="Captain and manage your ship along with your crew in this deep space adventure! (PC/Linux/Mac)"/>
    <n v="56000"/>
    <n v="1493"/>
    <x v="2"/>
    <s v="US"/>
    <s v="USD"/>
    <n v="1379363406"/>
    <n v="1375475406"/>
    <b v="0"/>
    <n v="83"/>
    <b v="0"/>
    <s v="games/video games"/>
    <n v="0"/>
    <n v="17.989999999999998"/>
    <x v="6"/>
    <s v="video games"/>
    <x v="2156"/>
    <x v="2155"/>
  </r>
  <r>
    <n v="2157"/>
    <s v="Nin"/>
    <s v="Gamers and 90's fans unite in this small tale of epic proportions!"/>
    <n v="75000"/>
    <n v="21144"/>
    <x v="2"/>
    <s v="US"/>
    <s v="USD"/>
    <n v="1482479940"/>
    <n v="1479684783"/>
    <b v="0"/>
    <n v="57"/>
    <b v="0"/>
    <s v="games/video games"/>
    <n v="0"/>
    <n v="370.95"/>
    <x v="6"/>
    <s v="video games"/>
    <x v="2157"/>
    <x v="2156"/>
  </r>
  <r>
    <n v="2158"/>
    <s v="PerfectGolf"/>
    <s v="A next generation golf game with a course designer and a massively multiplayer online tour. Join the fun and help us create it"/>
    <n v="300000"/>
    <n v="19770.11"/>
    <x v="2"/>
    <s v="US"/>
    <s v="USD"/>
    <n v="1360009774"/>
    <n v="1356121774"/>
    <b v="0"/>
    <n v="311"/>
    <b v="0"/>
    <s v="games/video games"/>
    <n v="0"/>
    <n v="63.57"/>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
    <n v="13"/>
    <x v="6"/>
    <s v="video games"/>
    <x v="2159"/>
    <x v="2158"/>
  </r>
  <r>
    <n v="2160"/>
    <s v="Army vs Aliens - Currently in Alpha"/>
    <s v="An awesome side-scroller tower defense game.  Think &quot;Plants vs Zombies&quot; but from a side-on perspective."/>
    <n v="10000"/>
    <n v="85"/>
    <x v="2"/>
    <s v="US"/>
    <s v="USD"/>
    <n v="1337447105"/>
    <n v="1334855105"/>
    <b v="0"/>
    <n v="16"/>
    <b v="0"/>
    <s v="games/video games"/>
    <n v="0"/>
    <n v="5.31"/>
    <x v="6"/>
    <s v="video games"/>
    <x v="2160"/>
    <x v="2159"/>
  </r>
  <r>
    <n v="2161"/>
    <s v="CallMeGhost DEBUT ALBUM preorder!"/>
    <s v="We're trying to fund hard copies of our debut album!"/>
    <n v="400"/>
    <n v="463"/>
    <x v="0"/>
    <s v="US"/>
    <s v="USD"/>
    <n v="1443040059"/>
    <n v="1440448059"/>
    <b v="0"/>
    <n v="13"/>
    <b v="1"/>
    <s v="music/rock"/>
    <n v="100"/>
    <n v="35.619999999999997"/>
    <x v="4"/>
    <s v="rock"/>
    <x v="2161"/>
    <x v="2160"/>
  </r>
  <r>
    <n v="2162"/>
    <s v="&quot;Then &amp; Now&quot;"/>
    <s v="Then &amp; Now is the 1st Solo album from me Ian Stewart. To learn more about me, my music, and my life visit www.ianstewartlive.com"/>
    <n v="4500"/>
    <n v="5052"/>
    <x v="0"/>
    <s v="US"/>
    <s v="USD"/>
    <n v="1406226191"/>
    <n v="1403547791"/>
    <b v="0"/>
    <n v="58"/>
    <b v="1"/>
    <s v="music/rock"/>
    <n v="100"/>
    <n v="87.1"/>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n v="100"/>
    <n v="75.11"/>
    <x v="4"/>
    <s v="rock"/>
    <x v="2163"/>
    <x v="2162"/>
  </r>
  <r>
    <n v="2164"/>
    <s v="Rosaline debut record"/>
    <s v="South Florida roots country/rock outfit's long awaited debut record"/>
    <n v="5500"/>
    <n v="5645"/>
    <x v="0"/>
    <s v="US"/>
    <s v="USD"/>
    <n v="1466827140"/>
    <n v="1464196414"/>
    <b v="0"/>
    <n v="83"/>
    <b v="1"/>
    <s v="music/rock"/>
    <n v="100"/>
    <n v="68.010000000000005"/>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n v="100"/>
    <n v="29.62"/>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00"/>
    <n v="91.63"/>
    <x v="4"/>
    <s v="rock"/>
    <x v="2166"/>
    <x v="2165"/>
  </r>
  <r>
    <n v="2167"/>
    <s v="Planes and Planets needs to get their EP finished!!"/>
    <s v="We need YOUR HELP to take one more step to this make release sound amazing!"/>
    <n v="150"/>
    <n v="180"/>
    <x v="0"/>
    <s v="US"/>
    <s v="USD"/>
    <n v="1347672937"/>
    <n v="1346463337"/>
    <b v="0"/>
    <n v="8"/>
    <b v="1"/>
    <s v="music/rock"/>
    <n v="100"/>
    <n v="22.5"/>
    <x v="4"/>
    <s v="rock"/>
    <x v="2167"/>
    <x v="2166"/>
  </r>
  <r>
    <n v="2168"/>
    <s v="PIZAZZ: Pigeons Playing Ping Pong's New Album"/>
    <s v="We're hitting the studio to record our next album, &quot;Pizazz&quot;!! Help us put the FUN in FUNK!!"/>
    <n v="18000"/>
    <n v="21884.69"/>
    <x v="0"/>
    <s v="US"/>
    <s v="USD"/>
    <n v="1486702800"/>
    <n v="1484058261"/>
    <b v="0"/>
    <n v="340"/>
    <b v="1"/>
    <s v="music/rock"/>
    <n v="100"/>
    <n v="64.37"/>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x v="2168"/>
  </r>
  <r>
    <n v="2170"/>
    <s v="STETSON'S NEW EP"/>
    <s v="We are a hard rock band from Northern California trying to raise $350 for our next EP. Be a part of our journey!"/>
    <n v="350"/>
    <n v="633"/>
    <x v="0"/>
    <s v="US"/>
    <s v="USD"/>
    <n v="1440266422"/>
    <n v="1436810422"/>
    <b v="0"/>
    <n v="19"/>
    <b v="1"/>
    <s v="music/rock"/>
    <n v="200"/>
    <n v="33.32"/>
    <x v="4"/>
    <s v="rock"/>
    <x v="2170"/>
    <x v="2169"/>
  </r>
  <r>
    <n v="2171"/>
    <s v="Brainspoonâ€™s New Record"/>
    <s v="Like records? We do, too! Help this Los Angeles based rock 'n' roll band get their new album out on vinyl!"/>
    <n v="4000"/>
    <n v="4243"/>
    <x v="0"/>
    <s v="US"/>
    <s v="USD"/>
    <n v="1434949200"/>
    <n v="1431903495"/>
    <b v="0"/>
    <n v="47"/>
    <b v="1"/>
    <s v="music/rock"/>
    <n v="100"/>
    <n v="90.28"/>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00"/>
    <n v="59.23"/>
    <x v="4"/>
    <s v="rock"/>
    <x v="2173"/>
    <x v="2172"/>
  </r>
  <r>
    <n v="2174"/>
    <s v="Chivo Funge and the Extensions"/>
    <s v="Chivo and his band of miscreants present their debut album _x000a_'Blind Energy' ...we think you are going to like it."/>
    <n v="4000"/>
    <n v="4119"/>
    <x v="0"/>
    <s v="GB"/>
    <s v="GBP"/>
    <n v="1462453307"/>
    <n v="1459861307"/>
    <b v="0"/>
    <n v="63"/>
    <b v="1"/>
    <s v="music/rock"/>
    <n v="100"/>
    <n v="65.38"/>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n v="300"/>
    <n v="67.31"/>
    <x v="4"/>
    <s v="rock"/>
    <x v="2175"/>
    <x v="2174"/>
  </r>
  <r>
    <n v="2176"/>
    <s v="Mike Farley Band - New Album!"/>
    <s v="The Mike Farley Band has re-assembled its original line up and needs your help to make a new full-length album!"/>
    <n v="5000"/>
    <n v="6301"/>
    <x v="0"/>
    <s v="US"/>
    <s v="USD"/>
    <n v="1430579509"/>
    <n v="1427987509"/>
    <b v="0"/>
    <n v="71"/>
    <b v="1"/>
    <s v="music/rock"/>
    <n v="100"/>
    <n v="88.75"/>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n v="100"/>
    <n v="40.35"/>
    <x v="4"/>
    <s v="rock"/>
    <x v="2178"/>
    <x v="2177"/>
  </r>
  <r>
    <n v="2179"/>
    <s v="Woodhouse EP"/>
    <s v="Woodhouse is making an EP!  If you are a fan of whiskey and loud guitars, contribute to the cause!"/>
    <n v="1000"/>
    <n v="1614"/>
    <x v="0"/>
    <s v="US"/>
    <s v="USD"/>
    <n v="1428725192"/>
    <n v="1426133192"/>
    <b v="0"/>
    <n v="21"/>
    <b v="1"/>
    <s v="music/rock"/>
    <n v="200"/>
    <n v="76.86"/>
    <x v="4"/>
    <s v="rock"/>
    <x v="2179"/>
    <x v="2178"/>
  </r>
  <r>
    <n v="2180"/>
    <s v="FOUR STAR MARY &quot;PIECES&quot;"/>
    <s v="Help fund the new record by independent alternative rockers FOUR STAR MARY &quot;PIECES&quot;"/>
    <n v="5000"/>
    <n v="5359.21"/>
    <x v="0"/>
    <s v="US"/>
    <s v="USD"/>
    <n v="1447434268"/>
    <n v="1443801868"/>
    <b v="0"/>
    <n v="78"/>
    <b v="1"/>
    <s v="music/rock"/>
    <n v="100"/>
    <n v="68.709999999999994"/>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200"/>
    <n v="57.77"/>
    <x v="6"/>
    <s v="tabletop games"/>
    <x v="2181"/>
    <x v="2180"/>
  </r>
  <r>
    <n v="2182"/>
    <s v="Broken World - A Post-Apocalypse Tabletop RPG"/>
    <s v="An incredibly comprehensive tabletop rpg book for the post apocalypse, inspired by Dungeon World."/>
    <n v="3000"/>
    <n v="15725"/>
    <x v="0"/>
    <s v="CA"/>
    <s v="CAD"/>
    <n v="1412285825"/>
    <n v="1409261825"/>
    <b v="0"/>
    <n v="356"/>
    <b v="1"/>
    <s v="games/tabletop games"/>
    <n v="500"/>
    <n v="44.17"/>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500"/>
    <n v="31.57"/>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n v="300"/>
    <n v="107.05"/>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900"/>
    <n v="149.03"/>
    <x v="6"/>
    <s v="tabletop games"/>
    <x v="2185"/>
    <x v="2184"/>
  </r>
  <r>
    <n v="2186"/>
    <s v="Latitude 90Â° : The Origin"/>
    <s v="The real-time digital social deduction game where there's no moderator, no sleeping, and no dying."/>
    <n v="20000"/>
    <n v="21935"/>
    <x v="0"/>
    <s v="US"/>
    <s v="USD"/>
    <n v="1473213600"/>
    <n v="1470062743"/>
    <b v="0"/>
    <n v="392"/>
    <b v="1"/>
    <s v="games/tabletop games"/>
    <n v="100"/>
    <n v="55.96"/>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n v="1000"/>
    <n v="56.97"/>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00"/>
    <n v="44.06"/>
    <x v="6"/>
    <s v="tabletop games"/>
    <x v="2188"/>
    <x v="2187"/>
  </r>
  <r>
    <n v="2189"/>
    <s v="Odyssey: ARGONAUTS"/>
    <s v="Help me fund the Argonauts! Sculpted by Dave Kidd, based on concept art from Roberto Cirillo, created by Fet Milner and myself!"/>
    <n v="1200"/>
    <n v="6039"/>
    <x v="0"/>
    <s v="GB"/>
    <s v="GBP"/>
    <n v="1461276000"/>
    <n v="1460055300"/>
    <b v="0"/>
    <n v="88"/>
    <b v="1"/>
    <s v="games/tabletop games"/>
    <n v="500"/>
    <n v="68.63"/>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200"/>
    <n v="65.319999999999993"/>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00"/>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100"/>
    <n v="40.07"/>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500"/>
    <n v="75.650000000000006"/>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n v="500"/>
    <n v="61.2"/>
    <x v="6"/>
    <s v="tabletop games"/>
    <x v="2194"/>
    <x v="2193"/>
  </r>
  <r>
    <n v="2195"/>
    <s v="Purgatoria: City of Angels"/>
    <s v="A gritty, noir tabletop RPG with a fast-paced combo-based battle system."/>
    <n v="4600"/>
    <n v="5535"/>
    <x v="0"/>
    <s v="US"/>
    <s v="USD"/>
    <n v="1439317900"/>
    <n v="1436725900"/>
    <b v="0"/>
    <n v="115"/>
    <b v="1"/>
    <s v="games/tabletop games"/>
    <n v="100"/>
    <n v="48.13"/>
    <x v="6"/>
    <s v="tabletop games"/>
    <x v="2195"/>
    <x v="2194"/>
  </r>
  <r>
    <n v="2196"/>
    <s v="LACORSA Grand Prix Game (relaunch)"/>
    <s v="Race your friends in style with this classic Grand Prix game."/>
    <n v="14000"/>
    <n v="15937"/>
    <x v="0"/>
    <s v="US"/>
    <s v="USD"/>
    <n v="1480662000"/>
    <n v="1478000502"/>
    <b v="0"/>
    <n v="234"/>
    <b v="1"/>
    <s v="games/tabletop games"/>
    <n v="100"/>
    <n v="68.11"/>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n v="1000"/>
    <n v="65.89"/>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n v="100"/>
    <n v="81.650000000000006"/>
    <x v="6"/>
    <s v="tabletop games"/>
    <x v="2198"/>
    <x v="2197"/>
  </r>
  <r>
    <n v="2199"/>
    <s v="Decadolo. Flip it!"/>
    <s v="A new strategic board game designed to flip out your opponent."/>
    <n v="9000"/>
    <n v="13228"/>
    <x v="0"/>
    <s v="IE"/>
    <s v="EUR"/>
    <n v="1444903198"/>
    <n v="1442311198"/>
    <b v="1"/>
    <n v="251"/>
    <b v="1"/>
    <s v="games/tabletop games"/>
    <n v="100"/>
    <n v="52.7"/>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00"/>
    <n v="41.23"/>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400"/>
    <n v="15.04"/>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n v="700"/>
    <n v="39.07"/>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0"/>
    <n v="43.82"/>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00"/>
    <n v="27.3"/>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200"/>
    <n v="42.22"/>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0"/>
    <n v="33.24"/>
    <x v="4"/>
    <s v="electronic music"/>
    <x v="2206"/>
    <x v="220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0"/>
    <n v="42.33"/>
    <x v="4"/>
    <s v="electronic music"/>
    <x v="2208"/>
    <x v="2207"/>
  </r>
  <r>
    <n v="2209"/>
    <s v="NYPC's North American (+ Colombia!) Tour May 2014 - Part 2"/>
    <s v="Support us and pledge for rewards on our new bigger Tour of the US, Canada and Colombia!"/>
    <n v="500"/>
    <n v="754"/>
    <x v="0"/>
    <s v="GB"/>
    <s v="GBP"/>
    <n v="1397516400"/>
    <n v="1396524644"/>
    <b v="0"/>
    <n v="15"/>
    <b v="1"/>
    <s v="music/electronic music"/>
    <n v="200"/>
    <n v="50.27"/>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00"/>
    <n v="61.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200"/>
    <n v="40.75"/>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00"/>
    <n v="55.8"/>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n v="300"/>
    <n v="73.13"/>
    <x v="4"/>
    <s v="electronic music"/>
    <x v="2214"/>
    <x v="2213"/>
  </r>
  <r>
    <n v="2215"/>
    <s v="&quot;Something to See, Not to Say&quot; - Anemometer's First EP Album"/>
    <s v="Ambient Electro Grind-fest!"/>
    <n v="550"/>
    <n v="860"/>
    <x v="0"/>
    <s v="US"/>
    <s v="USD"/>
    <n v="1331621940"/>
    <n v="1329671572"/>
    <b v="0"/>
    <n v="33"/>
    <b v="1"/>
    <s v="music/electronic music"/>
    <n v="200"/>
    <n v="26.06"/>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0"/>
    <n v="22.64"/>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0"/>
    <n v="47.22"/>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00"/>
    <n v="32.32"/>
    <x v="4"/>
    <s v="electronic music"/>
    <x v="2218"/>
    <x v="2217"/>
  </r>
  <r>
    <n v="2219"/>
    <s v="Moments by eBurner"/>
    <s v="An album that illustrates events in our lives, whether trivial or significant, through the tones of electronic music."/>
    <n v="1000"/>
    <n v="1015"/>
    <x v="0"/>
    <s v="US"/>
    <s v="USD"/>
    <n v="1440004512"/>
    <n v="1437412512"/>
    <b v="0"/>
    <n v="19"/>
    <b v="1"/>
    <s v="music/electronic music"/>
    <n v="100"/>
    <n v="53.42"/>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n v="100"/>
    <n v="51.3"/>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0"/>
    <n v="37.200000000000003"/>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200"/>
    <n v="27.1"/>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0"/>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00"/>
    <n v="82.15"/>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00"/>
    <n v="164.8"/>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0"/>
    <n v="60.82"/>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200"/>
    <n v="67.97"/>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200"/>
    <n v="81.56"/>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200"/>
    <n v="25.43"/>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00"/>
    <n v="21.5"/>
    <x v="6"/>
    <s v="tabletop games"/>
    <x v="2230"/>
    <x v="2229"/>
  </r>
  <r>
    <n v="2231"/>
    <s v="Kingdom"/>
    <s v="A game about communities by Ben Robbins, creator of Microscope. Do you change the Kingdom or does the Kingdom change you?"/>
    <n v="2500"/>
    <n v="30303.24"/>
    <x v="0"/>
    <s v="US"/>
    <s v="USD"/>
    <n v="1372136400"/>
    <n v="1369864301"/>
    <b v="0"/>
    <n v="1113"/>
    <b v="1"/>
    <s v="games/tabletop games"/>
    <n v="1200"/>
    <n v="27.23"/>
    <x v="6"/>
    <s v="tabletop games"/>
    <x v="2231"/>
    <x v="2230"/>
  </r>
  <r>
    <n v="2232"/>
    <s v="Backstory Cards"/>
    <s v="Backstory Cards help you and your friends create vibrant backstories for roleplaying games, no matter the system or genre."/>
    <n v="5000"/>
    <n v="24790"/>
    <x v="0"/>
    <s v="US"/>
    <s v="USD"/>
    <n v="1405738800"/>
    <n v="1402945408"/>
    <b v="0"/>
    <n v="988"/>
    <b v="1"/>
    <s v="games/tabletop games"/>
    <n v="500"/>
    <n v="25.09"/>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00"/>
    <n v="21.23"/>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200"/>
    <n v="41.61"/>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n v="200"/>
    <n v="135.59"/>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n v="500"/>
    <n v="22.12"/>
    <x v="6"/>
    <s v="tabletop games"/>
    <x v="2236"/>
    <x v="2235"/>
  </r>
  <r>
    <n v="2237"/>
    <s v="Monster Mansion"/>
    <s v="A real-time cooperative adventure for 2-8 players. Defeat legendary monsters to earn gold and escape before the time RUNS OUT!"/>
    <n v="18000"/>
    <n v="63527"/>
    <x v="0"/>
    <s v="US"/>
    <s v="USD"/>
    <n v="1415779140"/>
    <n v="1412294683"/>
    <b v="0"/>
    <n v="983"/>
    <b v="1"/>
    <s v="games/tabletop games"/>
    <n v="400"/>
    <n v="64.63"/>
    <x v="6"/>
    <s v="tabletop games"/>
    <x v="2237"/>
    <x v="2236"/>
  </r>
  <r>
    <n v="2238"/>
    <s v="28mm Fantasy Miniature range Feral Orcs!"/>
    <s v="28mm Fantasy Miniature Range in leadfree white metal: Orcs, wolves and more."/>
    <n v="4000"/>
    <n v="5496"/>
    <x v="0"/>
    <s v="DE"/>
    <s v="EUR"/>
    <n v="1489157716"/>
    <n v="1486565716"/>
    <b v="0"/>
    <n v="79"/>
    <b v="1"/>
    <s v="games/tabletop games"/>
    <n v="100"/>
    <n v="69.569999999999993"/>
    <x v="6"/>
    <s v="tabletop games"/>
    <x v="2238"/>
    <x v="2237"/>
  </r>
  <r>
    <n v="2239"/>
    <s v="Pro Tabletop Gaming Audio Collection"/>
    <s v="Next stretch goal unlocks at $33,000 and/or 500 backers unlocks 2 bonus stretch goals."/>
    <n v="25000"/>
    <n v="32006.67"/>
    <x v="0"/>
    <s v="US"/>
    <s v="USD"/>
    <n v="1385870520"/>
    <n v="1382742014"/>
    <b v="0"/>
    <n v="426"/>
    <b v="1"/>
    <s v="games/tabletop games"/>
    <n v="100"/>
    <n v="75.13"/>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300"/>
    <n v="140.97999999999999"/>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n v="800"/>
    <n v="49.47"/>
    <x v="6"/>
    <s v="tabletop games"/>
    <x v="2241"/>
    <x v="2240"/>
  </r>
  <r>
    <n v="2242"/>
    <s v="The Princess Bride Playing Cards from USPCC"/>
    <s v="Inconceivable! An amazing new illustrative deck based on The Princess Bride movie."/>
    <n v="10000"/>
    <n v="136009.76"/>
    <x v="0"/>
    <s v="US"/>
    <s v="USD"/>
    <n v="1385521320"/>
    <n v="1382449733"/>
    <b v="0"/>
    <n v="2525"/>
    <b v="1"/>
    <s v="games/tabletop games"/>
    <n v="1400"/>
    <n v="53.87"/>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300"/>
    <n v="4.57"/>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400"/>
    <n v="65"/>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n v="2600"/>
    <n v="53.48"/>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x v="2245"/>
  </r>
  <r>
    <n v="2247"/>
    <s v="Foragers"/>
    <s v="Take on the role of an ancient forager in this fun strategy game from the designer of Biblios."/>
    <n v="18500"/>
    <n v="19324"/>
    <x v="0"/>
    <s v="US"/>
    <s v="USD"/>
    <n v="1438185565"/>
    <n v="1436975965"/>
    <b v="0"/>
    <n v="380"/>
    <b v="1"/>
    <s v="games/tabletop games"/>
    <n v="100"/>
    <n v="50.85"/>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0"/>
    <n v="58.63"/>
    <x v="6"/>
    <s v="tabletop games"/>
    <x v="2248"/>
    <x v="2247"/>
  </r>
  <r>
    <n v="2249"/>
    <s v="Centurion: Legionaries of Rome"/>
    <s v="March with the legions against the enemies of Rome in this role-playing game of military adventures."/>
    <n v="3500"/>
    <n v="5907"/>
    <x v="0"/>
    <s v="US"/>
    <s v="USD"/>
    <n v="1364917965"/>
    <n v="1362329565"/>
    <b v="0"/>
    <n v="180"/>
    <b v="1"/>
    <s v="games/tabletop games"/>
    <n v="200"/>
    <n v="32.82"/>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n v="1000"/>
    <n v="426.93"/>
    <x v="6"/>
    <s v="tabletop games"/>
    <x v="2250"/>
    <x v="2249"/>
  </r>
  <r>
    <n v="2251"/>
    <s v="Werewolf: Full Moon Expansion"/>
    <s v="A great game full of lying, scheming, and werewolves.  Now with additional characters to add even more mayhem!"/>
    <n v="8500"/>
    <n v="11428.19"/>
    <x v="0"/>
    <s v="US"/>
    <s v="USD"/>
    <n v="1408177077"/>
    <n v="1406362677"/>
    <b v="0"/>
    <n v="480"/>
    <b v="1"/>
    <s v="games/tabletop games"/>
    <n v="100"/>
    <n v="23.81"/>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300"/>
    <n v="98.41"/>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00"/>
    <n v="107.32"/>
    <x v="6"/>
    <s v="tabletop games"/>
    <x v="2253"/>
    <x v="2252"/>
  </r>
  <r>
    <n v="2254"/>
    <s v="Green Couch Games Limited: FrogFlip!"/>
    <s v="A dexterity microgame by father/daughter team, Jason and Claire Kotarski. Make 100 project."/>
    <n v="500"/>
    <n v="2299"/>
    <x v="0"/>
    <s v="US"/>
    <s v="USD"/>
    <n v="1485271968"/>
    <n v="1484667168"/>
    <b v="0"/>
    <n v="197"/>
    <b v="1"/>
    <s v="games/tabletop games"/>
    <n v="500"/>
    <n v="11.67"/>
    <x v="6"/>
    <s v="tabletop games"/>
    <x v="2254"/>
    <x v="2253"/>
  </r>
  <r>
    <n v="2255"/>
    <s v="Jumbo Jets - Jet Set Expansion Set #2"/>
    <s v="This is the second set of 5 expansions for our route-building game, Jet Set!"/>
    <n v="3950"/>
    <n v="11323"/>
    <x v="0"/>
    <s v="US"/>
    <s v="USD"/>
    <n v="1462661451"/>
    <n v="1460069451"/>
    <b v="0"/>
    <n v="271"/>
    <b v="1"/>
    <s v="games/tabletop games"/>
    <n v="300"/>
    <n v="41.78"/>
    <x v="6"/>
    <s v="tabletop games"/>
    <x v="2255"/>
    <x v="2254"/>
  </r>
  <r>
    <n v="2256"/>
    <s v="Bitcoin Empire"/>
    <s v="Build your crypto-currency empire and sabotage your opponents. A deck building, card game. 2-4 players. 15 minutes."/>
    <n v="480"/>
    <n v="1069"/>
    <x v="0"/>
    <s v="GB"/>
    <s v="GBP"/>
    <n v="1479811846"/>
    <n v="1478602246"/>
    <b v="0"/>
    <n v="50"/>
    <b v="1"/>
    <s v="games/tabletop games"/>
    <n v="200"/>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00"/>
    <n v="94.1"/>
    <x v="6"/>
    <s v="tabletop games"/>
    <x v="2257"/>
    <x v="2256"/>
  </r>
  <r>
    <n v="2258"/>
    <s v="A Sundered World"/>
    <s v="A Dungeon World campaign setting that takes place after the end of the worlds."/>
    <n v="2200"/>
    <n v="3223"/>
    <x v="0"/>
    <s v="US"/>
    <s v="USD"/>
    <n v="1434045687"/>
    <n v="1431453687"/>
    <b v="0"/>
    <n v="205"/>
    <b v="1"/>
    <s v="games/tabletop games"/>
    <n v="100"/>
    <n v="15.72"/>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n v="1900"/>
    <n v="90.64"/>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n v="300"/>
    <n v="97.3"/>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800"/>
    <n v="37.119999999999997"/>
    <x v="6"/>
    <s v="tabletop games"/>
    <x v="2261"/>
    <x v="2260"/>
  </r>
  <r>
    <n v="2262"/>
    <s v="Riders: A Game About Cheating Doomsday"/>
    <s v="An RPG about mortal servants of the Horsemen of the Apocalypse deciding to not end the world."/>
    <n v="3300"/>
    <n v="5087"/>
    <x v="0"/>
    <s v="US"/>
    <s v="USD"/>
    <n v="1416268800"/>
    <n v="1413295358"/>
    <b v="0"/>
    <n v="181"/>
    <b v="1"/>
    <s v="games/tabletop games"/>
    <n v="200"/>
    <n v="28.1"/>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n v="100"/>
    <n v="144.43"/>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200"/>
    <n v="24.27"/>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300"/>
    <n v="35.119999999999997"/>
    <x v="6"/>
    <s v="tabletop games"/>
    <x v="2265"/>
    <x v="2264"/>
  </r>
  <r>
    <n v="2266"/>
    <s v="GOAT LORDS."/>
    <s v="Want to be LORD OF THE GOATS? Start building your herd using thievery, magic, bombs and mostly goats."/>
    <n v="1500"/>
    <n v="4804"/>
    <x v="0"/>
    <s v="US"/>
    <s v="USD"/>
    <n v="1461722400"/>
    <n v="1460235592"/>
    <b v="0"/>
    <n v="194"/>
    <b v="1"/>
    <s v="games/tabletop games"/>
    <n v="300"/>
    <n v="24.76"/>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400"/>
    <n v="188.38"/>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n v="100"/>
    <n v="148.08000000000001"/>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0"/>
    <n v="49.93"/>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00"/>
    <n v="107.82"/>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300"/>
    <n v="42.63"/>
    <x v="6"/>
    <s v="tabletop games"/>
    <x v="2271"/>
    <x v="2270"/>
  </r>
  <r>
    <n v="2272"/>
    <s v="Pick the Lock"/>
    <s v="Pick the Lock is a game of chance and strategy. Attempt to obtain priceless treasures and outwit the other players."/>
    <n v="1000"/>
    <n v="13566"/>
    <x v="0"/>
    <s v="US"/>
    <s v="USD"/>
    <n v="1449506836"/>
    <n v="1446914836"/>
    <b v="0"/>
    <n v="944"/>
    <b v="1"/>
    <s v="games/tabletop games"/>
    <n v="1400"/>
    <n v="14.37"/>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n v="200"/>
    <n v="37.479999999999997"/>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00"/>
    <n v="30.2"/>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n v="400"/>
    <n v="33.549999999999997"/>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0"/>
    <n v="64.75"/>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n v="100"/>
    <n v="57.93"/>
    <x v="6"/>
    <s v="tabletop games"/>
    <x v="2277"/>
    <x v="2276"/>
  </r>
  <r>
    <n v="2278"/>
    <s v="Eternity Dice - Regular and D6 Charms Edition"/>
    <s v="Dice forged from stone one by one entirely by hand for demanding Gamers and Collectors."/>
    <n v="2000"/>
    <n v="5414"/>
    <x v="0"/>
    <s v="IT"/>
    <s v="EUR"/>
    <n v="1451861940"/>
    <n v="1448902867"/>
    <b v="0"/>
    <n v="102"/>
    <b v="1"/>
    <s v="games/tabletop games"/>
    <n v="300"/>
    <n v="53.08"/>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n v="200"/>
    <n v="48.06"/>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0"/>
    <n v="82.4"/>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s v="music/rock"/>
    <n v="200"/>
    <n v="50.45"/>
    <x v="4"/>
    <s v="rock"/>
    <x v="2281"/>
    <x v="2280"/>
  </r>
  <r>
    <n v="2282"/>
    <s v="Sage King's Debut Album"/>
    <s v="Sage King is recording his debut album and wants YOU to be a part of the creation process"/>
    <n v="750"/>
    <n v="1390"/>
    <x v="0"/>
    <s v="US"/>
    <s v="USD"/>
    <n v="1452744686"/>
    <n v="1447560686"/>
    <b v="0"/>
    <n v="12"/>
    <b v="1"/>
    <s v="music/rock"/>
    <n v="200"/>
    <n v="115.83"/>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
    <n v="63.03"/>
    <x v="4"/>
    <s v="rock"/>
    <x v="2283"/>
    <x v="2282"/>
  </r>
  <r>
    <n v="2284"/>
    <s v="Make a record, write a song, take the Vinyl Skyway. "/>
    <s v="The Vinyl Skyway reunite to make a third album. "/>
    <n v="6000"/>
    <n v="6373.27"/>
    <x v="0"/>
    <s v="US"/>
    <s v="USD"/>
    <n v="1299902400"/>
    <n v="1297451245"/>
    <b v="0"/>
    <n v="59"/>
    <b v="1"/>
    <s v="music/rock"/>
    <n v="100"/>
    <n v="108.02"/>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00"/>
    <n v="46.09"/>
    <x v="4"/>
    <s v="rock"/>
    <x v="2285"/>
    <x v="2284"/>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00"/>
    <n v="50.93"/>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n v="100"/>
    <n v="64.4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0"/>
    <n v="53.83"/>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n v="200"/>
    <n v="100.47"/>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0"/>
    <n v="46.63"/>
    <x v="4"/>
    <s v="rock"/>
    <x v="2292"/>
    <x v="2291"/>
  </r>
  <r>
    <n v="2293"/>
    <s v="&quot;Hurt N' Wrong&quot; New Album Fundraiser!"/>
    <s v="Donate here to be a part of the upcoming album. Every little bit helps!"/>
    <n v="850"/>
    <n v="920"/>
    <x v="0"/>
    <s v="US"/>
    <s v="USD"/>
    <n v="1348545540"/>
    <n v="1346345999"/>
    <b v="0"/>
    <n v="27"/>
    <b v="1"/>
    <s v="music/rock"/>
    <n v="100"/>
    <n v="34.07"/>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00"/>
    <n v="65.209999999999994"/>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00"/>
    <n v="44.21"/>
    <x v="4"/>
    <s v="rock"/>
    <x v="2295"/>
    <x v="2294"/>
  </r>
  <r>
    <n v="2296"/>
    <s v="HAMELL ON TRIAL IS RECORDING AN ALBUM"/>
    <s v="Ed Hamell AKA Hamell on Trial is recording an album titled The Happiest Man in the World. He needs your help."/>
    <n v="7000"/>
    <n v="10435"/>
    <x v="0"/>
    <s v="US"/>
    <s v="USD"/>
    <n v="1330018426"/>
    <n v="1326994426"/>
    <b v="0"/>
    <n v="145"/>
    <b v="1"/>
    <s v="music/rock"/>
    <n v="100"/>
    <n v="71.97"/>
    <x v="4"/>
    <s v="rock"/>
    <x v="2296"/>
    <x v="2295"/>
  </r>
  <r>
    <n v="2297"/>
    <s v="Company Company: Debut EP"/>
    <s v="New Jersey Alternative Rock band COCO needs YOUR help self-releasing debut EP!"/>
    <n v="1000"/>
    <n v="1006"/>
    <x v="0"/>
    <s v="US"/>
    <s v="USD"/>
    <n v="1331697540"/>
    <n v="1328749249"/>
    <b v="0"/>
    <n v="19"/>
    <b v="1"/>
    <s v="music/rock"/>
    <n v="100"/>
    <n v="52.95"/>
    <x v="4"/>
    <s v="rock"/>
    <x v="2297"/>
    <x v="2296"/>
  </r>
  <r>
    <n v="2298"/>
    <s v="Jonny Gray: First Full Length Album"/>
    <s v="My name is Jonny Gray, and my friends and I are working together to raise funds for my debut album"/>
    <n v="30000"/>
    <n v="31522"/>
    <x v="0"/>
    <s v="US"/>
    <s v="USD"/>
    <n v="1395861033"/>
    <n v="1393272633"/>
    <b v="0"/>
    <n v="288"/>
    <b v="1"/>
    <s v="music/rock"/>
    <n v="100"/>
    <n v="109.45"/>
    <x v="4"/>
    <s v="rock"/>
    <x v="2298"/>
    <x v="2297"/>
  </r>
  <r>
    <n v="2299"/>
    <s v="HELP FLY RADIO FINISH THEIR FULL LENGTH ALBUM!"/>
    <s v="Fly Radio has finished tracking their album now all that is left is the mixing/mastering and duplication!"/>
    <n v="300"/>
    <n v="1050.5"/>
    <x v="0"/>
    <s v="US"/>
    <s v="USD"/>
    <n v="1296953209"/>
    <n v="1295657209"/>
    <b v="0"/>
    <n v="14"/>
    <b v="1"/>
    <s v="music/rock"/>
    <n v="400"/>
    <n v="75.040000000000006"/>
    <x v="4"/>
    <s v="rock"/>
    <x v="2299"/>
    <x v="2298"/>
  </r>
  <r>
    <n v="2300"/>
    <s v="Keep The Prison Van Rolling"/>
    <s v="Big Fiction leaves for tour on 6/27 but the Prison Van needs some work!  New brakes, transmission repair, tires... it needs a bit."/>
    <n v="800"/>
    <n v="810"/>
    <x v="0"/>
    <s v="US"/>
    <s v="USD"/>
    <n v="1340904416"/>
    <n v="1339694816"/>
    <b v="0"/>
    <n v="7"/>
    <b v="1"/>
    <s v="music/rock"/>
    <n v="100"/>
    <n v="115.71"/>
    <x v="4"/>
    <s v="rock"/>
    <x v="2300"/>
    <x v="2299"/>
  </r>
  <r>
    <n v="2301"/>
    <s v="Time Crash"/>
    <s v="We are America's first trock band, and we're ready to bring you our first album!"/>
    <n v="5000"/>
    <n v="6680.22"/>
    <x v="0"/>
    <s v="US"/>
    <s v="USD"/>
    <n v="1371785496"/>
    <n v="1369193496"/>
    <b v="1"/>
    <n v="211"/>
    <b v="1"/>
    <s v="music/indie rock"/>
    <n v="100"/>
    <n v="31.66"/>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200"/>
    <n v="46.18"/>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0"/>
    <n v="68.48"/>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
    <n v="53.47"/>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0"/>
    <n v="109.11"/>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n v="100"/>
    <n v="51.19"/>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0"/>
    <n v="27.94"/>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0"/>
    <n v="82.5"/>
    <x v="4"/>
    <s v="indie rock"/>
    <x v="2308"/>
    <x v="2306"/>
  </r>
  <r>
    <n v="2309"/>
    <s v="// Marny Lion Proudfit /\/\/\ Album Release \\"/>
    <s v="|| HELP MARNY LION PROUDFIT RECORD HER SECOND INDIE FOLK ALBUM THIS MARCH â€“ THE BARN IS WAITING ||"/>
    <n v="6000"/>
    <n v="6400.47"/>
    <x v="0"/>
    <s v="US"/>
    <s v="USD"/>
    <n v="1362872537"/>
    <n v="1359848537"/>
    <b v="1"/>
    <n v="107"/>
    <b v="1"/>
    <s v="music/indie rock"/>
    <n v="100"/>
    <n v="59.82"/>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00"/>
    <n v="64.819999999999993"/>
    <x v="4"/>
    <s v="indie rock"/>
    <x v="2310"/>
    <x v="2308"/>
  </r>
  <r>
    <n v="2311"/>
    <s v="Mary Fagan's CD Project!"/>
    <s v="I'm heading back into the studio!  I'm planning to record a CD of original songs and one with some jazz standards."/>
    <n v="9000"/>
    <n v="9370"/>
    <x v="0"/>
    <s v="US"/>
    <s v="USD"/>
    <n v="1399421189"/>
    <n v="1396829189"/>
    <b v="1"/>
    <n v="104"/>
    <b v="1"/>
    <s v="music/indie rock"/>
    <n v="100"/>
    <n v="90.1"/>
    <x v="4"/>
    <s v="indie rock"/>
    <x v="2311"/>
    <x v="2309"/>
  </r>
  <r>
    <n v="2312"/>
    <s v="DINOWALRUS: 3RD RECORD ON VINYL"/>
    <s v="Help Brooklyn psychedelic synth rockers DINOWALRUS release their 3rd Record, COMPLEXION, on vinyl!"/>
    <n v="3000"/>
    <n v="3236"/>
    <x v="0"/>
    <s v="US"/>
    <s v="USD"/>
    <n v="1397862000"/>
    <n v="1395155478"/>
    <b v="1"/>
    <n v="79"/>
    <b v="1"/>
    <s v="music/indie rock"/>
    <n v="100"/>
    <n v="40.96"/>
    <x v="4"/>
    <s v="indie rock"/>
    <x v="2312"/>
    <x v="2310"/>
  </r>
  <r>
    <n v="2313"/>
    <s v="A SUNNY DAY IN GLASGOW"/>
    <s v="A Sunny Day in Glasgow are recording a new album and we need your help!"/>
    <n v="5000"/>
    <n v="8792.02"/>
    <x v="0"/>
    <s v="US"/>
    <s v="USD"/>
    <n v="1336086026"/>
    <n v="1333494026"/>
    <b v="1"/>
    <n v="157"/>
    <b v="1"/>
    <s v="music/indie rock"/>
    <n v="200"/>
    <n v="56"/>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200"/>
    <n v="37.67"/>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n v="100"/>
    <n v="40.08"/>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0"/>
    <n v="78.03"/>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n v="100"/>
    <n v="18.91"/>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00"/>
    <n v="37.130000000000003"/>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0"/>
    <n v="41.96"/>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0"/>
    <n v="61.04"/>
    <x v="4"/>
    <s v="indie rock"/>
    <x v="2320"/>
    <x v="2318"/>
  </r>
  <r>
    <n v="2321"/>
    <s v="WienerWÃ¼rze"/>
    <s v="Universal organic liquid seasoning brewed all natural from lupine, oat, salt and water for soups, salads, stews and more"/>
    <n v="10557"/>
    <n v="4130"/>
    <x v="3"/>
    <s v="AT"/>
    <s v="EUR"/>
    <n v="1491282901"/>
    <n v="1488694501"/>
    <b v="0"/>
    <n v="64"/>
    <b v="0"/>
    <s v="food/small batch"/>
    <n v="0"/>
    <n v="64.53"/>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n v="0"/>
    <n v="21.25"/>
    <x v="7"/>
    <s v="small batch"/>
    <x v="2322"/>
    <x v="2320"/>
  </r>
  <r>
    <n v="2323"/>
    <s v="Beef Sticks, the Ultimate Protein Snack"/>
    <s v="You can never go wrong with a Beef Stick, great taste with no fillers and can easily goes with you everywhere."/>
    <n v="250"/>
    <n v="120"/>
    <x v="3"/>
    <s v="US"/>
    <s v="USD"/>
    <n v="1490033247"/>
    <n v="1489428447"/>
    <b v="0"/>
    <n v="4"/>
    <b v="0"/>
    <s v="food/small batch"/>
    <n v="0"/>
    <n v="30"/>
    <x v="7"/>
    <s v="small batch"/>
    <x v="2323"/>
    <x v="2321"/>
  </r>
  <r>
    <n v="2324"/>
    <s v="Pies not Lies"/>
    <s v="A city centre shop selling great locally made food with room to chat and learn about eachother."/>
    <n v="7500"/>
    <n v="1555"/>
    <x v="3"/>
    <s v="GB"/>
    <s v="GBP"/>
    <n v="1490559285"/>
    <n v="1487970885"/>
    <b v="0"/>
    <n v="61"/>
    <b v="0"/>
    <s v="food/small batch"/>
    <n v="0"/>
    <n v="25.49"/>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n v="0"/>
    <n v="11.43"/>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
    <n v="108"/>
    <x v="7"/>
    <s v="small batch"/>
    <x v="2326"/>
    <x v="2324"/>
  </r>
  <r>
    <n v="2327"/>
    <s v="Kraut Source - Fermentation Made Simple"/>
    <s v="Gourmet Fermentation in a Mason Jar. Create delicious, nutritious fermented foods at home."/>
    <n v="35000"/>
    <n v="184133.01"/>
    <x v="0"/>
    <s v="US"/>
    <s v="USD"/>
    <n v="1409090440"/>
    <n v="1406066440"/>
    <b v="1"/>
    <n v="3355"/>
    <b v="1"/>
    <s v="food/small batch"/>
    <n v="500"/>
    <n v="54.88"/>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300"/>
    <n v="47.38"/>
    <x v="7"/>
    <s v="small batch"/>
    <x v="2328"/>
    <x v="2326"/>
  </r>
  <r>
    <n v="2329"/>
    <s v="Half Moon Bay Distillery"/>
    <s v="Vodka, whiskey and fruit brandy - coming soon! We are a coastal distillery located in historic Half Moon Bay, California."/>
    <n v="25000"/>
    <n v="26480"/>
    <x v="0"/>
    <s v="US"/>
    <s v="USD"/>
    <n v="1405609146"/>
    <n v="1403017146"/>
    <b v="1"/>
    <n v="125"/>
    <b v="1"/>
    <s v="food/small batch"/>
    <n v="100"/>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0"/>
    <n v="219.93"/>
    <x v="7"/>
    <s v="small batch"/>
    <x v="2330"/>
    <x v="2328"/>
  </r>
  <r>
    <n v="2331"/>
    <s v="Meadowlands Chocolate"/>
    <s v="Handcrafted, organic, single-origin, bean-to-bar, dark chocolate. Like fine wine, the secret is in the terroir."/>
    <n v="8000"/>
    <n v="11545.1"/>
    <x v="0"/>
    <s v="US"/>
    <s v="USD"/>
    <n v="1408320490"/>
    <n v="1405728490"/>
    <b v="1"/>
    <n v="283"/>
    <b v="1"/>
    <s v="food/small batch"/>
    <n v="100"/>
    <n v="40.799999999999997"/>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0"/>
    <n v="75.5"/>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00"/>
    <n v="13.54"/>
    <x v="7"/>
    <s v="small batch"/>
    <x v="2333"/>
    <x v="2331"/>
  </r>
  <r>
    <n v="2334"/>
    <s v="Picnic Pops in Your Grocery Store!"/>
    <s v="Help us get our delicious, organic, artisanal frozen pops on grocery store shelves in the Baltimore &amp; DC areas."/>
    <n v="4000"/>
    <n v="4078"/>
    <x v="0"/>
    <s v="US"/>
    <s v="USD"/>
    <n v="1415208840"/>
    <n v="1412611498"/>
    <b v="1"/>
    <n v="67"/>
    <b v="1"/>
    <s v="food/small batch"/>
    <n v="100"/>
    <n v="60.87"/>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0"/>
    <n v="115.69"/>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n v="500"/>
    <n v="48.1"/>
    <x v="7"/>
    <s v="small batch"/>
    <x v="2336"/>
    <x v="2334"/>
  </r>
  <r>
    <n v="2337"/>
    <s v="The Hudson Standard Bitters and Shrubs"/>
    <s v="We make small batch, locally sourced bitters and shrubs for cocktails and cooking."/>
    <n v="12000"/>
    <n v="13279"/>
    <x v="0"/>
    <s v="US"/>
    <s v="USD"/>
    <n v="1403796143"/>
    <n v="1401204143"/>
    <b v="1"/>
    <n v="179"/>
    <b v="1"/>
    <s v="food/small batch"/>
    <n v="100"/>
    <n v="74.180000000000007"/>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0"/>
    <n v="123.35"/>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300"/>
    <n v="66.62"/>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0"/>
    <n v="104.99"/>
    <x v="7"/>
    <s v="small batch"/>
    <x v="2340"/>
    <x v="23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x v="234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x v="2343"/>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n v="0"/>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x v="2348"/>
  </r>
  <r>
    <n v="2351"/>
    <s v="NZ Auction site.  No listing or success fees. Only $2 p/m"/>
    <s v="Donate $30 or more and receive a free selfie stick."/>
    <n v="18900"/>
    <n v="108"/>
    <x v="1"/>
    <s v="NZ"/>
    <s v="NZD"/>
    <n v="1430360739"/>
    <n v="1427768739"/>
    <b v="0"/>
    <n v="7"/>
    <b v="0"/>
    <s v="technology/web"/>
    <n v="0"/>
    <n v="15.43"/>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x v="2351"/>
  </r>
  <r>
    <n v="2354"/>
    <s v="Dissertation (Canceled)"/>
    <s v="Almost done with doctorate degree but need funding of $35,000 to complete research of project."/>
    <n v="35000"/>
    <n v="25"/>
    <x v="1"/>
    <s v="US"/>
    <s v="USD"/>
    <n v="1420910460"/>
    <n v="1415726460"/>
    <b v="0"/>
    <n v="1"/>
    <b v="0"/>
    <s v="technology/web"/>
    <n v="0"/>
    <n v="25"/>
    <x v="2"/>
    <s v="web"/>
    <x v="2354"/>
    <x v="2352"/>
  </r>
  <r>
    <n v="2355"/>
    <s v="PriceItUpPlease (Canceled)"/>
    <s v="PriceItUpPlease will be an easy to use website that estimates the amount of your startup costs for that great idea you have!"/>
    <n v="8000"/>
    <n v="55"/>
    <x v="1"/>
    <s v="AU"/>
    <s v="AUD"/>
    <n v="1430604136"/>
    <n v="1428012136"/>
    <b v="0"/>
    <n v="2"/>
    <b v="0"/>
    <s v="technology/web"/>
    <n v="0"/>
    <n v="27.5"/>
    <x v="2"/>
    <s v="web"/>
    <x v="2355"/>
    <x v="2353"/>
  </r>
  <r>
    <n v="2356"/>
    <s v="HardstyleUnited.com (Canceled)"/>
    <s v="HardstyleUnited.com The Global Hardstyle community. Your Hardstyle community."/>
    <n v="10000"/>
    <n v="0"/>
    <x v="1"/>
    <s v="NL"/>
    <s v="EUR"/>
    <n v="1433530104"/>
    <n v="1430938104"/>
    <b v="0"/>
    <n v="0"/>
    <b v="0"/>
    <s v="technology/web"/>
    <n v="0"/>
    <n v="0"/>
    <x v="2"/>
    <s v="web"/>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n v="0"/>
    <n v="367"/>
    <x v="2"/>
    <s v="web"/>
    <x v="2359"/>
    <x v="2357"/>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x v="2358"/>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x v="2359"/>
  </r>
  <r>
    <n v="2362"/>
    <s v="Help CRB obtain 501(c)(3) status! (Canceled)"/>
    <s v="The Columbus Ruby Brigade has brought monthly ruby goodness and camaraderie to all participants."/>
    <n v="420"/>
    <n v="120"/>
    <x v="1"/>
    <s v="US"/>
    <s v="USD"/>
    <n v="1418315470"/>
    <n v="1415723470"/>
    <b v="0"/>
    <n v="2"/>
    <b v="0"/>
    <s v="technology/web"/>
    <n v="0"/>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x v="2361"/>
  </r>
  <r>
    <n v="2364"/>
    <s v="Minecraft Server and Website Help (Name: Forge Realms)"/>
    <s v="Making a Minecraft server and Website and I need your help to fund it. Thanks in Advance!"/>
    <n v="128"/>
    <n v="0"/>
    <x v="1"/>
    <s v="US"/>
    <s v="USD"/>
    <n v="1445898356"/>
    <n v="1441146356"/>
    <b v="0"/>
    <n v="0"/>
    <b v="0"/>
    <s v="technology/web"/>
    <n v="0"/>
    <n v="0"/>
    <x v="2"/>
    <s v="web"/>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
    <n v="97.41"/>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0"/>
    <n v="47.86"/>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x v="2368"/>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0"/>
    <n v="30"/>
    <x v="2"/>
    <s v="web"/>
    <x v="2372"/>
    <x v="2370"/>
  </r>
  <r>
    <n v="2373"/>
    <s v="Cykelauktion.com (Canceled)"/>
    <s v="We want to create a safe marketplace for buying and selling bicycles."/>
    <n v="850000"/>
    <n v="50"/>
    <x v="1"/>
    <s v="SE"/>
    <s v="SEK"/>
    <n v="1440863624"/>
    <n v="1438271624"/>
    <b v="0"/>
    <n v="1"/>
    <b v="0"/>
    <s v="technology/web"/>
    <n v="0"/>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x v="2373"/>
  </r>
  <r>
    <n v="2376"/>
    <s v="Phone Tags: lost and found stickers (Canceled)"/>
    <s v="Tough, pre-manufactured lost and found stickers that forward messages to the owners email and cellphone."/>
    <n v="3000"/>
    <n v="326.33"/>
    <x v="1"/>
    <s v="US"/>
    <s v="USD"/>
    <n v="1449785566"/>
    <n v="1447193566"/>
    <b v="0"/>
    <n v="4"/>
    <b v="0"/>
    <s v="technology/web"/>
    <n v="0"/>
    <n v="81.58"/>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x v="2375"/>
  </r>
  <r>
    <n v="2378"/>
    <s v="KEEPUP INC (Canceled)"/>
    <s v="KEEPUP allows you to extend your social circle by introducing you to new people via your friends."/>
    <n v="110000"/>
    <n v="0"/>
    <x v="1"/>
    <s v="US"/>
    <s v="USD"/>
    <n v="1440548330"/>
    <n v="1438042730"/>
    <b v="0"/>
    <n v="0"/>
    <b v="0"/>
    <s v="technology/web"/>
    <n v="0"/>
    <n v="0"/>
    <x v="2"/>
    <s v="web"/>
    <x v="2378"/>
    <x v="2376"/>
  </r>
  <r>
    <n v="2379"/>
    <s v="SelectCooks.com (Canceled)"/>
    <s v="Selectcooks.com is a community marketplace for people to list, find and hire chefs."/>
    <n v="30000"/>
    <n v="0"/>
    <x v="1"/>
    <s v="US"/>
    <s v="USD"/>
    <n v="1444004616"/>
    <n v="1440116616"/>
    <b v="0"/>
    <n v="0"/>
    <b v="0"/>
    <s v="technology/web"/>
    <n v="0"/>
    <n v="0"/>
    <x v="2"/>
    <s v="web"/>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x v="2378"/>
  </r>
  <r>
    <n v="2381"/>
    <s v="Cannabis Connection (Canceled)"/>
    <s v="Social Media Platform for the Marijuana Industry to create professionalism and a stable lasting market."/>
    <n v="86350"/>
    <n v="1571"/>
    <x v="1"/>
    <s v="US"/>
    <s v="USD"/>
    <n v="1428704848"/>
    <n v="1426112848"/>
    <b v="0"/>
    <n v="7"/>
    <b v="0"/>
    <s v="technology/web"/>
    <n v="0"/>
    <n v="224.43"/>
    <x v="2"/>
    <s v="web"/>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n v="0"/>
    <n v="37.5"/>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n v="0"/>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0"/>
    <n v="112.57"/>
    <x v="2"/>
    <s v="web"/>
    <x v="2385"/>
    <x v="2383"/>
  </r>
  <r>
    <n v="2386"/>
    <s v="Realjobmatch.com (Canceled)"/>
    <s v="Realjobmatch is not just a job search site but a matching site , matching the right jobseekers with the best jobs."/>
    <n v="30000"/>
    <n v="0"/>
    <x v="1"/>
    <s v="CA"/>
    <s v="CAD"/>
    <n v="1420920424"/>
    <n v="1415736424"/>
    <b v="0"/>
    <n v="0"/>
    <b v="0"/>
    <s v="technology/web"/>
    <n v="0"/>
    <n v="0"/>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0"/>
    <n v="57.88"/>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x v="2388"/>
  </r>
  <r>
    <n v="2391"/>
    <s v="oToBOTS.com - Freedom from high cost auto repairs (Canceled)"/>
    <s v="Using the power of internet to help people save hundreds in car repair."/>
    <n v="20000"/>
    <n v="25"/>
    <x v="1"/>
    <s v="US"/>
    <s v="USD"/>
    <n v="1427825044"/>
    <n v="1425236644"/>
    <b v="0"/>
    <n v="1"/>
    <b v="0"/>
    <s v="technology/web"/>
    <n v="0"/>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x v="239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x v="2392"/>
  </r>
  <r>
    <n v="2395"/>
    <s v="VENT it out (Canceled)"/>
    <s v="I am making a social website where people can anonymously or openly vent, All walks of life all over the world"/>
    <n v="33000"/>
    <n v="0"/>
    <x v="1"/>
    <s v="US"/>
    <s v="USD"/>
    <n v="1484038620"/>
    <n v="1481597687"/>
    <b v="0"/>
    <n v="0"/>
    <b v="0"/>
    <s v="technology/web"/>
    <n v="0"/>
    <n v="0"/>
    <x v="2"/>
    <s v="web"/>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x v="2395"/>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
    <n v="22.33"/>
    <x v="7"/>
    <s v="food trucks"/>
    <x v="2401"/>
    <x v="2399"/>
  </r>
  <r>
    <n v="2402"/>
    <s v="Cupcake Truck Unite"/>
    <s v="Small town, delicious treats, and a mobile truck"/>
    <n v="12000"/>
    <n v="52"/>
    <x v="2"/>
    <s v="US"/>
    <s v="USD"/>
    <n v="1431533931"/>
    <n v="1428941931"/>
    <b v="0"/>
    <n v="1"/>
    <b v="0"/>
    <s v="food/food trucks"/>
    <n v="0"/>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
    <n v="16.829999999999998"/>
    <x v="7"/>
    <s v="food trucks"/>
    <x v="2403"/>
    <x v="2401"/>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x v="2402"/>
  </r>
  <r>
    <n v="2405"/>
    <s v="JoyShtick Food Truck"/>
    <s v="We are the first gaming-themed food truck, bringing gourmet pub fare to the Jacksonville area."/>
    <n v="5000"/>
    <n v="1126"/>
    <x v="2"/>
    <s v="US"/>
    <s v="USD"/>
    <n v="1472911375"/>
    <n v="1471096975"/>
    <b v="0"/>
    <n v="20"/>
    <b v="0"/>
    <s v="food/food trucks"/>
    <n v="0"/>
    <n v="56.3"/>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n v="0"/>
    <n v="84.06"/>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
    <n v="168.39"/>
    <x v="7"/>
    <s v="food trucks"/>
    <x v="2407"/>
    <x v="2405"/>
  </r>
  <r>
    <n v="2408"/>
    <s v="Sabroso On Wheels"/>
    <s v="A US Army Vet trying to get a Peruvian food truck going! Really good Peruvian food now mobile!"/>
    <n v="15000"/>
    <n v="30"/>
    <x v="2"/>
    <s v="US"/>
    <s v="USD"/>
    <n v="1415247757"/>
    <n v="1412652157"/>
    <b v="0"/>
    <n v="2"/>
    <b v="0"/>
    <s v="food/food trucks"/>
    <n v="0"/>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n v="0"/>
    <n v="76.67"/>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x v="2408"/>
  </r>
  <r>
    <n v="2411"/>
    <s v="Was ist das"/>
    <s v="I want to create an authentic German food truck to travel all over the US. Spreading amazing German Food to Summer Time Music Festivals"/>
    <n v="25000"/>
    <n v="151"/>
    <x v="2"/>
    <s v="US"/>
    <s v="USD"/>
    <n v="1440524082"/>
    <n v="1437932082"/>
    <b v="0"/>
    <n v="3"/>
    <b v="0"/>
    <s v="food/food trucks"/>
    <n v="0"/>
    <n v="50.33"/>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x v="2410"/>
  </r>
  <r>
    <n v="2413"/>
    <s v="Lone Pine Coffee Brewery"/>
    <s v="Lone Pine Coffee Brewery will be a portable third-wave coffee shop available for wedding receptions and other events!"/>
    <n v="3000"/>
    <n v="25"/>
    <x v="2"/>
    <s v="US"/>
    <s v="USD"/>
    <n v="1401579000"/>
    <n v="1398911882"/>
    <b v="0"/>
    <n v="3"/>
    <b v="0"/>
    <s v="food/food trucks"/>
    <n v="0"/>
    <n v="8.33"/>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0"/>
    <n v="35.380000000000003"/>
    <x v="7"/>
    <s v="food trucks"/>
    <x v="2414"/>
    <x v="2412"/>
  </r>
  <r>
    <n v="2415"/>
    <s v="Local Food Truck is Off the Hoof!"/>
    <s v="It will be ridiculously easy to become addicted to the full, rich flavor of locally raised beef, pork, and more..."/>
    <n v="60000"/>
    <n v="335"/>
    <x v="2"/>
    <s v="US"/>
    <s v="USD"/>
    <n v="1468615346"/>
    <n v="1466023346"/>
    <b v="0"/>
    <n v="6"/>
    <b v="0"/>
    <s v="food/food trucks"/>
    <n v="0"/>
    <n v="55.83"/>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x v="2415"/>
  </r>
  <r>
    <n v="2418"/>
    <s v="Mexican food truck"/>
    <s v="I want to start my food truck business."/>
    <n v="25000"/>
    <n v="5"/>
    <x v="2"/>
    <s v="US"/>
    <s v="USD"/>
    <n v="1427225644"/>
    <n v="1422045244"/>
    <b v="0"/>
    <n v="5"/>
    <b v="0"/>
    <s v="food/food trucks"/>
    <n v="0"/>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
    <n v="69.47"/>
    <x v="7"/>
    <s v="food trucks"/>
    <x v="2420"/>
    <x v="2418"/>
  </r>
  <r>
    <n v="2421"/>
    <s v="hot dog cart"/>
    <s v="help me start Merrill's first hot dog cart in this empty lot"/>
    <n v="6000"/>
    <n v="1"/>
    <x v="2"/>
    <s v="US"/>
    <s v="USD"/>
    <n v="1424536196"/>
    <n v="1421944196"/>
    <b v="0"/>
    <n v="1"/>
    <b v="0"/>
    <s v="food/food trucks"/>
    <n v="0"/>
    <n v="1"/>
    <x v="7"/>
    <s v="food trucks"/>
    <x v="2421"/>
    <x v="2419"/>
  </r>
  <r>
    <n v="2422"/>
    <s v="Help starting a family owned food truck"/>
    <s v="Family owned business serving BBQ and seafood to the public"/>
    <n v="500"/>
    <n v="1"/>
    <x v="2"/>
    <s v="US"/>
    <s v="USD"/>
    <n v="1426091036"/>
    <n v="1423502636"/>
    <b v="0"/>
    <n v="1"/>
    <b v="0"/>
    <s v="food/food trucks"/>
    <n v="0"/>
    <n v="1"/>
    <x v="7"/>
    <s v="food trucks"/>
    <x v="2422"/>
    <x v="2420"/>
  </r>
  <r>
    <n v="2423"/>
    <s v="FBTR BBQ"/>
    <s v="FBTR is a Texas-style, North Carolina based, homemade BBQ company looking to bring good meat to the masses."/>
    <n v="60000"/>
    <n v="8"/>
    <x v="2"/>
    <s v="US"/>
    <s v="USD"/>
    <n v="1420044890"/>
    <n v="1417452890"/>
    <b v="0"/>
    <n v="1"/>
    <b v="0"/>
    <s v="food/food trucks"/>
    <n v="0"/>
    <n v="8"/>
    <x v="7"/>
    <s v="food trucks"/>
    <x v="2423"/>
    <x v="2421"/>
  </r>
  <r>
    <n v="2424"/>
    <s v="Lily and Memphs"/>
    <s v="Great and creative food from the heart in the form of a sweet food truck!"/>
    <n v="25000"/>
    <n v="310"/>
    <x v="2"/>
    <s v="US"/>
    <s v="USD"/>
    <n v="1414445108"/>
    <n v="1411853108"/>
    <b v="0"/>
    <n v="9"/>
    <b v="0"/>
    <s v="food/food trucks"/>
    <n v="0"/>
    <n v="34.44"/>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x v="2424"/>
  </r>
  <r>
    <n v="2427"/>
    <s v="Wraps in a snap. Fast lunch with a gourmet punch!"/>
    <s v="Fast and simple lunches for those on the go.  All (lunch) deals $10 or less."/>
    <n v="50000"/>
    <n v="1"/>
    <x v="2"/>
    <s v="US"/>
    <s v="USD"/>
    <n v="1458715133"/>
    <n v="1455262733"/>
    <b v="0"/>
    <n v="1"/>
    <b v="0"/>
    <s v="food/food trucks"/>
    <n v="0"/>
    <n v="1"/>
    <x v="7"/>
    <s v="food trucks"/>
    <x v="2427"/>
    <x v="2425"/>
  </r>
  <r>
    <n v="2428"/>
    <s v="Premium Burgers"/>
    <s v="From Moo 2 You! We want to offer premium burgers to a taco flooded environment."/>
    <n v="35000"/>
    <n v="1"/>
    <x v="2"/>
    <s v="US"/>
    <s v="USD"/>
    <n v="1426182551"/>
    <n v="1423594151"/>
    <b v="0"/>
    <n v="1"/>
    <b v="0"/>
    <s v="food/food trucks"/>
    <n v="0"/>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0"/>
    <n v="501.25"/>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n v="0"/>
    <n v="10.5"/>
    <x v="7"/>
    <s v="food trucks"/>
    <x v="2430"/>
    <x v="2428"/>
  </r>
  <r>
    <n v="2431"/>
    <s v="Murphy's good eatin'"/>
    <s v="Go to Colorado and run a food truck with homemade food of all kinds."/>
    <n v="100000"/>
    <n v="2"/>
    <x v="2"/>
    <s v="US"/>
    <s v="USD"/>
    <n v="1467080613"/>
    <n v="1461896613"/>
    <b v="0"/>
    <n v="2"/>
    <b v="0"/>
    <s v="food/food trucks"/>
    <n v="0"/>
    <n v="1"/>
    <x v="7"/>
    <s v="food trucks"/>
    <x v="2431"/>
    <x v="2429"/>
  </r>
  <r>
    <n v="2432"/>
    <s v="funding for bbq trailer"/>
    <s v="Looking to start competition cooking and need start-up help.  Offering brisket tasting to all contributors."/>
    <n v="14000"/>
    <n v="2"/>
    <x v="2"/>
    <s v="US"/>
    <s v="USD"/>
    <n v="1425791697"/>
    <n v="1423199697"/>
    <b v="0"/>
    <n v="2"/>
    <b v="0"/>
    <s v="food/food trucks"/>
    <n v="0"/>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x v="2434"/>
  </r>
  <r>
    <n v="2437"/>
    <s v="Cuppa Gumbos"/>
    <s v="Homemade Gumbo, Stews and Curry to be served hot and fresh everyday at any festival or concert we can attend."/>
    <n v="8000"/>
    <n v="0"/>
    <x v="2"/>
    <s v="US"/>
    <s v="USD"/>
    <n v="1426615200"/>
    <n v="1422400188"/>
    <b v="0"/>
    <n v="0"/>
    <b v="0"/>
    <s v="food/food trucks"/>
    <n v="0"/>
    <n v="0"/>
    <x v="7"/>
    <s v="food trucks"/>
    <x v="2437"/>
    <x v="2435"/>
  </r>
  <r>
    <n v="2438"/>
    <s v="FOOD|Art"/>
    <s v="I'm starting a catering and food truck business of southern comfort food. My FOOD is my Art!  _x000a_Thanks for you help!"/>
    <n v="15000"/>
    <n v="50"/>
    <x v="2"/>
    <s v="US"/>
    <s v="USD"/>
    <n v="1449529062"/>
    <n v="1444341462"/>
    <b v="0"/>
    <n v="1"/>
    <b v="0"/>
    <s v="food/food trucks"/>
    <n v="0"/>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x v="2437"/>
  </r>
  <r>
    <n v="2440"/>
    <s v="The first green Food Truck in Phnom Penh"/>
    <s v="Starting a entire clean energy food truck and set a new standard for Cambodia"/>
    <n v="5000"/>
    <n v="10"/>
    <x v="2"/>
    <s v="BE"/>
    <s v="EUR"/>
    <n v="1455399313"/>
    <n v="1452807313"/>
    <b v="0"/>
    <n v="2"/>
    <b v="0"/>
    <s v="food/food trucks"/>
    <n v="0"/>
    <n v="5"/>
    <x v="7"/>
    <s v="food trucks"/>
    <x v="2440"/>
    <x v="2438"/>
  </r>
  <r>
    <n v="2441"/>
    <s v="Bring Alchemy Pops to the People!"/>
    <s v="YOU can help Alchemy Pops POP up on a street near you!"/>
    <n v="7500"/>
    <n v="8091"/>
    <x v="0"/>
    <s v="US"/>
    <s v="USD"/>
    <n v="1437627540"/>
    <n v="1435806054"/>
    <b v="0"/>
    <n v="109"/>
    <b v="1"/>
    <s v="food/small batch"/>
    <n v="100"/>
    <n v="74.23"/>
    <x v="7"/>
    <s v="small batch"/>
    <x v="2441"/>
    <x v="2439"/>
  </r>
  <r>
    <n v="2442"/>
    <s v="Young Mountain Tea: A New White Tea from India's Himalayas"/>
    <s v="The first tea from a new sustainable tea region in India's young, rising Himalayas."/>
    <n v="24000"/>
    <n v="30226"/>
    <x v="0"/>
    <s v="US"/>
    <s v="USD"/>
    <n v="1426777228"/>
    <n v="1424188828"/>
    <b v="0"/>
    <n v="372"/>
    <b v="1"/>
    <s v="food/small batch"/>
    <n v="100"/>
    <n v="81.25"/>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0"/>
    <n v="130.22999999999999"/>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0"/>
    <n v="53.4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200"/>
    <n v="75.13"/>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200"/>
    <n v="75.67"/>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00"/>
    <n v="31.69"/>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0"/>
    <n v="47.78"/>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0"/>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0"/>
    <n v="149.31"/>
    <x v="7"/>
    <s v="small batch"/>
    <x v="2450"/>
    <x v="2448"/>
  </r>
  <r>
    <n v="2451"/>
    <s v="Boss Balls Protein Balls"/>
    <s v="Meet the best tasting high protein, low sugar protein snack on the planet. Guaranteed to turn you into a stone cold fox."/>
    <n v="10000"/>
    <n v="11545"/>
    <x v="0"/>
    <s v="US"/>
    <s v="USD"/>
    <n v="1488750490"/>
    <n v="1487022490"/>
    <b v="0"/>
    <n v="186"/>
    <b v="1"/>
    <s v="food/small batch"/>
    <n v="100"/>
    <n v="62.07"/>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00"/>
    <n v="53.4"/>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200"/>
    <n v="69.27"/>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
    <n v="271.51"/>
    <x v="7"/>
    <s v="small batch"/>
    <x v="2454"/>
    <x v="2452"/>
  </r>
  <r>
    <n v="2455"/>
    <s v="Yo Mama's Sauces &amp; Rubs"/>
    <s v="Mama wants everyone to try her secret recipes for sauces and rubs. She uses only the freshest ingredients for them."/>
    <n v="300"/>
    <n v="546"/>
    <x v="0"/>
    <s v="US"/>
    <s v="USD"/>
    <n v="1461177950"/>
    <n v="1458758750"/>
    <b v="0"/>
    <n v="16"/>
    <b v="1"/>
    <s v="food/small batch"/>
    <n v="200"/>
    <n v="34.130000000000003"/>
    <x v="7"/>
    <s v="small batch"/>
    <x v="2455"/>
    <x v="2453"/>
  </r>
  <r>
    <n v="2456"/>
    <s v="Beef Sticks to Chomp On!!"/>
    <s v="These beef sticks will make your taste buds dance with happiness. Plus they are healthier than most available today!"/>
    <n v="1500"/>
    <n v="2713"/>
    <x v="0"/>
    <s v="US"/>
    <s v="USD"/>
    <n v="1488063839"/>
    <n v="1485471839"/>
    <b v="0"/>
    <n v="67"/>
    <b v="1"/>
    <s v="food/small batch"/>
    <n v="200"/>
    <n v="40.49"/>
    <x v="7"/>
    <s v="small batch"/>
    <x v="2456"/>
    <x v="2454"/>
  </r>
  <r>
    <n v="2457"/>
    <s v="NDWK The North Dakota Wine Kitchen"/>
    <s v="If you love wine, and have ever dreamed of crafting your own. You can in 3 easy steps.  Sample~Sprinkle~Savor."/>
    <n v="23000"/>
    <n v="23530"/>
    <x v="0"/>
    <s v="US"/>
    <s v="USD"/>
    <n v="1458826056"/>
    <n v="1456237656"/>
    <b v="0"/>
    <n v="124"/>
    <b v="1"/>
    <s v="food/small batch"/>
    <n v="100"/>
    <n v="189.76"/>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n v="100"/>
    <n v="68.86"/>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0"/>
    <n v="108.78"/>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
    <n v="125.99"/>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0"/>
    <n v="90.52"/>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00"/>
    <n v="28.88"/>
    <x v="4"/>
    <s v="indie rock"/>
    <x v="2462"/>
    <x v="2459"/>
  </r>
  <r>
    <n v="2463"/>
    <s v="Emma Ate the Lion &quot;Songs Two Count Too&quot;"/>
    <s v="Emma Ate The Lion's debut full length album"/>
    <n v="2000"/>
    <n v="2325"/>
    <x v="0"/>
    <s v="US"/>
    <s v="USD"/>
    <n v="1366138800"/>
    <n v="1362710425"/>
    <b v="0"/>
    <n v="75"/>
    <b v="1"/>
    <s v="music/indie rock"/>
    <n v="100"/>
    <n v="31"/>
    <x v="4"/>
    <s v="indie rock"/>
    <x v="2463"/>
    <x v="2460"/>
  </r>
  <r>
    <n v="2464"/>
    <s v="The Enemy Feathers NEW EP"/>
    <s v="The Enemy Feathers are passing the proverbial hat to see if we can raise enough money to complete Our NEW EP"/>
    <n v="2000"/>
    <n v="2222"/>
    <x v="0"/>
    <s v="CA"/>
    <s v="CAD"/>
    <n v="1443641340"/>
    <n v="1441143397"/>
    <b v="0"/>
    <n v="43"/>
    <b v="1"/>
    <s v="music/indie rock"/>
    <n v="100"/>
    <n v="51.67"/>
    <x v="4"/>
    <s v="indie rock"/>
    <x v="2464"/>
    <x v="2461"/>
  </r>
  <r>
    <n v="2465"/>
    <s v="The Lion Oh My - Our first full length release"/>
    <s v="An indie band from Spokane, WA looking to master and package their first full length album."/>
    <n v="700"/>
    <n v="1261"/>
    <x v="0"/>
    <s v="US"/>
    <s v="USD"/>
    <n v="1348420548"/>
    <n v="1345828548"/>
    <b v="0"/>
    <n v="48"/>
    <b v="1"/>
    <s v="music/indie rock"/>
    <n v="200"/>
    <n v="26.27"/>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x v="2463"/>
  </r>
  <r>
    <n v="2467"/>
    <s v="Nature Boy Explorer EP"/>
    <s v="We've finished our first EP and we're taking it on the road in three weeks! Help us fund manufacturing?"/>
    <n v="1000"/>
    <n v="1185"/>
    <x v="0"/>
    <s v="US"/>
    <s v="USD"/>
    <n v="1336669200"/>
    <n v="1335473931"/>
    <b v="0"/>
    <n v="43"/>
    <b v="1"/>
    <s v="music/indie rock"/>
    <n v="100"/>
    <n v="27.56"/>
    <x v="4"/>
    <s v="indie rock"/>
    <x v="2467"/>
    <x v="2464"/>
  </r>
  <r>
    <n v="2468"/>
    <s v="New &quot;Jesse Denaro&quot; Album!"/>
    <s v="Please donate, support &amp; share this project so that I may be able to record my new EP this fall!"/>
    <n v="2000"/>
    <n v="2144.34"/>
    <x v="0"/>
    <s v="US"/>
    <s v="USD"/>
    <n v="1351400400"/>
    <n v="1348285321"/>
    <b v="0"/>
    <n v="58"/>
    <b v="1"/>
    <s v="music/indie rock"/>
    <n v="100"/>
    <n v="36.97"/>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00"/>
    <n v="29.02"/>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0"/>
    <n v="28.66"/>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00"/>
    <n v="37.65"/>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00"/>
    <n v="97.9"/>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x v="2471"/>
  </r>
  <r>
    <n v="2475"/>
    <s v="BRANDTSON - &quot;Send Us A Signal&quot; Vinyl LP"/>
    <s v="Help BRANDTSON and DREAMOVERrecords press their 2004 record, &quot;Send Us A Signal&quot;."/>
    <n v="2500"/>
    <n v="2618"/>
    <x v="0"/>
    <s v="US"/>
    <s v="USD"/>
    <n v="1278799200"/>
    <n v="1273647255"/>
    <b v="0"/>
    <n v="81"/>
    <b v="1"/>
    <s v="music/indie rock"/>
    <n v="100"/>
    <n v="32.32"/>
    <x v="4"/>
    <s v="indie rock"/>
    <x v="2475"/>
    <x v="2472"/>
  </r>
  <r>
    <n v="2476"/>
    <s v="Arts &amp; Crafts"/>
    <s v="Eleven songs, the accumulation of several memorable occurrences in a sleepy town; stories of fiction &amp; fact."/>
    <n v="3200"/>
    <n v="3360.72"/>
    <x v="0"/>
    <s v="US"/>
    <s v="USD"/>
    <n v="1415004770"/>
    <n v="1412149970"/>
    <b v="0"/>
    <n v="55"/>
    <b v="1"/>
    <s v="music/indie rock"/>
    <n v="100"/>
    <n v="61.1"/>
    <x v="4"/>
    <s v="indie rock"/>
    <x v="2476"/>
    <x v="2473"/>
  </r>
  <r>
    <n v="2477"/>
    <s v="Debut Album"/>
    <s v="Releasing my first album in August, and I need your help in order to get it done!"/>
    <n v="750"/>
    <n v="1285"/>
    <x v="0"/>
    <s v="US"/>
    <s v="USD"/>
    <n v="1344789345"/>
    <n v="1340901345"/>
    <b v="0"/>
    <n v="41"/>
    <b v="1"/>
    <s v="music/indie rock"/>
    <n v="200"/>
    <n v="31.34"/>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00"/>
    <n v="129.11000000000001"/>
    <x v="4"/>
    <s v="indie rock"/>
    <x v="2478"/>
    <x v="2475"/>
  </r>
  <r>
    <n v="2479"/>
    <s v="FUEL FAKE NATIVES"/>
    <s v="Fake Natives is headed on tour this summer. Help them fill their tank with fossil fuels."/>
    <n v="300"/>
    <n v="400.33"/>
    <x v="0"/>
    <s v="US"/>
    <s v="USD"/>
    <n v="1343440800"/>
    <n v="1342545994"/>
    <b v="0"/>
    <n v="16"/>
    <b v="1"/>
    <s v="music/indie rock"/>
    <n v="100"/>
    <n v="25.02"/>
    <x v="4"/>
    <s v="indie rock"/>
    <x v="2479"/>
    <x v="2476"/>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00"/>
    <n v="47.54"/>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x v="2479"/>
  </r>
  <r>
    <n v="2483"/>
    <s v="Intangible Animal's &quot;Oh The Humanity&quot; Tour"/>
    <s v="Send Intangible Animal on our first West Coast Tour!!! The fate of the world rests in your hands."/>
    <n v="1100"/>
    <n v="1251"/>
    <x v="0"/>
    <s v="US"/>
    <s v="USD"/>
    <n v="1335891603"/>
    <n v="1330711203"/>
    <b v="0"/>
    <n v="19"/>
    <b v="1"/>
    <s v="music/indie rock"/>
    <n v="100"/>
    <n v="65.84"/>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00"/>
    <n v="46.4"/>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0"/>
    <n v="50.3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300"/>
    <n v="26.57"/>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0"/>
    <n v="49.25"/>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00"/>
    <n v="62.38"/>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n v="100"/>
    <n v="37.94"/>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0"/>
    <n v="51.6"/>
    <x v="4"/>
    <s v="indie rock"/>
    <x v="2491"/>
    <x v="2488"/>
  </r>
  <r>
    <n v="2492"/>
    <s v="SUPER NICE EP 2012"/>
    <s v="We're a band from Hawaii trying to produce our first EP and we need help!"/>
    <n v="600"/>
    <n v="750"/>
    <x v="0"/>
    <s v="US"/>
    <s v="USD"/>
    <n v="1339840740"/>
    <n v="1335397188"/>
    <b v="0"/>
    <n v="27"/>
    <b v="1"/>
    <s v="music/indie rock"/>
    <n v="100"/>
    <n v="27.78"/>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n v="100"/>
    <n v="99.38"/>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0"/>
    <n v="38.85"/>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00"/>
    <n v="45.55"/>
    <x v="4"/>
    <s v="indie rock"/>
    <x v="2495"/>
    <x v="2492"/>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00"/>
    <n v="80.55"/>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n v="100"/>
    <n v="52.8"/>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0"/>
    <n v="47.68"/>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n v="100"/>
    <n v="23.45"/>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0"/>
    <n v="40.14"/>
    <x v="7"/>
    <s v="restaurants"/>
    <x v="2501"/>
    <x v="2498"/>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x v="2500"/>
  </r>
  <r>
    <n v="2504"/>
    <s v="Halal Restaurant and Internet Cafe"/>
    <s v="Halal Restaurant and Internet Cafe 20 percent of profits will go to building masjids."/>
    <n v="35000"/>
    <n v="0"/>
    <x v="2"/>
    <s v="US"/>
    <s v="USD"/>
    <n v="1416014534"/>
    <n v="1413418934"/>
    <b v="0"/>
    <n v="0"/>
    <b v="0"/>
    <s v="food/restaurants"/>
    <n v="0"/>
    <n v="0"/>
    <x v="7"/>
    <s v="restaurants"/>
    <x v="2504"/>
    <x v="2501"/>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x v="2502"/>
  </r>
  <r>
    <n v="2506"/>
    <s v="Bowlz Cafe, Hull"/>
    <s v="Love cereal as much as we do? Then we need your help! We are opening a worldwide cereal cafe, serving the best in imported cereals!"/>
    <n v="5000"/>
    <n v="30"/>
    <x v="2"/>
    <s v="GB"/>
    <s v="GBP"/>
    <n v="1443906000"/>
    <n v="1441955269"/>
    <b v="0"/>
    <n v="2"/>
    <b v="0"/>
    <s v="food/restaurants"/>
    <n v="0"/>
    <n v="15"/>
    <x v="7"/>
    <s v="restaurants"/>
    <x v="2506"/>
    <x v="2503"/>
  </r>
  <r>
    <n v="2507"/>
    <s v="Help Cafe Talavera get a New Kitchen!"/>
    <s v="Unique dishes for a unique city!."/>
    <n v="42850"/>
    <n v="0"/>
    <x v="2"/>
    <s v="US"/>
    <s v="USD"/>
    <n v="1431308704"/>
    <n v="1428716704"/>
    <b v="0"/>
    <n v="0"/>
    <b v="0"/>
    <s v="food/restaurants"/>
    <n v="0"/>
    <n v="0"/>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n v="0"/>
    <n v="35.71"/>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x v="2507"/>
  </r>
  <r>
    <n v="2511"/>
    <s v="loluli's"/>
    <s v="Fresh Fast Food. A bbq ramen bar thats healthy, tasty and made to order right in front of your eyes....... From flame to bowl"/>
    <n v="100000"/>
    <n v="0"/>
    <x v="2"/>
    <s v="GB"/>
    <s v="GBP"/>
    <n v="1454323413"/>
    <n v="1451731413"/>
    <b v="0"/>
    <n v="0"/>
    <b v="0"/>
    <s v="food/restaurants"/>
    <n v="0"/>
    <n v="0"/>
    <x v="7"/>
    <s v="restaurants"/>
    <x v="2511"/>
    <x v="2508"/>
  </r>
  <r>
    <n v="2512"/>
    <s v="Somethin' Tasty"/>
    <s v="Somethin' Tasty is a unique coffee, pastry &amp; retail store. We consign from all local sources: pottery, glass &amp; art."/>
    <n v="1150"/>
    <n v="0"/>
    <x v="2"/>
    <s v="US"/>
    <s v="USD"/>
    <n v="1418504561"/>
    <n v="1417208561"/>
    <b v="0"/>
    <n v="0"/>
    <b v="0"/>
    <s v="food/restaurants"/>
    <n v="0"/>
    <n v="0"/>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x v="2510"/>
  </r>
  <r>
    <n v="2514"/>
    <s v="Lunch For Tots"/>
    <s v="My little cafe has been challenged to provide healthy, fun lunches to kids at a Montessori School. Local/organic as much as possible."/>
    <n v="12000"/>
    <n v="210"/>
    <x v="2"/>
    <s v="US"/>
    <s v="USD"/>
    <n v="1408526477"/>
    <n v="1407057677"/>
    <b v="0"/>
    <n v="4"/>
    <b v="0"/>
    <s v="food/restaurants"/>
    <n v="0"/>
    <n v="52.5"/>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
    <n v="77.5"/>
    <x v="7"/>
    <s v="restaurants"/>
    <x v="2515"/>
    <x v="2512"/>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x v="2513"/>
  </r>
  <r>
    <n v="2517"/>
    <s v="The Canteen"/>
    <s v="KICK START US! Chef-driven dining experience offering a multi-course tasteful and playful menu that hems in familiar seasonal comfort."/>
    <n v="18000"/>
    <n v="1767"/>
    <x v="2"/>
    <s v="CA"/>
    <s v="CAD"/>
    <n v="1426788930"/>
    <n v="1424200530"/>
    <b v="0"/>
    <n v="33"/>
    <b v="0"/>
    <s v="food/restaurants"/>
    <n v="0"/>
    <n v="53.55"/>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x v="2515"/>
  </r>
  <r>
    <n v="2519"/>
    <s v="Kelli's Kitchen"/>
    <s v="Better than your mom's, better than Cracker Barrel, only at Kelli's Kitchen (all from scratch)."/>
    <n v="150000"/>
    <n v="65"/>
    <x v="2"/>
    <s v="US"/>
    <s v="USD"/>
    <n v="1405741404"/>
    <n v="1403149404"/>
    <b v="0"/>
    <n v="4"/>
    <b v="0"/>
    <s v="food/restaurants"/>
    <n v="0"/>
    <n v="16.2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0"/>
    <n v="103.68"/>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x v="2519"/>
  </r>
  <r>
    <n v="2523"/>
    <s v="Pater Noster Project"/>
    <s v="PATER NOSTER (2003) by Thomas Oboe Lee, scored for baritone solo and string quartet.  Hauntingly beautiful, yet never performed."/>
    <n v="900"/>
    <n v="1408"/>
    <x v="0"/>
    <s v="US"/>
    <s v="USD"/>
    <n v="1416270292"/>
    <n v="1413674692"/>
    <b v="0"/>
    <n v="26"/>
    <b v="1"/>
    <s v="music/classical music"/>
    <n v="200"/>
    <n v="54.15"/>
    <x v="4"/>
    <s v="classical music"/>
    <x v="2523"/>
    <x v="2520"/>
  </r>
  <r>
    <n v="2524"/>
    <s v="Les Bostonades' First CD"/>
    <s v="We're bringing some of our favorite music from the past 10 years to disc for the first time ever."/>
    <n v="7500"/>
    <n v="7620"/>
    <x v="0"/>
    <s v="US"/>
    <s v="USD"/>
    <n v="1419136200"/>
    <n v="1416338557"/>
    <b v="0"/>
    <n v="43"/>
    <b v="1"/>
    <s v="music/classical music"/>
    <n v="100"/>
    <n v="177.21"/>
    <x v="4"/>
    <s v="classical music"/>
    <x v="2524"/>
    <x v="2521"/>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00"/>
    <n v="136.91"/>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n v="100"/>
    <n v="57.54"/>
    <x v="4"/>
    <s v="classical music"/>
    <x v="2527"/>
    <x v="2524"/>
  </r>
  <r>
    <n v="2528"/>
    <s v="Three Voices"/>
    <s v="I've been offered a contract with HatHut to record Feldman's 'Three Voices', which would be my first solo disc. I need your help!"/>
    <n v="4000"/>
    <n v="4289.99"/>
    <x v="0"/>
    <s v="GB"/>
    <s v="GBP"/>
    <n v="1440068400"/>
    <n v="1438459303"/>
    <b v="0"/>
    <n v="81"/>
    <b v="1"/>
    <s v="music/classical music"/>
    <n v="100"/>
    <n v="52.96"/>
    <x v="4"/>
    <s v="classical music"/>
    <x v="2528"/>
    <x v="2525"/>
  </r>
  <r>
    <n v="2529"/>
    <s v="UrbanArias is DC's Contemporary Opera Company"/>
    <s v="Opera. Short. New."/>
    <n v="6000"/>
    <n v="6257"/>
    <x v="0"/>
    <s v="US"/>
    <s v="USD"/>
    <n v="1332636975"/>
    <n v="1328752575"/>
    <b v="0"/>
    <n v="76"/>
    <b v="1"/>
    <s v="music/classical music"/>
    <n v="100"/>
    <n v="82.33"/>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00"/>
    <n v="84.08"/>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00"/>
    <n v="61.03"/>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0"/>
    <n v="150"/>
    <x v="4"/>
    <s v="classical music"/>
    <x v="2534"/>
    <x v="2531"/>
  </r>
  <r>
    <n v="2535"/>
    <s v="Mark Hayes Requiem Recording"/>
    <s v="Mark Hayes: Requiem Recording"/>
    <n v="20000"/>
    <n v="20755"/>
    <x v="0"/>
    <s v="US"/>
    <s v="USD"/>
    <n v="1417463945"/>
    <n v="1414781945"/>
    <b v="0"/>
    <n v="78"/>
    <b v="1"/>
    <s v="music/classical music"/>
    <n v="100"/>
    <n v="266.08999999999997"/>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00"/>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00"/>
    <n v="100"/>
    <x v="4"/>
    <s v="classical music"/>
    <x v="2537"/>
    <x v="2534"/>
  </r>
  <r>
    <n v="2538"/>
    <s v="Me, Myself and Albinoni"/>
    <s v="I will record 2 of Tomaso Albinoni's concertos for 2 oboes playing both parts myself."/>
    <n v="18000"/>
    <n v="20343.169999999998"/>
    <x v="0"/>
    <s v="US"/>
    <s v="USD"/>
    <n v="1361681940"/>
    <n v="1359029661"/>
    <b v="0"/>
    <n v="185"/>
    <b v="1"/>
    <s v="music/classical music"/>
    <n v="100"/>
    <n v="109.96"/>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0"/>
    <n v="95.74"/>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0"/>
    <n v="59.46"/>
    <x v="4"/>
    <s v="classical music"/>
    <x v="2541"/>
    <x v="2538"/>
  </r>
  <r>
    <n v="2542"/>
    <s v="Classical Music by Marquita"/>
    <s v="Marquita Renee Ntim records her first Classical Album, complete with her playing the viola, cello and singing opera."/>
    <n v="700"/>
    <n v="725"/>
    <x v="0"/>
    <s v="US"/>
    <s v="USD"/>
    <n v="1380599940"/>
    <n v="1377252857"/>
    <b v="0"/>
    <n v="13"/>
    <b v="1"/>
    <s v="music/classical music"/>
    <n v="100"/>
    <n v="55.77"/>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200"/>
    <n v="30.08"/>
    <x v="4"/>
    <s v="classical music"/>
    <x v="2543"/>
    <x v="2540"/>
  </r>
  <r>
    <n v="2544"/>
    <s v="Singing City Children's Choir"/>
    <s v="Bringing choral music and performance opportunities to under-served youth in West Philadelphia"/>
    <n v="5000"/>
    <n v="5041"/>
    <x v="0"/>
    <s v="US"/>
    <s v="USD"/>
    <n v="1341750569"/>
    <n v="1339158569"/>
    <b v="0"/>
    <n v="57"/>
    <b v="1"/>
    <s v="music/classical music"/>
    <n v="100"/>
    <n v="88.44"/>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200"/>
    <n v="64.03"/>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00"/>
    <n v="60.15"/>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00"/>
    <n v="49.1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0"/>
    <n v="165.16"/>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n v="100"/>
    <n v="43.62"/>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
    <n v="43.7"/>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0"/>
    <n v="67.42"/>
    <x v="4"/>
    <s v="classical music"/>
    <x v="2551"/>
    <x v="2548"/>
  </r>
  <r>
    <n v="2552"/>
    <s v="DAVID, The Oratorio"/>
    <s v="World Premiere of a new oratorio with chorus, soloists, and orchestra, based on the Old Testament king and prophet, DAVID"/>
    <n v="3000"/>
    <n v="3195"/>
    <x v="0"/>
    <s v="US"/>
    <s v="USD"/>
    <n v="1488741981"/>
    <n v="1486149981"/>
    <b v="0"/>
    <n v="18"/>
    <b v="1"/>
    <s v="music/classical music"/>
    <n v="100"/>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200"/>
    <n v="38.880000000000003"/>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00"/>
    <n v="54.99"/>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0"/>
    <n v="61.34"/>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0"/>
    <n v="23.12"/>
    <x v="4"/>
    <s v="classical music"/>
    <x v="2556"/>
    <x v="2553"/>
  </r>
  <r>
    <n v="2557"/>
    <s v="European Tour"/>
    <s v="Raising money for our concert tour of Switzerland and Germany in June/July 2014"/>
    <n v="900"/>
    <n v="1066"/>
    <x v="0"/>
    <s v="GB"/>
    <s v="GBP"/>
    <n v="1400176386"/>
    <n v="1397584386"/>
    <b v="0"/>
    <n v="36"/>
    <b v="1"/>
    <s v="music/classical music"/>
    <n v="100"/>
    <n v="29.61"/>
    <x v="4"/>
    <s v="classical music"/>
    <x v="2557"/>
    <x v="2554"/>
  </r>
  <r>
    <n v="2558"/>
    <s v="Hopkins Sinfonia 2015 Season"/>
    <s v="The Hopkins Sinfonia is looking for your support to run our 2015 Season made up of five concerts."/>
    <n v="1250"/>
    <n v="1361"/>
    <x v="0"/>
    <s v="AU"/>
    <s v="AUD"/>
    <n v="1430488740"/>
    <n v="1427747906"/>
    <b v="0"/>
    <n v="18"/>
    <b v="1"/>
    <s v="music/classical music"/>
    <n v="100"/>
    <n v="75.61"/>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n v="100"/>
    <n v="35.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
    <n v="25"/>
    <x v="7"/>
    <s v="food trucks"/>
    <x v="2562"/>
    <x v="2559"/>
  </r>
  <r>
    <n v="2563"/>
    <s v="Phoenix Pearl Boba Tea Truck (Canceled)"/>
    <s v="Michigan based bubble tea and specialty ice cream food truck"/>
    <n v="20000"/>
    <n v="0"/>
    <x v="1"/>
    <s v="US"/>
    <s v="USD"/>
    <n v="1438226451"/>
    <n v="1433042451"/>
    <b v="0"/>
    <n v="0"/>
    <b v="0"/>
    <s v="food/food trucks"/>
    <n v="0"/>
    <n v="0"/>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x v="2561"/>
  </r>
  <r>
    <n v="2565"/>
    <s v="The Sketchy Pelican (Canceled)"/>
    <s v="The Sketchy Pelican. Is my vision to bring raw, honest, soulful, creative, thoght provoking cuisine to food truck form"/>
    <n v="10000"/>
    <n v="100"/>
    <x v="1"/>
    <s v="US"/>
    <s v="USD"/>
    <n v="1462827000"/>
    <n v="1457710589"/>
    <b v="0"/>
    <n v="1"/>
    <b v="0"/>
    <s v="food/food trucks"/>
    <n v="0"/>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n v="0"/>
    <n v="72.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
    <n v="29.5"/>
    <x v="7"/>
    <s v="food trucks"/>
    <x v="2570"/>
    <x v="2567"/>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x v="2568"/>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x v="2571"/>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x v="2572"/>
  </r>
  <r>
    <n v="2576"/>
    <s v="2 Go Fast Food (Canceled)"/>
    <s v="A New Twist with an American and Philippine fast food Mobile Trailer."/>
    <n v="10000"/>
    <n v="0"/>
    <x v="1"/>
    <s v="US"/>
    <s v="USD"/>
    <n v="1428707647"/>
    <n v="1424823247"/>
    <b v="0"/>
    <n v="0"/>
    <b v="0"/>
    <s v="food/food trucks"/>
    <n v="0"/>
    <n v="0"/>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n v="0"/>
    <n v="25.5"/>
    <x v="7"/>
    <s v="food trucks"/>
    <x v="2580"/>
    <x v="2577"/>
  </r>
  <r>
    <n v="2581"/>
    <s v="A Flying Sausage Food Truck"/>
    <s v="Creating a Food Truck to bring gourmet sausage sliders to Jacksonville, FL for breakfast, lunch, and special events."/>
    <n v="5000"/>
    <n v="530"/>
    <x v="2"/>
    <s v="US"/>
    <s v="USD"/>
    <n v="1447689898"/>
    <n v="1445094298"/>
    <b v="0"/>
    <n v="11"/>
    <b v="0"/>
    <s v="food/food trucks"/>
    <n v="0"/>
    <n v="48.18"/>
    <x v="7"/>
    <s v="food trucks"/>
    <x v="2581"/>
    <x v="2578"/>
  </r>
  <r>
    <n v="2582"/>
    <s v="Drunken Wings"/>
    <s v="The place where chicken meets liquor for the first time!"/>
    <n v="90000"/>
    <n v="1"/>
    <x v="2"/>
    <s v="US"/>
    <s v="USD"/>
    <n v="1477784634"/>
    <n v="1475192634"/>
    <b v="0"/>
    <n v="1"/>
    <b v="0"/>
    <s v="food/food trucks"/>
    <n v="0"/>
    <n v="1"/>
    <x v="7"/>
    <s v="food trucks"/>
    <x v="2582"/>
    <x v="2579"/>
  </r>
  <r>
    <n v="2583"/>
    <s v="Crazy Daisy Food Truck"/>
    <s v="Crazy Daisy will become the newest member of the food truck distributors in Kansas City, Missouri."/>
    <n v="1000"/>
    <n v="5"/>
    <x v="2"/>
    <s v="US"/>
    <s v="USD"/>
    <n v="1426526880"/>
    <n v="1421346480"/>
    <b v="0"/>
    <n v="5"/>
    <b v="0"/>
    <s v="food/food trucks"/>
    <n v="0"/>
    <n v="1"/>
    <x v="7"/>
    <s v="food trucks"/>
    <x v="2583"/>
    <x v="2580"/>
  </r>
  <r>
    <n v="2584"/>
    <s v="Culinary Arts Food Truck Style"/>
    <s v="Bringing quality food to the masses using local premium ingredients, but at a food truck price!"/>
    <n v="10000"/>
    <n v="0"/>
    <x v="2"/>
    <s v="US"/>
    <s v="USD"/>
    <n v="1434341369"/>
    <n v="1431749369"/>
    <b v="0"/>
    <n v="0"/>
    <b v="0"/>
    <s v="food/food trucks"/>
    <n v="0"/>
    <n v="0"/>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x v="2582"/>
  </r>
  <r>
    <n v="2586"/>
    <s v="Inspire Healthy Eating"/>
    <s v="I would like to bring fresh salad and food to the streets of London at a reasonable price."/>
    <n v="3000"/>
    <n v="5"/>
    <x v="2"/>
    <s v="GB"/>
    <s v="GBP"/>
    <n v="1451030136"/>
    <n v="1448438136"/>
    <b v="0"/>
    <n v="1"/>
    <b v="0"/>
    <s v="food/food trucks"/>
    <n v="0"/>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0"/>
    <n v="202.83"/>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0"/>
    <n v="29.13"/>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x v="2587"/>
  </r>
  <r>
    <n v="2591"/>
    <s v="patent pending"/>
    <s v="Hi everyone I am a 26 year old single mom trying to start her own food business! I need to first afford the patent to reveal more!"/>
    <n v="1500"/>
    <n v="26"/>
    <x v="2"/>
    <s v="US"/>
    <s v="USD"/>
    <n v="1457901924"/>
    <n v="1452721524"/>
    <b v="0"/>
    <n v="2"/>
    <b v="0"/>
    <s v="food/food trucks"/>
    <n v="0"/>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x v="2591"/>
  </r>
  <r>
    <n v="2595"/>
    <s v="Food Truck for Little Fox Bakery"/>
    <s v="Looking to put the best baked goods in Bowling Green on wheels"/>
    <n v="15000"/>
    <n v="1825"/>
    <x v="2"/>
    <s v="US"/>
    <s v="USD"/>
    <n v="1487915500"/>
    <n v="1485323500"/>
    <b v="0"/>
    <n v="19"/>
    <b v="0"/>
    <s v="food/food trucks"/>
    <n v="0"/>
    <n v="96.05"/>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n v="0"/>
    <n v="305.77999999999997"/>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0"/>
    <n v="12.14"/>
    <x v="7"/>
    <s v="food trucks"/>
    <x v="2597"/>
    <x v="2594"/>
  </r>
  <r>
    <n v="2598"/>
    <s v="Rovin' Okie's Fried Pies gourmet southern fried pies."/>
    <s v="I'm ready to make Tulsa happy and aware that love and kindness go hand in hand with good food!"/>
    <n v="3000"/>
    <n v="1170"/>
    <x v="2"/>
    <s v="US"/>
    <s v="USD"/>
    <n v="1443039001"/>
    <n v="1440447001"/>
    <b v="0"/>
    <n v="14"/>
    <b v="0"/>
    <s v="food/food trucks"/>
    <n v="0"/>
    <n v="83.57"/>
    <x v="7"/>
    <s v="food trucks"/>
    <x v="2598"/>
    <x v="2595"/>
  </r>
  <r>
    <n v="2599"/>
    <s v="Empty Ramekins Catering Group"/>
    <s v="The Empty Ramekins Catering Group is looking for your help to start up in Miami Florida!!!!"/>
    <n v="9041"/>
    <n v="90"/>
    <x v="2"/>
    <s v="US"/>
    <s v="USD"/>
    <n v="1407089147"/>
    <n v="1403201147"/>
    <b v="0"/>
    <n v="5"/>
    <b v="0"/>
    <s v="food/food trucks"/>
    <n v="0"/>
    <n v="18"/>
    <x v="7"/>
    <s v="food trucks"/>
    <x v="2599"/>
    <x v="2596"/>
  </r>
  <r>
    <n v="2600"/>
    <s v="Help Buttz Return From the Ashes"/>
    <s v="On Sunday November 8, 2015 our food truck burned to the ground. Please help us get rebuilt."/>
    <n v="50000"/>
    <n v="3466"/>
    <x v="2"/>
    <s v="US"/>
    <s v="USD"/>
    <n v="1458938200"/>
    <n v="1453757800"/>
    <b v="0"/>
    <n v="30"/>
    <b v="0"/>
    <s v="food/food trucks"/>
    <n v="0"/>
    <n v="115.53"/>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700"/>
    <n v="21.9"/>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00"/>
    <n v="80.02"/>
    <x v="2"/>
    <s v="space exploration"/>
    <x v="2602"/>
    <x v="2599"/>
  </r>
  <r>
    <n v="2603"/>
    <s v="Manned Mock Mars Mission"/>
    <s v="I will be building a mock space station and simulate living on Mars for two weeks."/>
    <n v="1750"/>
    <n v="1776"/>
    <x v="0"/>
    <s v="US"/>
    <s v="USD"/>
    <n v="1387835654"/>
    <n v="1386626054"/>
    <b v="1"/>
    <n v="50"/>
    <b v="1"/>
    <s v="technology/space exploration"/>
    <n v="100"/>
    <n v="35.520000000000003"/>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0"/>
    <n v="64.930000000000007"/>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0"/>
    <n v="60.97"/>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00"/>
    <n v="31.44"/>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0"/>
    <n v="81.95"/>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00"/>
    <n v="58.93"/>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0"/>
    <n v="157.29"/>
    <x v="2"/>
    <s v="space exploration"/>
    <x v="2609"/>
    <x v="2606"/>
  </r>
  <r>
    <n v="2610"/>
    <s v="Restore the Pluto Discovery Telescope"/>
    <s v="Preserve the telescope that Clyde Tombaugh used to discover Pluto for generations to come!"/>
    <n v="22765"/>
    <n v="32172.66"/>
    <x v="0"/>
    <s v="US"/>
    <s v="USD"/>
    <n v="1471849140"/>
    <n v="1468444125"/>
    <b v="1"/>
    <n v="577"/>
    <b v="1"/>
    <s v="technology/space exploration"/>
    <n v="100"/>
    <n v="55.76"/>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800"/>
    <n v="83.8"/>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200"/>
    <n v="58.42"/>
    <x v="2"/>
    <s v="space exploration"/>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n v="100"/>
    <n v="270.57"/>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0"/>
    <n v="107.1"/>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200"/>
    <n v="47.18"/>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n v="100"/>
    <n v="120.31"/>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900"/>
    <n v="27.6"/>
    <x v="2"/>
    <s v="space exploration"/>
    <x v="2617"/>
    <x v="2614"/>
  </r>
  <r>
    <n v="2618"/>
    <s v="SPACE ART FEATURING ASTRONAUTS #WeBelieveInAstronauts"/>
    <s v="LTD ED COLLECTIBLE SPACE ART FEAT. ASTRONAUTS"/>
    <n v="15000"/>
    <n v="15808"/>
    <x v="0"/>
    <s v="US"/>
    <s v="USD"/>
    <n v="1449000061"/>
    <n v="1443812461"/>
    <b v="1"/>
    <n v="77"/>
    <b v="1"/>
    <s v="technology/space exploration"/>
    <n v="100"/>
    <n v="205.3"/>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200"/>
    <n v="35.54999999999999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00"/>
    <n v="74.64"/>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00"/>
    <n v="47.06"/>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00"/>
    <n v="26.59"/>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00"/>
    <n v="36.770000000000003"/>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400"/>
    <n v="31.82"/>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1000"/>
    <n v="27.58"/>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00"/>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00"/>
    <n v="21.56"/>
    <x v="2"/>
    <s v="space exploration"/>
    <x v="2627"/>
    <x v="2624"/>
  </r>
  <r>
    <n v="2628"/>
    <s v="Pie In Space!"/>
    <s v="A high school freshman is sending pie into space and you can be a part of it.  GO SCIENCE!!!"/>
    <n v="839"/>
    <n v="926"/>
    <x v="0"/>
    <s v="US"/>
    <s v="USD"/>
    <n v="1417389067"/>
    <n v="1415661067"/>
    <b v="0"/>
    <n v="21"/>
    <b v="1"/>
    <s v="technology/space exploration"/>
    <n v="100"/>
    <n v="44.1"/>
    <x v="2"/>
    <s v="space exploration"/>
    <x v="2628"/>
    <x v="2625"/>
  </r>
  <r>
    <n v="2629"/>
    <s v="Project Dragonfly - Sail to the Stars"/>
    <s v="The first international contest to let students shape the future of interstellar travel."/>
    <n v="5000"/>
    <n v="6387"/>
    <x v="0"/>
    <s v="GB"/>
    <s v="GBP"/>
    <n v="1431608122"/>
    <n v="1429016122"/>
    <b v="0"/>
    <n v="100"/>
    <b v="1"/>
    <s v="technology/space exploration"/>
    <n v="100"/>
    <n v="63.87"/>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200"/>
    <n v="38.99"/>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00"/>
    <n v="80.19"/>
    <x v="2"/>
    <s v="space exploration"/>
    <x v="2631"/>
    <x v="2628"/>
  </r>
  <r>
    <n v="2632"/>
    <s v="University Rocket Science"/>
    <s v="Students from 3 universities are designing a dual stage rocket to test experimental rocket technology."/>
    <n v="1070"/>
    <n v="1466"/>
    <x v="0"/>
    <s v="US"/>
    <s v="USD"/>
    <n v="1464485339"/>
    <n v="1462325339"/>
    <b v="0"/>
    <n v="42"/>
    <b v="1"/>
    <s v="technology/space exploration"/>
    <n v="100"/>
    <n v="34.9"/>
    <x v="2"/>
    <s v="space exploration"/>
    <x v="2632"/>
    <x v="2629"/>
  </r>
  <r>
    <n v="2633"/>
    <s v="ISS-Above"/>
    <s v="A device that lights up whenever the International Space Station is nearby (that happens more often than you might expect)"/>
    <n v="5000"/>
    <n v="17731"/>
    <x v="0"/>
    <s v="US"/>
    <s v="USD"/>
    <n v="1393542000"/>
    <n v="1390938332"/>
    <b v="0"/>
    <n v="199"/>
    <b v="1"/>
    <s v="technology/space exploration"/>
    <n v="400"/>
    <n v="89.1"/>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0"/>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200"/>
    <n v="37.46"/>
    <x v="2"/>
    <s v="space exploration"/>
    <x v="2636"/>
    <x v="2633"/>
  </r>
  <r>
    <n v="2637"/>
    <s v="SPEED OF LIGHT: Biggest Mystery of the Universe"/>
    <s v="Help us collect the data to solve the mystery of the century: Is light slowing down?"/>
    <n v="500"/>
    <n v="831"/>
    <x v="0"/>
    <s v="US"/>
    <s v="USD"/>
    <n v="1476277875"/>
    <n v="1474895475"/>
    <b v="0"/>
    <n v="26"/>
    <b v="1"/>
    <s v="technology/space exploration"/>
    <n v="200"/>
    <n v="31.96"/>
    <x v="2"/>
    <s v="space exploration"/>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n v="100"/>
    <n v="25.21"/>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n v="200"/>
    <n v="10.039999999999999"/>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0"/>
    <n v="45.94"/>
    <x v="2"/>
    <s v="space exploration"/>
    <x v="2640"/>
    <x v="2637"/>
  </r>
  <r>
    <n v="2641"/>
    <s v="Build Flying Saucer Artificial Intelligent from sea shell"/>
    <s v="Building a Flying saucer that has Artificial Intelligent made from sea shell."/>
    <n v="1500"/>
    <n v="15"/>
    <x v="2"/>
    <s v="US"/>
    <s v="USD"/>
    <n v="1410811740"/>
    <n v="1409341863"/>
    <b v="0"/>
    <n v="1"/>
    <b v="0"/>
    <s v="technology/space exploration"/>
    <n v="0"/>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
    <n v="223.58"/>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0"/>
    <n v="39.479999999999997"/>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
    <n v="91.3"/>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0"/>
    <n v="78.6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0"/>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
    <n v="17.670000000000002"/>
    <x v="2"/>
    <s v="space exploration"/>
    <x v="2648"/>
    <x v="2644"/>
  </r>
  <r>
    <n v="2649"/>
    <s v="The Mission - Please Check Back Soon (Canceled)"/>
    <s v="They have launched a Kickstarter."/>
    <n v="125000"/>
    <n v="124"/>
    <x v="1"/>
    <s v="US"/>
    <s v="USD"/>
    <n v="1454370941"/>
    <n v="1449186941"/>
    <b v="0"/>
    <n v="3"/>
    <b v="0"/>
    <s v="technology/space exploration"/>
    <n v="0"/>
    <n v="41.33"/>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0"/>
    <n v="307.82"/>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
    <n v="80.45"/>
    <x v="2"/>
    <s v="space exploration"/>
    <x v="2652"/>
    <x v="2648"/>
  </r>
  <r>
    <n v="2653"/>
    <s v="Dream Rocket Project (Canceled)"/>
    <s v="DREAM BIG. Explore the universe through STEAM education. (Science, Technology, Engineering, Art, Mathematics)"/>
    <n v="51000"/>
    <n v="5876"/>
    <x v="1"/>
    <s v="US"/>
    <s v="USD"/>
    <n v="1402632000"/>
    <n v="1399909127"/>
    <b v="0"/>
    <n v="70"/>
    <b v="0"/>
    <s v="technology/space exploration"/>
    <n v="0"/>
    <n v="83.94"/>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x v="2650"/>
  </r>
  <r>
    <n v="2655"/>
    <s v="Balloons (Canceled)"/>
    <s v="Thank you for your support!"/>
    <n v="15000"/>
    <n v="3155"/>
    <x v="1"/>
    <s v="US"/>
    <s v="USD"/>
    <n v="1455048000"/>
    <n v="1452631647"/>
    <b v="0"/>
    <n v="43"/>
    <b v="0"/>
    <s v="technology/space exploration"/>
    <n v="0"/>
    <n v="73.37"/>
    <x v="2"/>
    <s v="space exploration"/>
    <x v="2655"/>
    <x v="2651"/>
  </r>
  <r>
    <n v="2656"/>
    <s v="MoonWatcher: A 24/7 Live Video of the Moon for Everyone (Canceled)"/>
    <s v="MoonWatcher will be bringing the Moon closer to all of us."/>
    <n v="150000"/>
    <n v="17155"/>
    <x v="1"/>
    <s v="US"/>
    <s v="USD"/>
    <n v="1489345200"/>
    <n v="1485966688"/>
    <b v="0"/>
    <n v="152"/>
    <b v="0"/>
    <s v="technology/space exploration"/>
    <n v="0"/>
    <n v="112.86"/>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
    <n v="95.28"/>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x v="2654"/>
  </r>
  <r>
    <n v="2659"/>
    <s v="test (Canceled)"/>
    <s v="test"/>
    <n v="49000"/>
    <n v="1333"/>
    <x v="1"/>
    <s v="US"/>
    <s v="USD"/>
    <n v="1429321210"/>
    <n v="1426729210"/>
    <b v="0"/>
    <n v="10"/>
    <b v="0"/>
    <s v="technology/space exploration"/>
    <n v="0"/>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0"/>
    <n v="85.75"/>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0"/>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0"/>
    <n v="373.56"/>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0"/>
    <n v="174.04"/>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00"/>
    <n v="93.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200"/>
    <n v="77.33"/>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00"/>
    <n v="92.22"/>
    <x v="2"/>
    <s v="makerspaces"/>
    <x v="2667"/>
    <x v="2663"/>
  </r>
  <r>
    <n v="2668"/>
    <s v="UOttawa Makermobile"/>
    <s v="Creativity on the go! |_x000a_CrÃ©ativitÃ© en mouvement !"/>
    <n v="1000"/>
    <n v="1707"/>
    <x v="0"/>
    <s v="CA"/>
    <s v="CAD"/>
    <n v="1447079520"/>
    <n v="1443449265"/>
    <b v="0"/>
    <n v="28"/>
    <b v="1"/>
    <s v="technology/makerspaces"/>
    <n v="200"/>
    <n v="60.96"/>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00"/>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0"/>
    <n v="41.58"/>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
    <n v="33.76"/>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
    <n v="70.62"/>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
    <n v="167.15"/>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100"/>
    <n v="128.62"/>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0"/>
    <n v="65.41"/>
    <x v="2"/>
    <s v="makerspaces"/>
    <x v="2675"/>
    <x v="2671"/>
  </r>
  <r>
    <n v="2676"/>
    <s v="Toronto VR Co-Op"/>
    <s v="Our aim is to provide high-end equipment and space for Toronto coders, filmmakers, and artists to develop cutting-edge VR content."/>
    <n v="2100"/>
    <n v="1058"/>
    <x v="2"/>
    <s v="CA"/>
    <s v="CAD"/>
    <n v="1463929174"/>
    <n v="1461337174"/>
    <b v="0"/>
    <n v="9"/>
    <b v="0"/>
    <s v="technology/makerspaces"/>
    <n v="100"/>
    <n v="117.56"/>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
    <n v="126.48"/>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x v="2675"/>
  </r>
  <r>
    <n v="2680"/>
    <s v="iHeart Pillow"/>
    <s v="iHeartPillow, Connecting loved ones"/>
    <n v="32000"/>
    <n v="276"/>
    <x v="2"/>
    <s v="ES"/>
    <s v="EUR"/>
    <n v="1459915491"/>
    <n v="1457327091"/>
    <b v="0"/>
    <n v="4"/>
    <b v="0"/>
    <s v="technology/makerspaces"/>
    <n v="0"/>
    <n v="69"/>
    <x v="2"/>
    <s v="makerspaces"/>
    <x v="2680"/>
    <x v="2676"/>
  </r>
  <r>
    <n v="2681"/>
    <s v="Jolly's Hot Dogs An All-Beef Coney Dog"/>
    <s v="Jolly's Hot Dogs: A beef hot dog topped with deliciously seasoned ground beef, mustard and minced onions."/>
    <n v="8000"/>
    <n v="55"/>
    <x v="2"/>
    <s v="US"/>
    <s v="USD"/>
    <n v="1405027750"/>
    <n v="1402867750"/>
    <b v="0"/>
    <n v="2"/>
    <b v="0"/>
    <s v="food/food trucks"/>
    <n v="0"/>
    <n v="27.5"/>
    <x v="7"/>
    <s v="food trucks"/>
    <x v="2681"/>
    <x v="2677"/>
  </r>
  <r>
    <n v="2682"/>
    <s v="Toastie's Gourmet Toast"/>
    <s v="Gourmet Toast is the culinary combination, neigh, perfection of America's most under-utilized snack: Toast."/>
    <n v="6000"/>
    <n v="1698"/>
    <x v="2"/>
    <s v="US"/>
    <s v="USD"/>
    <n v="1416635940"/>
    <n v="1413838540"/>
    <b v="0"/>
    <n v="20"/>
    <b v="0"/>
    <s v="food/food trucks"/>
    <n v="0"/>
    <n v="84.9"/>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x v="2679"/>
  </r>
  <r>
    <n v="2684"/>
    <s v="Ain't No Thang..."/>
    <s v="Not all wings are created equal. We believe ours take flight above the rest. Come judge for yourself. To us it Ain't No Thang..."/>
    <n v="70000"/>
    <n v="800"/>
    <x v="2"/>
    <s v="US"/>
    <s v="USD"/>
    <n v="1407621425"/>
    <n v="1404165425"/>
    <b v="0"/>
    <n v="4"/>
    <b v="0"/>
    <s v="food/food trucks"/>
    <n v="0"/>
    <n v="200"/>
    <x v="7"/>
    <s v="food trucks"/>
    <x v="2684"/>
    <x v="2680"/>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x v="2682"/>
  </r>
  <r>
    <n v="2687"/>
    <s v="Munch Wagon"/>
    <s v="Your American Pizzas, Wings, Stuffed Gouda Burger, Sweet &amp; Russet Potato Fries served on a food Truck!!"/>
    <n v="15000"/>
    <n v="0"/>
    <x v="2"/>
    <s v="US"/>
    <s v="USD"/>
    <n v="1435591318"/>
    <n v="1432999318"/>
    <b v="0"/>
    <n v="0"/>
    <b v="0"/>
    <s v="food/food trucks"/>
    <n v="0"/>
    <n v="0"/>
    <x v="7"/>
    <s v="food trucks"/>
    <x v="2687"/>
    <x v="2683"/>
  </r>
  <r>
    <n v="2688"/>
    <s v="Mac N Cheez Food Truck"/>
    <s v="The amazing gourmet Mac N Cheez Food Truck Campaigne!"/>
    <n v="50000"/>
    <n v="74"/>
    <x v="2"/>
    <s v="US"/>
    <s v="USD"/>
    <n v="1424746800"/>
    <n v="1422067870"/>
    <b v="0"/>
    <n v="14"/>
    <b v="0"/>
    <s v="food/food trucks"/>
    <n v="0"/>
    <n v="5.29"/>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
    <n v="72.760000000000005"/>
    <x v="7"/>
    <s v="food trucks"/>
    <x v="2690"/>
    <x v="2686"/>
  </r>
  <r>
    <n v="2691"/>
    <s v="Cook"/>
    <s v="A Great New local Food Truck serving up ethnic fusion inspired eats in Ottawa."/>
    <n v="65000"/>
    <n v="35"/>
    <x v="2"/>
    <s v="CA"/>
    <s v="CAD"/>
    <n v="1431278557"/>
    <n v="1427390557"/>
    <b v="0"/>
    <n v="2"/>
    <b v="0"/>
    <s v="food/food trucks"/>
    <n v="0"/>
    <n v="17.5"/>
    <x v="7"/>
    <s v="food trucks"/>
    <x v="2691"/>
    <x v="2687"/>
  </r>
  <r>
    <n v="2692"/>
    <s v="&quot;Sami j's Food Truck&quot;"/>
    <s v="Our food truck will bring you -_x000a_                       Fast, Fresh, Food -_x000a_                            Throughout the Omaha area"/>
    <n v="3500"/>
    <n v="25"/>
    <x v="2"/>
    <s v="US"/>
    <s v="USD"/>
    <n v="1427266860"/>
    <n v="1424678460"/>
    <b v="0"/>
    <n v="1"/>
    <b v="0"/>
    <s v="food/food trucks"/>
    <n v="0"/>
    <n v="25"/>
    <x v="7"/>
    <s v="food trucks"/>
    <x v="2692"/>
    <x v="2688"/>
  </r>
  <r>
    <n v="2693"/>
    <s v="Chili dog"/>
    <s v="I want to start a food truck that specializes in chili cheese dogs, using new kinds of meats, cheeses and toppings you wouldn't imagine"/>
    <n v="5000"/>
    <n v="40"/>
    <x v="2"/>
    <s v="US"/>
    <s v="USD"/>
    <n v="1407899966"/>
    <n v="1405307966"/>
    <b v="0"/>
    <n v="3"/>
    <b v="0"/>
    <s v="food/food trucks"/>
    <n v="0"/>
    <n v="13.33"/>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x v="2690"/>
  </r>
  <r>
    <n v="2695"/>
    <s v="Fat daddy mac food truck"/>
    <s v="I am creating food magic on the go! Amazing food isn't just for sitdown restaraunts anymore!"/>
    <n v="15000"/>
    <n v="71"/>
    <x v="2"/>
    <s v="US"/>
    <s v="USD"/>
    <n v="1428981718"/>
    <n v="1423801318"/>
    <b v="0"/>
    <n v="3"/>
    <b v="0"/>
    <s v="food/food trucks"/>
    <n v="0"/>
    <n v="23.67"/>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n v="0"/>
    <n v="89.21"/>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n v="0"/>
    <n v="116.56"/>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x v="2694"/>
  </r>
  <r>
    <n v="2699"/>
    <s v="my bakery truck"/>
    <s v="Hi, I want make my first bakery. Food truck was great, but I not have a car licence. So, help me to be my dream!"/>
    <n v="2"/>
    <n v="0"/>
    <x v="2"/>
    <s v="CA"/>
    <s v="CAD"/>
    <n v="1407533463"/>
    <n v="1404941463"/>
    <b v="0"/>
    <n v="0"/>
    <b v="0"/>
    <s v="food/food trucks"/>
    <n v="0"/>
    <n v="0"/>
    <x v="7"/>
    <s v="food trucks"/>
    <x v="2699"/>
    <x v="2695"/>
  </r>
  <r>
    <n v="2700"/>
    <s v="Holly's Hot Stuff"/>
    <s v="I currently own and operate a hot dog cart. I am hoping to purchase a used food truck so I can do business year round!"/>
    <n v="9999"/>
    <n v="70"/>
    <x v="2"/>
    <s v="US"/>
    <s v="USD"/>
    <n v="1411073972"/>
    <n v="1408481972"/>
    <b v="0"/>
    <n v="4"/>
    <b v="0"/>
    <s v="food/food trucks"/>
    <n v="0"/>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
    <n v="34.130000000000003"/>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
    <n v="132.35"/>
    <x v="1"/>
    <s v="spaces"/>
    <x v="2702"/>
    <x v="2698"/>
  </r>
  <r>
    <n v="2703"/>
    <s v="Bisagra Teatro: Foro Multidisciplinario"/>
    <s v="Â¡Tu nuevo espacio cultural multidisciplinario en el centro de Pachuca, Hidalgo"/>
    <n v="40000"/>
    <n v="41500"/>
    <x v="3"/>
    <s v="MX"/>
    <s v="MXN"/>
    <n v="1490196830"/>
    <n v="1485016430"/>
    <b v="0"/>
    <n v="45"/>
    <b v="0"/>
    <s v="theater/spaces"/>
    <n v="100"/>
    <n v="922.22"/>
    <x v="1"/>
    <s v="spaces"/>
    <x v="2703"/>
    <x v="2699"/>
  </r>
  <r>
    <n v="2704"/>
    <s v="Little Red Brick House"/>
    <s v="We plan to rescue, relocate, and repurpose, a historic Little Red Brick House, to be incorporated into a riverfront amphitheater."/>
    <n v="19000"/>
    <n v="1145"/>
    <x v="3"/>
    <s v="US"/>
    <s v="USD"/>
    <n v="1491421314"/>
    <n v="1487709714"/>
    <b v="0"/>
    <n v="7"/>
    <b v="0"/>
    <s v="theater/spaces"/>
    <n v="0"/>
    <n v="163.57"/>
    <x v="1"/>
    <s v="spaces"/>
    <x v="2704"/>
    <x v="2700"/>
  </r>
  <r>
    <n v="2705"/>
    <s v="Fischer Theatre Marquee"/>
    <s v="Help light the lights at the historic Fischer Theatre in Danville, IL."/>
    <n v="16500"/>
    <n v="1739"/>
    <x v="3"/>
    <s v="US"/>
    <s v="USD"/>
    <n v="1490389158"/>
    <n v="1486504758"/>
    <b v="0"/>
    <n v="8"/>
    <b v="0"/>
    <s v="theater/spaces"/>
    <n v="0"/>
    <n v="217.38"/>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n v="100"/>
    <n v="149.44"/>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400"/>
    <n v="71.239999999999995"/>
    <x v="1"/>
    <s v="spaces"/>
    <x v="2707"/>
    <x v="2703"/>
  </r>
  <r>
    <n v="2708"/>
    <s v="Angel Comedy Club"/>
    <s v="Angel Comedy Club: A permanent home for Londonâ€™s loveliest comedy night - a community comedy club"/>
    <n v="20000"/>
    <n v="46643.07"/>
    <x v="0"/>
    <s v="GB"/>
    <s v="GBP"/>
    <n v="1469119526"/>
    <n v="1463935526"/>
    <b v="1"/>
    <n v="1049"/>
    <b v="1"/>
    <s v="theater/spaces"/>
    <n v="200"/>
    <n v="44.46"/>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0"/>
    <n v="164.94"/>
    <x v="1"/>
    <s v="spaces"/>
    <x v="2709"/>
    <x v="2705"/>
  </r>
  <r>
    <n v="2710"/>
    <s v="House of Yes"/>
    <s v="Building Brooklyn's own creative venue for circus, theater and events of all types."/>
    <n v="60000"/>
    <n v="92340.21"/>
    <x v="0"/>
    <s v="US"/>
    <s v="USD"/>
    <n v="1407549600"/>
    <n v="1404797428"/>
    <b v="1"/>
    <n v="1088"/>
    <b v="1"/>
    <s v="theater/spaces"/>
    <n v="200"/>
    <n v="84.87"/>
    <x v="1"/>
    <s v="spaces"/>
    <x v="2710"/>
    <x v="2706"/>
  </r>
  <r>
    <n v="2711"/>
    <s v="The Red Shoes"/>
    <s v="We're aiming to launch a production involving circus performers, musicians and artists in a new space, creating a night of live art."/>
    <n v="3910"/>
    <n v="3938"/>
    <x v="0"/>
    <s v="GB"/>
    <s v="GBP"/>
    <n v="1403301660"/>
    <n v="1400694790"/>
    <b v="1"/>
    <n v="73"/>
    <b v="1"/>
    <s v="theater/spaces"/>
    <n v="100"/>
    <n v="53.95"/>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00"/>
    <n v="50.53"/>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0"/>
    <n v="108"/>
    <x v="1"/>
    <s v="spaces"/>
    <x v="2713"/>
    <x v="2709"/>
  </r>
  <r>
    <n v="2714"/>
    <s v="The Crane Theater"/>
    <s v="The Crane will be the new home for independent theater in Northeast Minneapolis"/>
    <n v="25000"/>
    <n v="29089"/>
    <x v="0"/>
    <s v="US"/>
    <s v="USD"/>
    <n v="1476486000"/>
    <n v="1474040596"/>
    <b v="1"/>
    <n v="305"/>
    <b v="1"/>
    <s v="theater/spaces"/>
    <n v="100"/>
    <n v="95.37"/>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300"/>
    <n v="57.63"/>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00"/>
    <n v="64.16"/>
    <x v="1"/>
    <s v="spaces"/>
    <x v="2716"/>
    <x v="2712"/>
  </r>
  <r>
    <n v="2717"/>
    <s v="A Home for Comedy in Vermont!"/>
    <s v="ONLY HOURS LEFT ON THE CAMPAIGN! Our stretch goal is $35k; let's build a home for standup/improv shows &amp; classes in VT!"/>
    <n v="25000"/>
    <n v="30026"/>
    <x v="0"/>
    <s v="US"/>
    <s v="USD"/>
    <n v="1417906649"/>
    <n v="1414015049"/>
    <b v="1"/>
    <n v="325"/>
    <b v="1"/>
    <s v="theater/spaces"/>
    <n v="100"/>
    <n v="92.39"/>
    <x v="1"/>
    <s v="spaces"/>
    <x v="2717"/>
    <x v="2713"/>
  </r>
  <r>
    <n v="2718"/>
    <s v="Bard Beyond the Big Top"/>
    <s v="The Bard has burst beyond the big top and we're reaching out to our Beloved Benefactors to help build our festival's future."/>
    <n v="18000"/>
    <n v="18645"/>
    <x v="0"/>
    <s v="US"/>
    <s v="USD"/>
    <n v="1462316400"/>
    <n v="1459865945"/>
    <b v="1"/>
    <n v="148"/>
    <b v="1"/>
    <s v="theater/spaces"/>
    <n v="100"/>
    <n v="125.98"/>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0"/>
    <n v="94.64"/>
    <x v="1"/>
    <s v="spaces"/>
    <x v="2719"/>
    <x v="2715"/>
  </r>
  <r>
    <n v="2720"/>
    <s v="The Comedy Project"/>
    <s v="An improv, sketch and experimental comedy and cocktail venue in downtown Grand Rapids, Michigan"/>
    <n v="25000"/>
    <n v="29531"/>
    <x v="0"/>
    <s v="US"/>
    <s v="USD"/>
    <n v="1478866253"/>
    <n v="1476270653"/>
    <b v="0"/>
    <n v="173"/>
    <b v="1"/>
    <s v="theater/spaces"/>
    <n v="100"/>
    <n v="170.7"/>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500"/>
    <n v="40.76"/>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300"/>
    <n v="68.25"/>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00"/>
    <n v="95.49"/>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300"/>
    <n v="7.19"/>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n v="100"/>
    <n v="511.65"/>
    <x v="2"/>
    <s v="hardware"/>
    <x v="2725"/>
    <x v="2721"/>
  </r>
  <r>
    <n v="2726"/>
    <s v="Krimston TWO - Dual SIM case for iPhone"/>
    <s v="Krimston TWO: iPhone Dual SIM Case"/>
    <n v="100000"/>
    <n v="105745"/>
    <x v="0"/>
    <s v="US"/>
    <s v="USD"/>
    <n v="1461333311"/>
    <n v="1458741311"/>
    <b v="0"/>
    <n v="404"/>
    <b v="1"/>
    <s v="technology/hardware"/>
    <n v="100"/>
    <n v="261.75"/>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500"/>
    <n v="69.760000000000005"/>
    <x v="2"/>
    <s v="hardware"/>
    <x v="2727"/>
    <x v="2723"/>
  </r>
  <r>
    <n v="2728"/>
    <s v="Multi-Function SSD Shield for the Raspberry Pi 2"/>
    <s v="SSD, WiFi, RTC w/Battery and high power USB all in one shield."/>
    <n v="15000"/>
    <n v="30274"/>
    <x v="0"/>
    <s v="US"/>
    <s v="USD"/>
    <n v="1451485434"/>
    <n v="1448461434"/>
    <b v="0"/>
    <n v="392"/>
    <b v="1"/>
    <s v="technology/hardware"/>
    <n v="200"/>
    <n v="77.23"/>
    <x v="2"/>
    <s v="hardware"/>
    <x v="2728"/>
    <x v="2724"/>
  </r>
  <r>
    <n v="2729"/>
    <s v="McChi Luggage: It's a Luggage, USB Charger and a Table Top"/>
    <s v="A luggage that is more than a luggage! It is what you want it to be."/>
    <n v="7500"/>
    <n v="7833"/>
    <x v="0"/>
    <s v="US"/>
    <s v="USD"/>
    <n v="1430459197"/>
    <n v="1427867197"/>
    <b v="0"/>
    <n v="23"/>
    <b v="1"/>
    <s v="technology/hardware"/>
    <n v="100"/>
    <n v="340.57"/>
    <x v="2"/>
    <s v="hardware"/>
    <x v="2729"/>
    <x v="2725"/>
  </r>
  <r>
    <n v="2730"/>
    <s v="Yaba - Portable Speaker &amp; Guitar Amp"/>
    <s v="The world's most powerful portable speaker and guitar amplifier. Turns any surface into a speaker."/>
    <n v="27000"/>
    <n v="45979.01"/>
    <x v="0"/>
    <s v="US"/>
    <s v="USD"/>
    <n v="1366635575"/>
    <n v="1363611575"/>
    <b v="0"/>
    <n v="682"/>
    <b v="1"/>
    <s v="technology/hardware"/>
    <n v="200"/>
    <n v="67.42"/>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0"/>
    <n v="845.7"/>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00"/>
    <n v="97.19"/>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0"/>
    <n v="451.84"/>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1000"/>
    <n v="21.64"/>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00"/>
    <n v="169.52"/>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00"/>
    <n v="161.88"/>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00"/>
    <n v="493.1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400"/>
    <n v="22.12"/>
    <x v="2"/>
    <s v="hardware"/>
    <x v="2739"/>
    <x v="2735"/>
  </r>
  <r>
    <n v="2740"/>
    <s v="Vertical Garden Prototype"/>
    <s v="I am interested in testing the plant yields of this vertical garden as well as some other applications"/>
    <n v="300"/>
    <n v="310"/>
    <x v="0"/>
    <s v="US"/>
    <s v="USD"/>
    <n v="1426117552"/>
    <n v="1423529152"/>
    <b v="0"/>
    <n v="17"/>
    <b v="1"/>
    <s v="technology/hardware"/>
    <n v="100"/>
    <n v="18.239999999999998"/>
    <x v="2"/>
    <s v="hardware"/>
    <x v="2740"/>
    <x v="2736"/>
  </r>
  <r>
    <n v="2741"/>
    <s v="Mrs. Brown and Her Lost Puppy."/>
    <s v="Help me publish my 1st children's book as an aspiring author!"/>
    <n v="8000"/>
    <n v="35"/>
    <x v="2"/>
    <s v="US"/>
    <s v="USD"/>
    <n v="1413770820"/>
    <n v="1412005602"/>
    <b v="0"/>
    <n v="4"/>
    <b v="0"/>
    <s v="publishing/children's books"/>
    <n v="0"/>
    <n v="8.75"/>
    <x v="3"/>
    <s v="children's books"/>
    <x v="2741"/>
    <x v="2737"/>
  </r>
  <r>
    <n v="2742"/>
    <s v="What a Zoo!"/>
    <s v="The pachyderms at the Denver Zoo are moving. Follow along on the convoluted journey to their new home."/>
    <n v="2500"/>
    <n v="731"/>
    <x v="2"/>
    <s v="US"/>
    <s v="USD"/>
    <n v="1337102187"/>
    <n v="1335892587"/>
    <b v="0"/>
    <n v="18"/>
    <b v="0"/>
    <s v="publishing/children's books"/>
    <n v="0"/>
    <n v="40.61"/>
    <x v="3"/>
    <s v="children's books"/>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0"/>
    <n v="37.950000000000003"/>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
    <n v="35.729999999999997"/>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
    <n v="42.16"/>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
    <n v="35"/>
    <x v="3"/>
    <s v="children's books"/>
    <x v="2747"/>
    <x v="2743"/>
  </r>
  <r>
    <n v="2748"/>
    <s v="Native American Language Book for Children"/>
    <s v="Interactive Book with Audio to learn the Ojibwe Language for Children.  Website, Ebook and more!"/>
    <n v="5000"/>
    <n v="53"/>
    <x v="2"/>
    <s v="US"/>
    <s v="USD"/>
    <n v="1472835802"/>
    <n v="1470243802"/>
    <b v="0"/>
    <n v="4"/>
    <b v="0"/>
    <s v="publishing/children's books"/>
    <n v="0"/>
    <n v="13.25"/>
    <x v="3"/>
    <s v="children's books"/>
    <x v="2748"/>
    <x v="2744"/>
  </r>
  <r>
    <n v="2749"/>
    <s v="A Tree is a Tree, no matter what you see.  CHILDREN'S BOOK"/>
    <s v="Self-publishing my children's book."/>
    <n v="10000"/>
    <n v="110"/>
    <x v="2"/>
    <s v="US"/>
    <s v="USD"/>
    <n v="1428171037"/>
    <n v="1425582637"/>
    <b v="0"/>
    <n v="2"/>
    <b v="0"/>
    <s v="publishing/children's books"/>
    <n v="0"/>
    <n v="55"/>
    <x v="3"/>
    <s v="children's books"/>
    <x v="2749"/>
    <x v="2745"/>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
    <n v="39.29"/>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
    <n v="47.5"/>
    <x v="3"/>
    <s v="children's books"/>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n v="100"/>
    <n v="17.329999999999998"/>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n v="0"/>
    <n v="31.76"/>
    <x v="3"/>
    <s v="children's books"/>
    <x v="2756"/>
    <x v="2752"/>
  </r>
  <r>
    <n v="2757"/>
    <s v="C is for Crooked"/>
    <s v="A children's letter book that Lampoons Hillary Clinton"/>
    <n v="1500"/>
    <n v="10"/>
    <x v="2"/>
    <s v="US"/>
    <s v="USD"/>
    <n v="1470498332"/>
    <n v="1469202332"/>
    <b v="0"/>
    <n v="2"/>
    <b v="0"/>
    <s v="publishing/children's books"/>
    <n v="0"/>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x v="2756"/>
  </r>
  <r>
    <n v="2761"/>
    <s v="Learn U.S. Geography: Dreaming my way across The U.S."/>
    <s v="Help me give away 500 copies of my picture book so more kids will know US geography!"/>
    <n v="5000"/>
    <n v="36"/>
    <x v="2"/>
    <s v="US"/>
    <s v="USD"/>
    <n v="1357176693"/>
    <n v="1354584693"/>
    <b v="0"/>
    <n v="4"/>
    <b v="0"/>
    <s v="publishing/children's books"/>
    <n v="0"/>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
    <n v="25"/>
    <x v="3"/>
    <s v="children's books"/>
    <x v="2762"/>
    <x v="2758"/>
  </r>
  <r>
    <n v="2763"/>
    <s v="My Christmas Star"/>
    <s v="How Santa finds childrens homes without getting lost by following certain stars."/>
    <n v="39400"/>
    <n v="90"/>
    <x v="2"/>
    <s v="US"/>
    <s v="USD"/>
    <n v="1369403684"/>
    <n v="1365515684"/>
    <b v="0"/>
    <n v="3"/>
    <b v="0"/>
    <s v="publishing/children's books"/>
    <n v="0"/>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n v="0"/>
    <n v="11.25"/>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x v="2761"/>
  </r>
  <r>
    <n v="2766"/>
    <s v="Jambie"/>
    <s v="Jambie is a children's book geared towards kids ages 4-9 years of age. This book teaches young children about making wise decisions."/>
    <n v="5000"/>
    <n v="100"/>
    <x v="2"/>
    <s v="US"/>
    <s v="USD"/>
    <n v="1313078518"/>
    <n v="1310486518"/>
    <b v="0"/>
    <n v="4"/>
    <b v="0"/>
    <s v="publishing/children's books"/>
    <n v="0"/>
    <n v="25"/>
    <x v="3"/>
    <s v="children's books"/>
    <x v="2766"/>
    <x v="2762"/>
  </r>
  <r>
    <n v="2767"/>
    <s v="the Giant Turnip"/>
    <s v="An animated bedtime story with Dedka, Babka and the rest of the family working together on a BIG problem"/>
    <n v="4000"/>
    <n v="34"/>
    <x v="2"/>
    <s v="CA"/>
    <s v="CAD"/>
    <n v="1439766050"/>
    <n v="1434582050"/>
    <b v="0"/>
    <n v="3"/>
    <b v="0"/>
    <s v="publishing/children's books"/>
    <n v="0"/>
    <n v="11.33"/>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n v="0"/>
    <n v="29.47"/>
    <x v="3"/>
    <s v="children's books"/>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
    <n v="63.1"/>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x v="2768"/>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
    <n v="43.85"/>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0"/>
    <n v="45.97"/>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
    <n v="93.67"/>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0"/>
    <n v="53"/>
    <x v="3"/>
    <s v="children's books"/>
    <x v="2779"/>
    <x v="2775"/>
  </r>
  <r>
    <n v="2780"/>
    <s v="Travel with baby"/>
    <s v="Turn the World with my kids, and then write a book with the advice for traveling with baby"/>
    <n v="100000"/>
    <n v="0"/>
    <x v="2"/>
    <s v="IT"/>
    <s v="EUR"/>
    <n v="1489142688"/>
    <n v="1486550688"/>
    <b v="0"/>
    <n v="0"/>
    <b v="0"/>
    <s v="publishing/children's books"/>
    <n v="0"/>
    <n v="0"/>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n v="100"/>
    <n v="47"/>
    <x v="1"/>
    <s v="plays"/>
    <x v="2781"/>
    <x v="2777"/>
  </r>
  <r>
    <n v="2782"/>
    <s v="Better Than Ever Productions presents Geezer Game"/>
    <s v="The premiere theatre troupe in SE Michigan offering acting opportunities for the 50+ actor."/>
    <n v="1000"/>
    <n v="1200"/>
    <x v="0"/>
    <s v="US"/>
    <s v="USD"/>
    <n v="1424149140"/>
    <n v="1421964718"/>
    <b v="0"/>
    <n v="18"/>
    <b v="1"/>
    <s v="theater/plays"/>
    <n v="100"/>
    <n v="66.67"/>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00"/>
    <n v="18.77"/>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00"/>
    <n v="66.11"/>
    <x v="1"/>
    <s v="plays"/>
    <x v="2784"/>
    <x v="2780"/>
  </r>
  <r>
    <n v="2785"/>
    <s v="Henry VI: The War of the Roses"/>
    <s v="Bare Theatre and Raleigh Little Theatre present Shakespeare's epic, set in a post-apocalyptic dystopia."/>
    <n v="5000"/>
    <n v="5234"/>
    <x v="0"/>
    <s v="US"/>
    <s v="USD"/>
    <n v="1470430800"/>
    <n v="1467865967"/>
    <b v="0"/>
    <n v="142"/>
    <b v="1"/>
    <s v="theater/plays"/>
    <n v="100"/>
    <n v="36.86"/>
    <x v="1"/>
    <s v="plays"/>
    <x v="2785"/>
    <x v="2781"/>
  </r>
  <r>
    <n v="2786"/>
    <s v="Fierce"/>
    <s v="A heart-melting farce about sex, art and the lovelorn lay-abouts of London-town."/>
    <n v="2500"/>
    <n v="2946"/>
    <x v="0"/>
    <s v="GB"/>
    <s v="GBP"/>
    <n v="1404913180"/>
    <n v="1403703580"/>
    <b v="0"/>
    <n v="74"/>
    <b v="1"/>
    <s v="theater/plays"/>
    <n v="100"/>
    <n v="39.81"/>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00"/>
    <n v="31.5"/>
    <x v="1"/>
    <s v="plays"/>
    <x v="2787"/>
    <x v="2783"/>
  </r>
  <r>
    <n v="2788"/>
    <s v="ACT Underground Theatre, TLDC"/>
    <s v="MOVING FORWARD! WE HAVE REACHED GOAL BUT HAVE MORE TIME!! PLEASE CONSIDER PLEDGING."/>
    <n v="2000"/>
    <n v="2050"/>
    <x v="0"/>
    <s v="US"/>
    <s v="USD"/>
    <n v="1469811043"/>
    <n v="1467219043"/>
    <b v="0"/>
    <n v="20"/>
    <b v="1"/>
    <s v="theater/plays"/>
    <n v="100"/>
    <n v="102.5"/>
    <x v="1"/>
    <s v="plays"/>
    <x v="2788"/>
    <x v="2784"/>
  </r>
  <r>
    <n v="2789"/>
    <s v="The Adventurers Club"/>
    <s v="BNT's Biggest Adventure So Far: Our 2015 full length production!"/>
    <n v="3000"/>
    <n v="3035"/>
    <x v="0"/>
    <s v="US"/>
    <s v="USD"/>
    <n v="1426132800"/>
    <n v="1424477934"/>
    <b v="0"/>
    <n v="24"/>
    <b v="1"/>
    <s v="theater/plays"/>
    <n v="100"/>
    <n v="126.46"/>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0"/>
    <n v="47.88"/>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0"/>
    <n v="73.209999999999994"/>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n v="100"/>
    <n v="89.67"/>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00"/>
    <n v="151.46"/>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200"/>
    <n v="25"/>
    <x v="1"/>
    <s v="plays"/>
    <x v="2794"/>
    <x v="2790"/>
  </r>
  <r>
    <n v="2795"/>
    <s v="Good Men Wanted at ANT Fest"/>
    <s v="A new play about five bad bitches who fought in the Civil War disguised as men, premiering at Ars Nova's ANT Fest."/>
    <n v="700"/>
    <n v="730"/>
    <x v="0"/>
    <s v="US"/>
    <s v="USD"/>
    <n v="1402095600"/>
    <n v="1400675841"/>
    <b v="0"/>
    <n v="20"/>
    <b v="1"/>
    <s v="theater/plays"/>
    <n v="100"/>
    <n v="36.5"/>
    <x v="1"/>
    <s v="plays"/>
    <x v="2795"/>
    <x v="2791"/>
  </r>
  <r>
    <n v="2796"/>
    <s v="Fishcakes"/>
    <s v="Fishcakes is a piece of new writing for the Camden Fringe that explores a story of love, loss, and all the â€˜little things'."/>
    <n v="800"/>
    <n v="924"/>
    <x v="0"/>
    <s v="GB"/>
    <s v="GBP"/>
    <n v="1404564028"/>
    <n v="1401972028"/>
    <b v="0"/>
    <n v="21"/>
    <b v="1"/>
    <s v="theater/plays"/>
    <n v="100"/>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0"/>
    <n v="87.36"/>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0"/>
    <n v="36.47"/>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n v="100"/>
    <n v="44.86"/>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00"/>
    <n v="42.9"/>
    <x v="1"/>
    <s v="plays"/>
    <x v="2800"/>
    <x v="2796"/>
  </r>
  <r>
    <n v="2801"/>
    <s v="A Dream Play"/>
    <s v="Arise Theatre Company's production of August Strindberg's expressionist masterpiece 'A Dream Play'."/>
    <n v="500"/>
    <n v="666"/>
    <x v="0"/>
    <s v="AU"/>
    <s v="AUD"/>
    <n v="1412938800"/>
    <n v="1411019409"/>
    <b v="0"/>
    <n v="13"/>
    <b v="1"/>
    <s v="theater/plays"/>
    <n v="100"/>
    <n v="51.23"/>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0"/>
    <n v="33.94"/>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00"/>
    <n v="90.74"/>
    <x v="1"/>
    <s v="plays"/>
    <x v="2803"/>
    <x v="2799"/>
  </r>
  <r>
    <n v="2804"/>
    <s v="The Piano Man"/>
    <s v="The real-life story of the mysterious 'Piano Man' who washed ashore with no memory; with no speech; but with an amazing ability..."/>
    <n v="1000"/>
    <n v="1150"/>
    <x v="0"/>
    <s v="GB"/>
    <s v="GBP"/>
    <n v="1411987990"/>
    <n v="1409395990"/>
    <b v="0"/>
    <n v="23"/>
    <b v="1"/>
    <s v="theater/plays"/>
    <n v="100"/>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00"/>
    <n v="24.44"/>
    <x v="1"/>
    <s v="plays"/>
    <x v="2805"/>
    <x v="2801"/>
  </r>
  <r>
    <n v="2806"/>
    <s v="And Now: The World!"/>
    <s v="A one woman show about the challenges of being a feminist in a digital age. Touring 6 UK cities. Now with Stretch Goals!"/>
    <n v="3000"/>
    <n v="3363"/>
    <x v="0"/>
    <s v="GB"/>
    <s v="GBP"/>
    <n v="1438772400"/>
    <n v="1435645490"/>
    <b v="0"/>
    <n v="76"/>
    <b v="1"/>
    <s v="theater/plays"/>
    <n v="100"/>
    <n v="44.25"/>
    <x v="1"/>
    <s v="plays"/>
    <x v="2806"/>
    <x v="2802"/>
  </r>
  <r>
    <n v="2807"/>
    <s v="The Commission Theatre Co."/>
    <s v="Bringing Shakespeare back to the Playwrights"/>
    <n v="5000"/>
    <n v="6300"/>
    <x v="0"/>
    <s v="US"/>
    <s v="USD"/>
    <n v="1435611438"/>
    <n v="1433019438"/>
    <b v="0"/>
    <n v="93"/>
    <b v="1"/>
    <s v="theater/plays"/>
    <n v="100"/>
    <n v="67.739999999999995"/>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x v="2804"/>
  </r>
  <r>
    <n v="2809"/>
    <s v="Sugarglass Theatre"/>
    <s v="Sugarglass is a Dublin based theatre company committed to international collaboration. 2016 sees the launch of their NYC division."/>
    <n v="2500"/>
    <n v="2560"/>
    <x v="0"/>
    <s v="US"/>
    <s v="USD"/>
    <n v="1459348740"/>
    <n v="1458647725"/>
    <b v="0"/>
    <n v="21"/>
    <b v="1"/>
    <s v="theater/plays"/>
    <n v="100"/>
    <n v="121.9"/>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0"/>
    <n v="47.46"/>
    <x v="1"/>
    <s v="plays"/>
    <x v="2810"/>
    <x v="2806"/>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n v="100"/>
    <n v="68.25"/>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n v="100"/>
    <n v="37.21"/>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n v="100"/>
    <n v="25.25"/>
    <x v="1"/>
    <s v="plays"/>
    <x v="2814"/>
    <x v="2810"/>
  </r>
  <r>
    <n v="2815"/>
    <s v="Widow's Wedding Dress"/>
    <s v="Set in 1950s Northern Ireland, this play tells the story of two sisters in a community of Travellers, or Irish Gypsies."/>
    <n v="250"/>
    <n v="605"/>
    <x v="0"/>
    <s v="CA"/>
    <s v="CAD"/>
    <n v="1470595109"/>
    <n v="1468003109"/>
    <b v="0"/>
    <n v="14"/>
    <b v="1"/>
    <s v="theater/plays"/>
    <n v="200"/>
    <n v="43.21"/>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00"/>
    <n v="25.13"/>
    <x v="1"/>
    <s v="plays"/>
    <x v="2816"/>
    <x v="2812"/>
  </r>
  <r>
    <n v="2817"/>
    <s v="After The End"/>
    <s v="Let Go Theatre Co's very first production is going ahead in June 2015. Help support a brand new theatre co as we begin our adventure"/>
    <n v="600"/>
    <n v="780"/>
    <x v="0"/>
    <s v="GB"/>
    <s v="GBP"/>
    <n v="1425136462"/>
    <n v="1421680462"/>
    <b v="0"/>
    <n v="33"/>
    <b v="1"/>
    <s v="theater/plays"/>
    <n v="100"/>
    <n v="23.64"/>
    <x v="1"/>
    <s v="plays"/>
    <x v="2817"/>
    <x v="2813"/>
  </r>
  <r>
    <n v="2818"/>
    <s v="Joe West's THEATER OF DEATH"/>
    <s v="Joe West and his wonderful theater company THEATER OF DEATH present original plays both horrific and comical."/>
    <n v="10000"/>
    <n v="10603"/>
    <x v="0"/>
    <s v="US"/>
    <s v="USD"/>
    <n v="1443018086"/>
    <n v="1441290086"/>
    <b v="0"/>
    <n v="102"/>
    <b v="1"/>
    <s v="theater/plays"/>
    <n v="100"/>
    <n v="103.95"/>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0"/>
    <n v="50.38"/>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n v="100"/>
    <n v="13.6"/>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00"/>
    <n v="8.86"/>
    <x v="1"/>
    <s v="plays"/>
    <x v="2823"/>
    <x v="2819"/>
  </r>
  <r>
    <n v="2824"/>
    <s v="The Rooftop"/>
    <s v="I wrote a One Act play called The Rooftop for a Female Playwright's festival. Every little bit helps!"/>
    <n v="650"/>
    <n v="760"/>
    <x v="0"/>
    <s v="US"/>
    <s v="USD"/>
    <n v="1434159780"/>
    <n v="1431412196"/>
    <b v="0"/>
    <n v="15"/>
    <b v="1"/>
    <s v="theater/plays"/>
    <n v="100"/>
    <n v="50.67"/>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n v="100"/>
    <n v="60.78"/>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n v="100"/>
    <n v="113.42"/>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00"/>
    <n v="104.57"/>
    <x v="1"/>
    <s v="plays"/>
    <x v="2827"/>
    <x v="2823"/>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n v="100"/>
    <n v="35.04"/>
    <x v="1"/>
    <s v="plays"/>
    <x v="2829"/>
    <x v="2825"/>
  </r>
  <r>
    <n v="2830"/>
    <s v="Nakhtik and Avalon"/>
    <s v="Avalon is a new South African Township play and Nakhtik is a  danced political lecture."/>
    <n v="3000"/>
    <n v="3000"/>
    <x v="0"/>
    <s v="US"/>
    <s v="USD"/>
    <n v="1399867140"/>
    <n v="1398802148"/>
    <b v="0"/>
    <n v="11"/>
    <b v="1"/>
    <s v="theater/plays"/>
    <n v="100"/>
    <n v="272.73"/>
    <x v="1"/>
    <s v="plays"/>
    <x v="2830"/>
    <x v="2826"/>
  </r>
  <r>
    <n v="2831"/>
    <s v="Tackett &amp; Pyke put on a Play"/>
    <s v="We each wrote a play and would like to produce them for you for nothing more than art's sake!"/>
    <n v="3000"/>
    <n v="3320"/>
    <x v="0"/>
    <s v="US"/>
    <s v="USD"/>
    <n v="1437076070"/>
    <n v="1434484070"/>
    <b v="0"/>
    <n v="52"/>
    <b v="1"/>
    <s v="theater/plays"/>
    <n v="100"/>
    <n v="63.85"/>
    <x v="1"/>
    <s v="plays"/>
    <x v="2831"/>
    <x v="2827"/>
  </r>
  <r>
    <n v="2832"/>
    <s v="Secret Diaries"/>
    <s v="Charting the big stuff in life from dance routines to coming out; exploring homophobia, family, friendship &amp; finding your own voice."/>
    <n v="2500"/>
    <n v="2867.99"/>
    <x v="0"/>
    <s v="GB"/>
    <s v="GBP"/>
    <n v="1416780000"/>
    <n v="1414342894"/>
    <b v="0"/>
    <n v="95"/>
    <b v="1"/>
    <s v="theater/plays"/>
    <n v="100"/>
    <n v="30.19"/>
    <x v="1"/>
    <s v="plays"/>
    <x v="2832"/>
    <x v="2828"/>
  </r>
  <r>
    <n v="2833"/>
    <s v="Star Man Rocket Man"/>
    <s v="A new play about exploring outer space"/>
    <n v="2700"/>
    <n v="2923"/>
    <x v="0"/>
    <s v="US"/>
    <s v="USD"/>
    <n v="1444528800"/>
    <n v="1442804633"/>
    <b v="0"/>
    <n v="35"/>
    <b v="1"/>
    <s v="theater/plays"/>
    <n v="100"/>
    <n v="83.51"/>
    <x v="1"/>
    <s v="plays"/>
    <x v="2833"/>
    <x v="2829"/>
  </r>
  <r>
    <n v="2834"/>
    <s v="Thank You For Smoking"/>
    <s v="Thank You For Smoking. A play about love, 5 trillion cigarettes and how the Flintstones earned the tobacco industry millions."/>
    <n v="800"/>
    <n v="1360"/>
    <x v="0"/>
    <s v="GB"/>
    <s v="GBP"/>
    <n v="1422658930"/>
    <n v="1421362930"/>
    <b v="0"/>
    <n v="21"/>
    <b v="1"/>
    <s v="theater/plays"/>
    <n v="200"/>
    <n v="64.760000000000005"/>
    <x v="1"/>
    <s v="plays"/>
    <x v="2834"/>
    <x v="2830"/>
  </r>
  <r>
    <n v="2835"/>
    <s v="Land of the Three Towers"/>
    <s v="A celebratory community theatre project about the Focus E15 Occupation of empty council homes on Carpenters Estate."/>
    <n v="1000"/>
    <n v="1870.99"/>
    <x v="0"/>
    <s v="GB"/>
    <s v="GBP"/>
    <n v="1449273600"/>
    <n v="1446742417"/>
    <b v="0"/>
    <n v="93"/>
    <b v="1"/>
    <s v="theater/plays"/>
    <n v="200"/>
    <n v="20.12"/>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0"/>
    <n v="44.09"/>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00"/>
    <n v="44.54"/>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00"/>
    <n v="125.81"/>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0"/>
    <n v="19.7"/>
    <x v="1"/>
    <s v="plays"/>
    <x v="2840"/>
    <x v="2836"/>
  </r>
  <r>
    <n v="2841"/>
    <s v="The Dead Loss"/>
    <s v="1920's London; two brothers try to make a name for themselves in the underground crime world but encounter a ruthless Irish mob boss."/>
    <n v="1000"/>
    <n v="10"/>
    <x v="2"/>
    <s v="GB"/>
    <s v="GBP"/>
    <n v="1450032297"/>
    <n v="1444844697"/>
    <b v="0"/>
    <n v="1"/>
    <b v="0"/>
    <s v="theater/plays"/>
    <n v="0"/>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n v="0"/>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
    <n v="60.67"/>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x v="2842"/>
  </r>
  <r>
    <n v="2847"/>
    <s v="COLOR ME"/>
    <s v="Dark secrets come to light when Mariah meets Stella. They find a way to face the south's largest elephant in the room: RACISM."/>
    <n v="2000"/>
    <n v="0"/>
    <x v="2"/>
    <s v="US"/>
    <s v="USD"/>
    <n v="1464031265"/>
    <n v="1458847265"/>
    <b v="0"/>
    <n v="0"/>
    <b v="0"/>
    <s v="theater/plays"/>
    <n v="0"/>
    <n v="0"/>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x v="2844"/>
  </r>
  <r>
    <n v="2849"/>
    <s v="100, Acre Wood"/>
    <s v="NonSens!cal tackles the struggles of four people with mental health issues/disorders inspired by A.A Milne's Winnie the Pooh"/>
    <n v="500"/>
    <n v="5"/>
    <x v="2"/>
    <s v="GB"/>
    <s v="GBP"/>
    <n v="1461406600"/>
    <n v="1458814600"/>
    <b v="0"/>
    <n v="1"/>
    <b v="0"/>
    <s v="theater/plays"/>
    <n v="0"/>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0"/>
    <n v="23.92"/>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x v="2847"/>
  </r>
  <r>
    <n v="2852"/>
    <s v="Freedom Train"/>
    <s v="Just one time back to the past on the Freedom Train will open your eyes and your lives will never ever be the same!"/>
    <n v="5000"/>
    <n v="95"/>
    <x v="2"/>
    <s v="US"/>
    <s v="USD"/>
    <n v="1403312703"/>
    <n v="1400720703"/>
    <b v="0"/>
    <n v="6"/>
    <b v="0"/>
    <s v="theater/plays"/>
    <n v="0"/>
    <n v="15.83"/>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x v="2849"/>
  </r>
  <r>
    <n v="2854"/>
    <s v="Ultimate Political Selfie!"/>
    <s v="Almost Random Theatre's play about a candidate - with no policies - who is seeking election in May 2015"/>
    <n v="1000"/>
    <n v="417"/>
    <x v="2"/>
    <s v="GB"/>
    <s v="GBP"/>
    <n v="1431018719"/>
    <n v="1429290719"/>
    <b v="0"/>
    <n v="14"/>
    <b v="0"/>
    <s v="theater/plays"/>
    <n v="0"/>
    <n v="29.79"/>
    <x v="1"/>
    <s v="plays"/>
    <x v="2854"/>
    <x v="2850"/>
  </r>
  <r>
    <n v="2855"/>
    <s v="STAGE READING for TETCNY"/>
    <s v="Raising funds to have a private stage reading for an upcoming play from THE ENSEMBLE THEATRE COMPANY OF NEW YORK (www.tetcny.org)"/>
    <n v="600"/>
    <n v="300"/>
    <x v="2"/>
    <s v="US"/>
    <s v="USD"/>
    <n v="1454110440"/>
    <n v="1451607071"/>
    <b v="0"/>
    <n v="5"/>
    <b v="0"/>
    <s v="theater/plays"/>
    <n v="100"/>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s v="theater/plays"/>
    <n v="0"/>
    <n v="24.33"/>
    <x v="1"/>
    <s v="plays"/>
    <x v="2856"/>
    <x v="2852"/>
  </r>
  <r>
    <n v="2857"/>
    <s v="Los Tradicionales"/>
    <s v="Somos una compaÃ±Ã­a de teatro independiente. Y en el 2017 queremos arrancar con el montaje de 3 obras._x000a_3 elencos, 3 espacios."/>
    <n v="38000"/>
    <n v="7500"/>
    <x v="2"/>
    <s v="MX"/>
    <s v="MXN"/>
    <n v="1487613600"/>
    <n v="1482444295"/>
    <b v="0"/>
    <n v="15"/>
    <b v="0"/>
    <s v="theater/plays"/>
    <n v="0"/>
    <n v="500"/>
    <x v="1"/>
    <s v="plays"/>
    <x v="2857"/>
    <x v="2853"/>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x v="2854"/>
  </r>
  <r>
    <n v="2859"/>
    <s v="Grover Theatre Company (GTC)"/>
    <s v="A theatre company that will create works to inspire young people and get everyone involved."/>
    <n v="2000"/>
    <n v="35"/>
    <x v="2"/>
    <s v="AU"/>
    <s v="AUD"/>
    <n v="1444984904"/>
    <n v="1439800904"/>
    <b v="0"/>
    <n v="1"/>
    <b v="0"/>
    <s v="theater/plays"/>
    <n v="0"/>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n v="0"/>
    <n v="29.56"/>
    <x v="1"/>
    <s v="plays"/>
    <x v="2860"/>
    <x v="2856"/>
  </r>
  <r>
    <n v="2861"/>
    <s v="Julius Caesar"/>
    <s v="The University of Queensland Drama Production Course is putting on an adaptation of William Shakespeares Julius Caesar"/>
    <n v="250"/>
    <n v="80"/>
    <x v="2"/>
    <s v="AU"/>
    <s v="AUD"/>
    <n v="1443103848"/>
    <n v="1441894248"/>
    <b v="0"/>
    <n v="3"/>
    <b v="0"/>
    <s v="theater/plays"/>
    <n v="0"/>
    <n v="26.67"/>
    <x v="1"/>
    <s v="plays"/>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x v="2858"/>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x v="2859"/>
  </r>
  <r>
    <n v="2864"/>
    <s v="'Haunting Julia' by Alan Ayckbourn"/>
    <s v="Accessible, original theatre for all!"/>
    <n v="2500"/>
    <n v="40"/>
    <x v="2"/>
    <s v="GB"/>
    <s v="GBP"/>
    <n v="1437139080"/>
    <n v="1434552207"/>
    <b v="0"/>
    <n v="3"/>
    <b v="0"/>
    <s v="theater/plays"/>
    <n v="0"/>
    <n v="13.33"/>
    <x v="1"/>
    <s v="plays"/>
    <x v="2864"/>
    <x v="286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n v="0"/>
    <n v="22.5"/>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n v="0"/>
    <n v="50.4"/>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n v="0"/>
    <n v="105.03"/>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
    <n v="35.4"/>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
    <n v="83.33"/>
    <x v="1"/>
    <s v="plays"/>
    <x v="2870"/>
    <x v="2866"/>
  </r>
  <r>
    <n v="2871"/>
    <s v="The Bill Cosby Assault, a play"/>
    <s v="America's dad or serial rapist? Or both? The stories of the Bill Cosby accusers and the society so skeptical of them."/>
    <n v="10000"/>
    <n v="467"/>
    <x v="2"/>
    <s v="US"/>
    <s v="USD"/>
    <n v="1419183813"/>
    <n v="1417455813"/>
    <b v="0"/>
    <n v="13"/>
    <b v="0"/>
    <s v="theater/plays"/>
    <n v="0"/>
    <n v="35.92"/>
    <x v="1"/>
    <s v="plays"/>
    <x v="2871"/>
    <x v="2867"/>
  </r>
  <r>
    <n v="2872"/>
    <s v="Loud Arts"/>
    <s v="Local Theatre group in Loudoun County, Virginia. Looking for funds to start producing shows!"/>
    <n v="3000"/>
    <n v="0"/>
    <x v="2"/>
    <s v="US"/>
    <s v="USD"/>
    <n v="1434768438"/>
    <n v="1429584438"/>
    <b v="0"/>
    <n v="0"/>
    <b v="0"/>
    <s v="theater/plays"/>
    <n v="0"/>
    <n v="0"/>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
    <n v="119.13"/>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n v="0"/>
    <n v="90.33"/>
    <x v="1"/>
    <s v="plays"/>
    <x v="2874"/>
    <x v="2870"/>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
    <n v="108.33"/>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0"/>
    <n v="15.75"/>
    <x v="1"/>
    <s v="plays"/>
    <x v="2878"/>
    <x v="2874"/>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n v="0"/>
    <n v="96.55"/>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
    <n v="381.6"/>
    <x v="1"/>
    <s v="plays"/>
    <x v="2883"/>
    <x v="2879"/>
  </r>
  <r>
    <n v="2884"/>
    <s v="The Lizard King, a play by Jay Jeff Jones"/>
    <s v="Come explore the dream world of Jim Morrison, rock singer, mystic, poet, shaman."/>
    <n v="45000"/>
    <n v="185"/>
    <x v="2"/>
    <s v="US"/>
    <s v="USD"/>
    <n v="1417800435"/>
    <n v="1415208435"/>
    <b v="0"/>
    <n v="4"/>
    <b v="0"/>
    <s v="theater/plays"/>
    <n v="0"/>
    <n v="46.25"/>
    <x v="1"/>
    <s v="plays"/>
    <x v="2884"/>
    <x v="2880"/>
  </r>
  <r>
    <n v="2885"/>
    <s v="The Wedding"/>
    <s v="An historic and proud work of Polish nationalistic literature performed on stage."/>
    <n v="400"/>
    <n v="130"/>
    <x v="2"/>
    <s v="US"/>
    <s v="USD"/>
    <n v="1426294201"/>
    <n v="1423705801"/>
    <b v="0"/>
    <n v="5"/>
    <b v="0"/>
    <s v="theater/plays"/>
    <n v="0"/>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x v="2884"/>
  </r>
  <r>
    <n v="2889"/>
    <s v="Halfway, Nebraska"/>
    <s v="Halfway, Nebraska explores the limits of hope and what it means to love someone who may be too far damaged to save."/>
    <n v="3000"/>
    <n v="1142"/>
    <x v="2"/>
    <s v="US"/>
    <s v="USD"/>
    <n v="1409344985"/>
    <n v="1406752985"/>
    <b v="0"/>
    <n v="14"/>
    <b v="0"/>
    <s v="theater/plays"/>
    <n v="0"/>
    <n v="81.569999999999993"/>
    <x v="1"/>
    <s v="plays"/>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n v="0"/>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n v="0"/>
    <n v="27.3"/>
    <x v="1"/>
    <s v="plays"/>
    <x v="2891"/>
    <x v="2887"/>
  </r>
  <r>
    <n v="2892"/>
    <s v="Something Precious"/>
    <s v="Something Precious is the world's first musical to alert folks to the harmful effects of technology on the human spirit."/>
    <n v="5500"/>
    <n v="500"/>
    <x v="2"/>
    <s v="US"/>
    <s v="USD"/>
    <n v="1409000400"/>
    <n v="1408381704"/>
    <b v="0"/>
    <n v="17"/>
    <b v="0"/>
    <s v="theater/plays"/>
    <n v="0"/>
    <n v="29.41"/>
    <x v="1"/>
    <s v="plays"/>
    <x v="2892"/>
    <x v="2888"/>
  </r>
  <r>
    <n v="2893"/>
    <s v="REDISCOVERING KIA THE PLAY"/>
    <s v="Fundraising for REDISCOVERING KIA THE PLAY"/>
    <n v="5000"/>
    <n v="25"/>
    <x v="2"/>
    <s v="US"/>
    <s v="USD"/>
    <n v="1420768800"/>
    <n v="1415644395"/>
    <b v="0"/>
    <n v="2"/>
    <b v="0"/>
    <s v="theater/plays"/>
    <n v="0"/>
    <n v="12.5"/>
    <x v="1"/>
    <s v="plays"/>
    <x v="2893"/>
    <x v="2889"/>
  </r>
  <r>
    <n v="2894"/>
    <s v="How Could You Do This To Me (The Stage Play)"/>
    <s v="This Is A Story About A Woman A Man And A Woman"/>
    <n v="50000"/>
    <n v="0"/>
    <x v="2"/>
    <s v="US"/>
    <s v="USD"/>
    <n v="1428100815"/>
    <n v="1422920415"/>
    <b v="0"/>
    <n v="0"/>
    <b v="0"/>
    <s v="theater/plays"/>
    <n v="0"/>
    <n v="0"/>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0"/>
    <n v="5.75"/>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n v="0"/>
    <n v="52.08"/>
    <x v="1"/>
    <s v="plays"/>
    <x v="2896"/>
    <x v="2892"/>
  </r>
  <r>
    <n v="2897"/>
    <s v="CAYCE"/>
    <s v="A unique stage play about the epic struggle of psychic Edgar Cayce to deal with his extraordinary abilities and find his place in life."/>
    <n v="12000"/>
    <n v="550"/>
    <x v="2"/>
    <s v="US"/>
    <s v="USD"/>
    <n v="1444577345"/>
    <n v="1441985458"/>
    <b v="0"/>
    <n v="3"/>
    <b v="0"/>
    <s v="theater/plays"/>
    <n v="0"/>
    <n v="183.33"/>
    <x v="1"/>
    <s v="plays"/>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n v="0"/>
    <n v="26.33"/>
    <x v="1"/>
    <s v="plays"/>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n v="100"/>
    <n v="486.43"/>
    <x v="1"/>
    <s v="plays"/>
    <x v="2900"/>
    <x v="2896"/>
  </r>
  <r>
    <n v="2901"/>
    <s v="Avarimor Series (Audio Plays)"/>
    <s v="How can the visual age appreciate something that cant see? With these Audio Plays I will show you, if your willing to listen."/>
    <n v="750"/>
    <n v="6"/>
    <x v="2"/>
    <s v="US"/>
    <s v="USD"/>
    <n v="1423345339"/>
    <n v="1418161339"/>
    <b v="0"/>
    <n v="2"/>
    <b v="0"/>
    <s v="theater/plays"/>
    <n v="0"/>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
    <n v="9.75"/>
    <x v="1"/>
    <s v="plays"/>
    <x v="2903"/>
    <x v="2899"/>
  </r>
  <r>
    <n v="2904"/>
    <s v="The Love Shack"/>
    <s v="A Tequila slammer with a slice of Tarantino, a line of the London Fringe scene and a shot of â€œBreaking Badâ€. New Writing."/>
    <n v="1500"/>
    <n v="75"/>
    <x v="2"/>
    <s v="GB"/>
    <s v="GBP"/>
    <n v="1415534400"/>
    <n v="1414538031"/>
    <b v="0"/>
    <n v="4"/>
    <b v="0"/>
    <s v="theater/plays"/>
    <n v="0"/>
    <n v="18.75"/>
    <x v="1"/>
    <s v="plays"/>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n v="0"/>
    <n v="36.590000000000003"/>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0"/>
    <n v="80.709999999999994"/>
    <x v="1"/>
    <s v="plays"/>
    <x v="2906"/>
    <x v="2902"/>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0"/>
    <n v="52.8"/>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x v="2905"/>
  </r>
  <r>
    <n v="2910"/>
    <s v="Strive"/>
    <s v="Free drama, dance and singing workshops for disadvantaged young people to inspire, create and help them follow their dreams."/>
    <n v="30000"/>
    <n v="1"/>
    <x v="2"/>
    <s v="GB"/>
    <s v="GBP"/>
    <n v="1434139887"/>
    <n v="1428955887"/>
    <b v="0"/>
    <n v="1"/>
    <b v="0"/>
    <s v="theater/plays"/>
    <n v="0"/>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
    <n v="46.93"/>
    <x v="1"/>
    <s v="plays"/>
    <x v="2911"/>
    <x v="2907"/>
  </r>
  <r>
    <n v="2912"/>
    <s v="Fair Play"/>
    <s v="Set in Iceland, Fair Play is a a dark comedy- a play within a play. An extravaganza, fueled by Absinthe, and touched by the Surreal."/>
    <n v="14440"/>
    <n v="2030"/>
    <x v="2"/>
    <s v="US"/>
    <s v="USD"/>
    <n v="1452827374"/>
    <n v="1450235374"/>
    <b v="0"/>
    <n v="26"/>
    <b v="0"/>
    <s v="theater/plays"/>
    <n v="0"/>
    <n v="78.08"/>
    <x v="1"/>
    <s v="plays"/>
    <x v="2912"/>
    <x v="2908"/>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x v="2909"/>
  </r>
  <r>
    <n v="2914"/>
    <s v="Hercules the Panto"/>
    <s v="Hercules must complete four challenges in order to meet the father he never knew"/>
    <n v="25000"/>
    <n v="1"/>
    <x v="2"/>
    <s v="GB"/>
    <s v="GBP"/>
    <n v="1426365994"/>
    <n v="1421185594"/>
    <b v="0"/>
    <n v="1"/>
    <b v="0"/>
    <s v="theater/plays"/>
    <n v="0"/>
    <n v="1"/>
    <x v="1"/>
    <s v="plays"/>
    <x v="2914"/>
    <x v="2910"/>
  </r>
  <r>
    <n v="2915"/>
    <s v="A Grimm Night for Hans Christian Anderson"/>
    <s v="An inclusive, cross community, multi-cultural theatre production for children aged 3 to 16 and their families"/>
    <n v="1000"/>
    <n v="611"/>
    <x v="2"/>
    <s v="GB"/>
    <s v="GBP"/>
    <n v="1458117190"/>
    <n v="1455528790"/>
    <b v="0"/>
    <n v="3"/>
    <b v="0"/>
    <s v="theater/plays"/>
    <n v="100"/>
    <n v="203.67"/>
    <x v="1"/>
    <s v="plays"/>
    <x v="2915"/>
    <x v="2911"/>
  </r>
  <r>
    <n v="2916"/>
    <s v="An Interview With Gaddafi - The Stage Play"/>
    <s v="The moving dramatisation of one man's journey to find the truth behind the Libyan regime change."/>
    <n v="1850"/>
    <n v="145"/>
    <x v="2"/>
    <s v="GB"/>
    <s v="GBP"/>
    <n v="1400498789"/>
    <n v="1398511589"/>
    <b v="0"/>
    <n v="7"/>
    <b v="0"/>
    <s v="theater/plays"/>
    <n v="0"/>
    <n v="20.71"/>
    <x v="1"/>
    <s v="plays"/>
    <x v="2916"/>
    <x v="2912"/>
  </r>
  <r>
    <n v="2917"/>
    <s v="Elevation Twelfth Night"/>
    <s v="Cross dressing, cross gartering, crossed swords. Cross a bridge and come see this fantastically fun rendition of Twelfth Night"/>
    <n v="2000"/>
    <n v="437"/>
    <x v="2"/>
    <s v="US"/>
    <s v="USD"/>
    <n v="1442381847"/>
    <n v="1440826647"/>
    <b v="0"/>
    <n v="9"/>
    <b v="0"/>
    <s v="theater/plays"/>
    <n v="0"/>
    <n v="48.56"/>
    <x v="1"/>
    <s v="plays"/>
    <x v="2917"/>
    <x v="2913"/>
  </r>
  <r>
    <n v="2918"/>
    <s v="When Johnny Comes Marching Home"/>
    <s v="A meta-theatrical retelling of Chekhov's Three Sisters, framed with Civil War Hymns, Dance, and wild theatricality."/>
    <n v="5000"/>
    <n v="1362"/>
    <x v="2"/>
    <s v="US"/>
    <s v="USD"/>
    <n v="1446131207"/>
    <n v="1443712007"/>
    <b v="0"/>
    <n v="20"/>
    <b v="0"/>
    <s v="theater/plays"/>
    <n v="0"/>
    <n v="68.099999999999994"/>
    <x v="1"/>
    <s v="plays"/>
    <x v="2918"/>
    <x v="2914"/>
  </r>
  <r>
    <n v="2919"/>
    <s v="While the Stars Fall"/>
    <s v="A full staged reading of a new play about a boy who learns how to be happy from the most unexpected person."/>
    <n v="600"/>
    <n v="51"/>
    <x v="2"/>
    <s v="US"/>
    <s v="USD"/>
    <n v="1407250329"/>
    <n v="1404658329"/>
    <b v="0"/>
    <n v="6"/>
    <b v="0"/>
    <s v="theater/plays"/>
    <n v="0"/>
    <n v="8.5"/>
    <x v="1"/>
    <s v="plays"/>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n v="0"/>
    <n v="51.62"/>
    <x v="1"/>
    <s v="plays"/>
    <x v="2920"/>
    <x v="2916"/>
  </r>
  <r>
    <n v="2921"/>
    <s v="Fools Rush In: A Cabaret Benefiting BC/EFA Kickstarter"/>
    <s v="I'm creating a cabaret in which all donations go directly to Broadway Cares/Equity Fights AIDS."/>
    <n v="100"/>
    <n v="129"/>
    <x v="0"/>
    <s v="US"/>
    <s v="USD"/>
    <n v="1411679804"/>
    <n v="1409087804"/>
    <b v="0"/>
    <n v="3"/>
    <b v="1"/>
    <s v="theater/musical"/>
    <n v="100"/>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x v="2918"/>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n v="100"/>
    <n v="175.51"/>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0"/>
    <n v="231.66"/>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n v="100"/>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00"/>
    <n v="112.14"/>
    <x v="1"/>
    <s v="musical"/>
    <x v="2927"/>
    <x v="292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0"/>
    <n v="255.17"/>
    <x v="1"/>
    <s v="musical"/>
    <x v="2929"/>
    <x v="2925"/>
  </r>
  <r>
    <n v="2930"/>
    <s v="Forbear! Theatre"/>
    <s v="Forbear! is a new theatre company aiming to produce exciting and innovative theatre using performers from a variety of disciplines."/>
    <n v="10000"/>
    <n v="10092"/>
    <x v="0"/>
    <s v="GB"/>
    <s v="GBP"/>
    <n v="1431007264"/>
    <n v="1428415264"/>
    <b v="0"/>
    <n v="62"/>
    <b v="1"/>
    <s v="theater/musical"/>
    <n v="100"/>
    <n v="162.77000000000001"/>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0"/>
    <n v="88.33"/>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0"/>
    <n v="85.74"/>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0"/>
    <n v="47.57"/>
    <x v="1"/>
    <s v="musical"/>
    <x v="2933"/>
    <x v="2929"/>
  </r>
  <r>
    <n v="2934"/>
    <s v="Songs for a New World"/>
    <s v="Powerful community theatre production of Jason Robert Brown's &quot;Songs for a New World&quot; in London, Ontario."/>
    <n v="2500"/>
    <n v="2700"/>
    <x v="0"/>
    <s v="CA"/>
    <s v="CAD"/>
    <n v="1402845364"/>
    <n v="1400253364"/>
    <b v="0"/>
    <n v="37"/>
    <b v="1"/>
    <s v="theater/musical"/>
    <n v="100"/>
    <n v="72.97"/>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n v="100"/>
    <n v="90.54"/>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n v="100"/>
    <n v="37.65"/>
    <x v="1"/>
    <s v="musical"/>
    <x v="2936"/>
    <x v="2932"/>
  </r>
  <r>
    <n v="2937"/>
    <s v="UCAS"/>
    <s v="UCAS is a new British musical premiering at the Edinburgh Fringe Festival 2014."/>
    <n v="1500"/>
    <n v="2000"/>
    <x v="0"/>
    <s v="GB"/>
    <s v="GBP"/>
    <n v="1405249113"/>
    <n v="1402657113"/>
    <b v="0"/>
    <n v="55"/>
    <b v="1"/>
    <s v="theater/musical"/>
    <n v="100"/>
    <n v="36.36"/>
    <x v="1"/>
    <s v="musical"/>
    <x v="2937"/>
    <x v="2933"/>
  </r>
  <r>
    <n v="2938"/>
    <s v="Keep It Spinning."/>
    <s v="Keep It Spinning! Is an after-school, six week workshop, during which students create an musical based on on an overarching theme."/>
    <n v="4000"/>
    <n v="4055"/>
    <x v="0"/>
    <s v="US"/>
    <s v="USD"/>
    <n v="1422636814"/>
    <n v="1420044814"/>
    <b v="0"/>
    <n v="32"/>
    <b v="1"/>
    <s v="theater/musical"/>
    <n v="100"/>
    <n v="126.72"/>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0"/>
    <n v="329.2"/>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0"/>
    <n v="81.239999999999995"/>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
    <n v="202.23"/>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x v="2939"/>
  </r>
  <r>
    <n v="2944"/>
    <s v="Guardian Theatre, Arts in Education Theatre"/>
    <s v="Our vision: build and operate a Theater Arts Center for south-central Washington state in Goldendale."/>
    <n v="10000"/>
    <n v="100"/>
    <x v="2"/>
    <s v="US"/>
    <s v="USD"/>
    <n v="1433714198"/>
    <n v="1431122198"/>
    <b v="0"/>
    <n v="1"/>
    <b v="0"/>
    <s v="theater/spaces"/>
    <n v="0"/>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0"/>
    <n v="82.46"/>
    <x v="1"/>
    <s v="spaces"/>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0"/>
    <n v="12.5"/>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0"/>
    <n v="18.899999999999999"/>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0"/>
    <n v="200.63"/>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x v="2950"/>
  </r>
  <r>
    <n v="2955"/>
    <s v="A Stage for Stage Door Theater Company (Canceled)"/>
    <s v="Stage Door Theater needs a stage for its current and future productions. Can you help?"/>
    <n v="1200"/>
    <n v="715"/>
    <x v="1"/>
    <s v="US"/>
    <s v="USD"/>
    <n v="1434476849"/>
    <n v="1431884849"/>
    <b v="0"/>
    <n v="11"/>
    <b v="0"/>
    <s v="theater/spaces"/>
    <n v="100"/>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
    <n v="66.099999999999994"/>
    <x v="1"/>
    <s v="spaces"/>
    <x v="2956"/>
    <x v="2952"/>
  </r>
  <r>
    <n v="2957"/>
    <s v="BAMA Theatre Headset Campaign (Canceled)"/>
    <s v="Theatre in Tuscaloosa, AL built in the 1930s.  The headsets seem about that old. They are almost unusable."/>
    <n v="15000"/>
    <n v="280"/>
    <x v="1"/>
    <s v="US"/>
    <s v="USD"/>
    <n v="1427498172"/>
    <n v="1422317772"/>
    <b v="0"/>
    <n v="3"/>
    <b v="0"/>
    <s v="theater/spaces"/>
    <n v="0"/>
    <n v="93.33"/>
    <x v="1"/>
    <s v="spaces"/>
    <x v="2957"/>
    <x v="2953"/>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0"/>
    <n v="50.75"/>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00"/>
    <n v="60.9"/>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n v="100"/>
    <n v="109.03"/>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
    <n v="25.69"/>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0"/>
    <n v="41.92"/>
    <x v="1"/>
    <s v="plays"/>
    <x v="2965"/>
    <x v="2961"/>
  </r>
  <r>
    <n v="2966"/>
    <s v="Fat Pig, The Play!"/>
    <s v="Bringing one of Neil LaBute's incredibly witty and viciously honest plays, about body image and the effect it has on us, to life!"/>
    <n v="10000"/>
    <n v="11363"/>
    <x v="0"/>
    <s v="US"/>
    <s v="USD"/>
    <n v="1442425412"/>
    <n v="1439833412"/>
    <b v="0"/>
    <n v="128"/>
    <b v="1"/>
    <s v="theater/plays"/>
    <n v="100"/>
    <n v="88.77"/>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n v="100"/>
    <n v="80.23"/>
    <x v="1"/>
    <s v="plays"/>
    <x v="2967"/>
    <x v="2963"/>
  </r>
  <r>
    <n v="2968"/>
    <s v="The Curse of the Babywoman @ FringeNYC"/>
    <s v="The Curse of the Babywoman is real â€” and it is coming to FringeNYC this August."/>
    <n v="3500"/>
    <n v="3710"/>
    <x v="0"/>
    <s v="US"/>
    <s v="USD"/>
    <n v="1471406340"/>
    <n v="1470227660"/>
    <b v="0"/>
    <n v="47"/>
    <b v="1"/>
    <s v="theater/plays"/>
    <n v="100"/>
    <n v="78.94"/>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200"/>
    <n v="95.59"/>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0"/>
    <n v="69.89"/>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x v="2967"/>
  </r>
  <r>
    <n v="2972"/>
    <s v="A Bad Plan"/>
    <s v="A group of artists. A mythical art piece. A harrowing quest. And some margaritas."/>
    <n v="2000"/>
    <n v="2107"/>
    <x v="0"/>
    <s v="US"/>
    <s v="USD"/>
    <n v="1480899600"/>
    <n v="1479609520"/>
    <b v="0"/>
    <n v="17"/>
    <b v="1"/>
    <s v="theater/plays"/>
    <n v="100"/>
    <n v="123.94"/>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200"/>
    <n v="264.85000000000002"/>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0"/>
    <n v="58.62"/>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x v="2971"/>
  </r>
  <r>
    <n v="2976"/>
    <s v="Pizza Delique"/>
    <s v="A play that addresses an important social issue, brought to light by members of the UoM Drama Society."/>
    <n v="70"/>
    <n v="120"/>
    <x v="0"/>
    <s v="GB"/>
    <s v="GBP"/>
    <n v="1457870400"/>
    <n v="1456421530"/>
    <b v="0"/>
    <n v="14"/>
    <b v="1"/>
    <s v="theater/plays"/>
    <n v="200"/>
    <n v="8.57"/>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00"/>
    <n v="113.57"/>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00"/>
    <n v="60.69"/>
    <x v="1"/>
    <s v="plays"/>
    <x v="2978"/>
    <x v="2974"/>
  </r>
  <r>
    <n v="2979"/>
    <s v="'ART'"/>
    <s v="Dear Stone returns with Yasmina Reza's 'ART', a compelling, clever exploration of friendship under duress. Thanks for watching!"/>
    <n v="5000"/>
    <n v="5070"/>
    <x v="0"/>
    <s v="US"/>
    <s v="USD"/>
    <n v="1420524000"/>
    <n v="1419104823"/>
    <b v="0"/>
    <n v="46"/>
    <b v="1"/>
    <s v="theater/plays"/>
    <n v="100"/>
    <n v="110.22"/>
    <x v="1"/>
    <s v="plays"/>
    <x v="2979"/>
    <x v="2975"/>
  </r>
  <r>
    <n v="2980"/>
    <s v="INDEPENDENCE NYC"/>
    <s v="1 director, 4 actors, and a whole lotta determination. Help us bring this brilliant story to the heart of NYC!"/>
    <n v="3000"/>
    <n v="3275"/>
    <x v="0"/>
    <s v="US"/>
    <s v="USD"/>
    <n v="1440381600"/>
    <n v="1438639130"/>
    <b v="0"/>
    <n v="24"/>
    <b v="1"/>
    <s v="theater/plays"/>
    <n v="100"/>
    <n v="136.46"/>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00"/>
    <n v="53.16"/>
    <x v="1"/>
    <s v="spaces"/>
    <x v="2981"/>
    <x v="2977"/>
  </r>
  <r>
    <n v="2982"/>
    <s v="Railway Playhouse: Setting up a community arts space"/>
    <s v="Renovating this historical landmark, into an arts venue and theatre space for the community."/>
    <n v="5000"/>
    <n v="5103"/>
    <x v="0"/>
    <s v="GB"/>
    <s v="GBP"/>
    <n v="1455208143"/>
    <n v="1452616143"/>
    <b v="1"/>
    <n v="59"/>
    <b v="1"/>
    <s v="theater/spaces"/>
    <n v="100"/>
    <n v="86.49"/>
    <x v="1"/>
    <s v="spaces"/>
    <x v="2982"/>
    <x v="2978"/>
  </r>
  <r>
    <n v="2983"/>
    <s v="Build the House of Dad's!"/>
    <s v="Dad's Garage Theatre Company needs your help buying our new, forever home by hitting our $150,000 STRETCH GOAL!"/>
    <n v="116000"/>
    <n v="169985.91"/>
    <x v="0"/>
    <s v="US"/>
    <s v="USD"/>
    <n v="1415722236"/>
    <n v="1410534636"/>
    <b v="1"/>
    <n v="1095"/>
    <b v="1"/>
    <s v="theater/spaces"/>
    <n v="100"/>
    <n v="155.24"/>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n v="100"/>
    <n v="109.59"/>
    <x v="1"/>
    <s v="spaces"/>
    <x v="2985"/>
    <x v="2981"/>
  </r>
  <r>
    <n v="2986"/>
    <s v="Higher Education"/>
    <s v="Support the circus arts and help our aerial students work with more height. With your support, we will install beams at 19ft!"/>
    <n v="2400"/>
    <n v="2532"/>
    <x v="0"/>
    <s v="GB"/>
    <s v="GBP"/>
    <n v="1462100406"/>
    <n v="1456920006"/>
    <b v="0"/>
    <n v="56"/>
    <b v="1"/>
    <s v="theater/spaces"/>
    <n v="100"/>
    <n v="45.21"/>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00"/>
    <n v="104.15"/>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x v="2984"/>
  </r>
  <r>
    <n v="2989"/>
    <s v="Let's Light Up The Gem!"/>
    <s v="Bring the movies back to Bethel, Maine."/>
    <n v="20000"/>
    <n v="35307"/>
    <x v="0"/>
    <s v="US"/>
    <s v="USD"/>
    <n v="1450673940"/>
    <n v="1448756962"/>
    <b v="0"/>
    <n v="364"/>
    <b v="1"/>
    <s v="theater/spaces"/>
    <n v="200"/>
    <n v="97"/>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n v="100"/>
    <n v="94.41"/>
    <x v="1"/>
    <s v="spaces"/>
    <x v="2991"/>
    <x v="2987"/>
  </r>
  <r>
    <n v="2992"/>
    <s v="Th'underGrounds"/>
    <s v="Creating a non-profit CAFE &amp; VILLAGE COMMONS in SE Portland, in service to Neighbors, Kids, Artists &amp; the Underserved"/>
    <n v="3000"/>
    <n v="3135"/>
    <x v="0"/>
    <s v="US"/>
    <s v="USD"/>
    <n v="1476037510"/>
    <n v="1473445510"/>
    <b v="0"/>
    <n v="64"/>
    <b v="1"/>
    <s v="theater/spaces"/>
    <n v="100"/>
    <n v="48.98"/>
    <x v="1"/>
    <s v="spaces"/>
    <x v="2992"/>
    <x v="2988"/>
  </r>
  <r>
    <n v="2993"/>
    <s v="TRUE WEST: Think, Dog! Productions"/>
    <s v="Help us build the Kitchen from Hell!"/>
    <n v="1000"/>
    <n v="1003"/>
    <x v="0"/>
    <s v="US"/>
    <s v="USD"/>
    <n v="1455998867"/>
    <n v="1453406867"/>
    <b v="0"/>
    <n v="22"/>
    <b v="1"/>
    <s v="theater/spaces"/>
    <n v="100"/>
    <n v="45.59"/>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n v="500"/>
    <n v="23.28"/>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0"/>
    <n v="63.23"/>
    <x v="1"/>
    <s v="spaces"/>
    <x v="2995"/>
    <x v="2991"/>
  </r>
  <r>
    <n v="2996"/>
    <s v="Sea Tea Improv's Comedy Theater in Hartford, CT"/>
    <s v="A permanent home for comedy in Connecticut in the heart of downtown Hartford."/>
    <n v="35000"/>
    <n v="60180"/>
    <x v="0"/>
    <s v="US"/>
    <s v="USD"/>
    <n v="1432677240"/>
    <n v="1427493240"/>
    <b v="0"/>
    <n v="392"/>
    <b v="1"/>
    <s v="theater/spaces"/>
    <n v="200"/>
    <n v="153.52000000000001"/>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0"/>
    <n v="90.2"/>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0"/>
    <n v="118.97"/>
    <x v="1"/>
    <s v="spaces"/>
    <x v="2998"/>
    <x v="2994"/>
  </r>
  <r>
    <n v="2999"/>
    <s v="RAT Fund-Riser"/>
    <s v="Restless Artists' Theatre is building risers and installing better lighting for our patrons.  We need to purchase raw materials."/>
    <n v="1350"/>
    <n v="1605"/>
    <x v="0"/>
    <s v="US"/>
    <s v="USD"/>
    <n v="1488333600"/>
    <n v="1487094360"/>
    <b v="0"/>
    <n v="20"/>
    <b v="1"/>
    <s v="theater/spaces"/>
    <n v="100"/>
    <n v="80.25"/>
    <x v="1"/>
    <s v="spaces"/>
    <x v="2999"/>
    <x v="807"/>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00"/>
    <n v="131.38"/>
    <x v="1"/>
    <s v="spaces"/>
    <x v="3001"/>
    <x v="2996"/>
  </r>
  <r>
    <n v="3002"/>
    <s v="Help Fund the &quot;Back Room&quot; Arts Space at Jimmy's No 43!"/>
    <s v="Make the workshop/ small stage space at Jimmy's No 43 even better than before!"/>
    <n v="7000"/>
    <n v="7595.43"/>
    <x v="0"/>
    <s v="US"/>
    <s v="USD"/>
    <n v="1356552252"/>
    <n v="1353960252"/>
    <b v="0"/>
    <n v="104"/>
    <b v="1"/>
    <s v="theater/spaces"/>
    <n v="100"/>
    <n v="73.03"/>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0"/>
    <n v="178.53"/>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n v="100"/>
    <n v="162.91"/>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00"/>
    <n v="108.24"/>
    <x v="1"/>
    <s v="spaces"/>
    <x v="3005"/>
    <x v="3000"/>
  </r>
  <r>
    <n v="3006"/>
    <s v="ONTARIO STREET THEATRE in Port Hope."/>
    <s v="We're an affordable theatre and rental space that can be molded into anything by anyone."/>
    <n v="8000"/>
    <n v="8620"/>
    <x v="0"/>
    <s v="CA"/>
    <s v="CAD"/>
    <n v="1418580591"/>
    <n v="1415988591"/>
    <b v="0"/>
    <n v="97"/>
    <b v="1"/>
    <s v="theater/spaces"/>
    <n v="100"/>
    <n v="88.87"/>
    <x v="1"/>
    <s v="spaces"/>
    <x v="3006"/>
    <x v="3001"/>
  </r>
  <r>
    <n v="3007"/>
    <s v="Bethlem"/>
    <s v="Consuite for 2015 CoreCon.  An adventure into insanity."/>
    <n v="600"/>
    <n v="1080"/>
    <x v="0"/>
    <s v="US"/>
    <s v="USD"/>
    <n v="1429938683"/>
    <n v="1428124283"/>
    <b v="0"/>
    <n v="20"/>
    <b v="1"/>
    <s v="theater/spaces"/>
    <n v="200"/>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n v="100"/>
    <n v="116.73"/>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n v="100"/>
    <n v="233.9"/>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200"/>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s v="theater/spaces"/>
    <n v="100"/>
    <n v="14.84"/>
    <x v="1"/>
    <s v="spaces"/>
    <x v="3011"/>
    <x v="3006"/>
  </r>
  <r>
    <n v="3012"/>
    <s v="Up-lifting Up-Fit!"/>
    <s v="Spring Theatre has recently found a new home in the heart of Winston Salem. We need your help for an up-lifting up-fit!"/>
    <n v="4000"/>
    <n v="4685"/>
    <x v="0"/>
    <s v="US"/>
    <s v="USD"/>
    <n v="1423587130"/>
    <n v="1421772730"/>
    <b v="0"/>
    <n v="55"/>
    <b v="1"/>
    <s v="theater/spaces"/>
    <n v="100"/>
    <n v="85.18"/>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200"/>
    <n v="146.69"/>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00"/>
    <n v="50.76"/>
    <x v="1"/>
    <s v="spaces"/>
    <x v="3014"/>
    <x v="3009"/>
  </r>
  <r>
    <n v="3015"/>
    <s v="A Sign for 34 West"/>
    <s v="We're turning an old yogurt shop into a live theater in downtown Charleston.   Please help us hang our sign!"/>
    <n v="3400"/>
    <n v="3508"/>
    <x v="0"/>
    <s v="US"/>
    <s v="USD"/>
    <n v="1402459200"/>
    <n v="1401125238"/>
    <b v="0"/>
    <n v="40"/>
    <b v="1"/>
    <s v="theater/spaces"/>
    <n v="100"/>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0"/>
    <n v="242.28"/>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0"/>
    <n v="146.44999999999999"/>
    <x v="1"/>
    <s v="spaces"/>
    <x v="3017"/>
    <x v="3012"/>
  </r>
  <r>
    <n v="3018"/>
    <s v="Why Theatre"/>
    <s v="Le projet vise la crÃ©ation dâ€™un lieu de rÃ©sidence, recherche et formation dÃ©diÃ© Ã  l'art vivant, l'image et la narration."/>
    <n v="4200"/>
    <n v="4230"/>
    <x v="0"/>
    <s v="FR"/>
    <s v="EUR"/>
    <n v="1437429600"/>
    <n v="1433747376"/>
    <b v="0"/>
    <n v="41"/>
    <b v="1"/>
    <s v="theater/spaces"/>
    <n v="100"/>
    <n v="103.17"/>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00"/>
    <n v="80.459999999999994"/>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
    <n v="234.67"/>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00"/>
    <n v="50.69"/>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
    <n v="162.71"/>
    <x v="1"/>
    <s v="spaces"/>
    <x v="3022"/>
    <x v="3017"/>
  </r>
  <r>
    <n v="3023"/>
    <s v="The Night Watch"/>
    <s v="Antonia Goddard Productions in association with Jethro Compton Productions presents THE NIGHT WATCH, an exciting new historical drama."/>
    <n v="700"/>
    <n v="721"/>
    <x v="0"/>
    <s v="GB"/>
    <s v="GBP"/>
    <n v="1434039186"/>
    <n v="1430151186"/>
    <b v="0"/>
    <n v="6"/>
    <b v="1"/>
    <s v="theater/spaces"/>
    <n v="100"/>
    <n v="120.1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00"/>
    <n v="67.7"/>
    <x v="1"/>
    <s v="spaces"/>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n v="300"/>
    <n v="52.1"/>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00"/>
    <n v="51.6"/>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n v="100"/>
    <n v="164.3"/>
    <x v="1"/>
    <s v="spaces"/>
    <x v="3027"/>
    <x v="3022"/>
  </r>
  <r>
    <n v="3028"/>
    <s v="A Home for Vegas Theatre Hub"/>
    <s v="We have a space! Help us fill it with a stage, chairs, gear and audiences' laughter!"/>
    <n v="5000"/>
    <n v="8401"/>
    <x v="0"/>
    <s v="US"/>
    <s v="USD"/>
    <n v="1471242025"/>
    <n v="1468650025"/>
    <b v="0"/>
    <n v="99"/>
    <b v="1"/>
    <s v="theater/spaces"/>
    <n v="200"/>
    <n v="84.86"/>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n v="100"/>
    <n v="94.5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0"/>
    <n v="45.54"/>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x v="3026"/>
  </r>
  <r>
    <n v="3032"/>
    <s v="Silent Valley : A Haunting"/>
    <s v="One night only, not-for-profit, neighborhood haunted attraction that will scare your mask off! Coming this Halloween."/>
    <n v="1000"/>
    <n v="1272"/>
    <x v="0"/>
    <s v="US"/>
    <s v="USD"/>
    <n v="1441933459"/>
    <n v="1439341459"/>
    <b v="0"/>
    <n v="25"/>
    <b v="1"/>
    <s v="theater/spaces"/>
    <n v="100"/>
    <n v="50.88"/>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n v="100"/>
    <n v="191.13"/>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00"/>
    <n v="89.31"/>
    <x v="1"/>
    <s v="spaces"/>
    <x v="3034"/>
    <x v="3029"/>
  </r>
  <r>
    <n v="3035"/>
    <s v="The Coalition Theater"/>
    <s v="Help create a permanent home for live comedy shows and classes in Downtown RVA."/>
    <n v="25000"/>
    <n v="27196.71"/>
    <x v="0"/>
    <s v="US"/>
    <s v="USD"/>
    <n v="1367674009"/>
    <n v="1365082009"/>
    <b v="0"/>
    <n v="307"/>
    <b v="1"/>
    <s v="theater/spaces"/>
    <n v="100"/>
    <n v="88.59"/>
    <x v="1"/>
    <s v="spaces"/>
    <x v="3035"/>
    <x v="3030"/>
  </r>
  <r>
    <n v="3036"/>
    <s v="Save the Studio!"/>
    <s v="Help Synetic Theater create a new Studio to produce amazing  shows in the 2013/14 season and train awesome artists of all ages!"/>
    <n v="25000"/>
    <n v="31683"/>
    <x v="0"/>
    <s v="US"/>
    <s v="USD"/>
    <n v="1376654340"/>
    <n v="1373568644"/>
    <b v="0"/>
    <n v="329"/>
    <b v="1"/>
    <s v="theater/spaces"/>
    <n v="100"/>
    <n v="96.3"/>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00"/>
    <n v="33.31"/>
    <x v="1"/>
    <s v="spaces"/>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n v="100"/>
    <n v="37.22"/>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n v="100"/>
    <n v="92.13"/>
    <x v="1"/>
    <s v="spaces"/>
    <x v="3039"/>
    <x v="3034"/>
  </r>
  <r>
    <n v="3040"/>
    <s v="Jayhawk Makeover"/>
    <s v="48 hours of deck screws, dry wall, hard hats and needed renovation to help the Jayhawk rise from the ashes."/>
    <n v="3000"/>
    <n v="3225"/>
    <x v="0"/>
    <s v="US"/>
    <s v="USD"/>
    <n v="1435359600"/>
    <n v="1434999621"/>
    <b v="0"/>
    <n v="42"/>
    <b v="1"/>
    <s v="theater/spaces"/>
    <n v="100"/>
    <n v="76.790000000000006"/>
    <x v="1"/>
    <s v="spaces"/>
    <x v="3040"/>
    <x v="3035"/>
  </r>
  <r>
    <n v="3041"/>
    <s v="Lend a Hand in Our Home"/>
    <s v="Privet! Hello! Bon Jour! We are the Arlekin Players Theatre and we need a home."/>
    <n v="8300"/>
    <n v="9170"/>
    <x v="0"/>
    <s v="US"/>
    <s v="USD"/>
    <n v="1453323048"/>
    <n v="1450731048"/>
    <b v="0"/>
    <n v="95"/>
    <b v="1"/>
    <s v="theater/spaces"/>
    <n v="100"/>
    <n v="96.53"/>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n v="100"/>
    <n v="51.89"/>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n v="100"/>
    <n v="128.91"/>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0"/>
    <n v="84.11"/>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00"/>
    <n v="82.94"/>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200"/>
    <n v="259.95"/>
    <x v="1"/>
    <s v="spaces"/>
    <x v="3046"/>
    <x v="3041"/>
  </r>
  <r>
    <n v="3047"/>
    <s v="Acting V Senior Showcase"/>
    <s v="Hi! We're the Graduating Seniors Acting V Seniors at Temple University! Welcome to our Kick starter Page!"/>
    <n v="500"/>
    <n v="745"/>
    <x v="0"/>
    <s v="US"/>
    <s v="USD"/>
    <n v="1461762960"/>
    <n v="1457999054"/>
    <b v="0"/>
    <n v="20"/>
    <b v="1"/>
    <s v="theater/spaces"/>
    <n v="100"/>
    <n v="37.25"/>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n v="200"/>
    <n v="177.02"/>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0"/>
    <n v="74.069999999999993"/>
    <x v="1"/>
    <s v="spaces"/>
    <x v="3049"/>
    <x v="3044"/>
  </r>
  <r>
    <n v="3050"/>
    <s v="The Black Pearl Consuite at CoreCon VIII: On Ancient Seas"/>
    <s v="Help fund The Black Pearl Consuite at CoreCon VIII: On Ancient Seas!"/>
    <n v="600"/>
    <n v="636"/>
    <x v="0"/>
    <s v="US"/>
    <s v="USD"/>
    <n v="1462420960"/>
    <n v="1459828960"/>
    <b v="0"/>
    <n v="9"/>
    <b v="1"/>
    <s v="theater/spaces"/>
    <n v="100"/>
    <n v="70.67"/>
    <x v="1"/>
    <s v="spaces"/>
    <x v="3050"/>
    <x v="3045"/>
  </r>
  <r>
    <n v="3051"/>
    <s v="Jon Udry's ABC Tour"/>
    <s v="The ABC tour: 26 comedy-juggling shows in 26 different venues - chosen by YOU - each beginning with a different letter of the alphabet."/>
    <n v="3500"/>
    <n v="827"/>
    <x v="2"/>
    <s v="GB"/>
    <s v="GBP"/>
    <n v="1486547945"/>
    <n v="1483955945"/>
    <b v="1"/>
    <n v="35"/>
    <b v="0"/>
    <s v="theater/spaces"/>
    <n v="0"/>
    <n v="23.63"/>
    <x v="1"/>
    <s v="spaces"/>
    <x v="3051"/>
    <x v="3046"/>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x v="3047"/>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x v="3049"/>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x v="30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x v="3051"/>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0"/>
    <n v="41"/>
    <x v="1"/>
    <s v="spaces"/>
    <x v="3059"/>
    <x v="3054"/>
  </r>
  <r>
    <n v="3060"/>
    <s v="Save the Roxy Theatre in Bremerton WA"/>
    <s v="Save the historic Roxy theatre in Bremerton WA from being repurposed as office space."/>
    <n v="220000"/>
    <n v="335"/>
    <x v="2"/>
    <s v="US"/>
    <s v="USD"/>
    <n v="1443422134"/>
    <n v="1440830134"/>
    <b v="0"/>
    <n v="6"/>
    <b v="0"/>
    <s v="theater/spaces"/>
    <n v="0"/>
    <n v="55.83"/>
    <x v="1"/>
    <s v="spaces"/>
    <x v="3060"/>
    <x v="3055"/>
  </r>
  <r>
    <n v="3061"/>
    <s v="Help Save Parkway Cinemas!"/>
    <s v="Save a historic Local theater."/>
    <n v="1000000"/>
    <n v="0"/>
    <x v="2"/>
    <s v="US"/>
    <s v="USD"/>
    <n v="1407955748"/>
    <n v="1405363748"/>
    <b v="0"/>
    <n v="0"/>
    <b v="0"/>
    <s v="theater/spaces"/>
    <n v="0"/>
    <n v="0"/>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100"/>
    <n v="99.76"/>
    <x v="1"/>
    <s v="spaces"/>
    <x v="3062"/>
    <x v="3057"/>
  </r>
  <r>
    <n v="3063"/>
    <s v="Spec Haus"/>
    <s v="Members of the local Miami music scene are putting together a venue/creative space in Kendall!"/>
    <n v="3000"/>
    <n v="587"/>
    <x v="2"/>
    <s v="US"/>
    <s v="USD"/>
    <n v="1477174138"/>
    <n v="1474150138"/>
    <b v="0"/>
    <n v="23"/>
    <b v="0"/>
    <s v="theater/spaces"/>
    <n v="0"/>
    <n v="25.52"/>
    <x v="1"/>
    <s v="spaces"/>
    <x v="3063"/>
    <x v="3058"/>
  </r>
  <r>
    <n v="3064"/>
    <s v="Kickstart the Crossroads Community"/>
    <s v="An epicenter for connection, creation and expression of the community."/>
    <n v="75000"/>
    <n v="8471"/>
    <x v="2"/>
    <s v="US"/>
    <s v="USD"/>
    <n v="1448175540"/>
    <n v="1445483246"/>
    <b v="0"/>
    <n v="72"/>
    <b v="0"/>
    <s v="theater/spaces"/>
    <n v="0"/>
    <n v="117.65"/>
    <x v="1"/>
    <s v="spaces"/>
    <x v="3064"/>
    <x v="3059"/>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x v="3060"/>
  </r>
  <r>
    <n v="3066"/>
    <s v="Gold Coast Wake Park"/>
    <s v="Our mission is to offer an innovative family watersports attraction that is fun, safe, economical and a leader in its field."/>
    <n v="350000"/>
    <n v="41950"/>
    <x v="2"/>
    <s v="AU"/>
    <s v="AUD"/>
    <n v="1468128537"/>
    <n v="1465536537"/>
    <b v="0"/>
    <n v="15"/>
    <b v="0"/>
    <s v="theater/spaces"/>
    <n v="0"/>
    <n v="2796.67"/>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0"/>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
    <n v="20.14"/>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n v="0"/>
    <n v="20.88"/>
    <x v="1"/>
    <s v="spaces"/>
    <x v="3070"/>
    <x v="3065"/>
  </r>
  <r>
    <n v="3071"/>
    <s v="The Echo Theatre 2015"/>
    <s v="Anyone can create. They just need a place and an opportunity. The Echo Theatre (Provo) provides that opportunity."/>
    <n v="12000"/>
    <n v="7173"/>
    <x v="2"/>
    <s v="US"/>
    <s v="USD"/>
    <n v="1429595940"/>
    <n v="1428082481"/>
    <b v="0"/>
    <n v="117"/>
    <b v="0"/>
    <s v="theater/spaces"/>
    <n v="100"/>
    <n v="61.31"/>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x v="3069"/>
  </r>
  <r>
    <n v="3075"/>
    <s v="The Little MAGIC Theatre"/>
    <s v="Magic Morgan &amp; Liliana are raising funds to expand their famed traveling magic show to a theater of magic."/>
    <n v="15000"/>
    <n v="1296"/>
    <x v="2"/>
    <s v="US"/>
    <s v="USD"/>
    <n v="1471573640"/>
    <n v="1467253640"/>
    <b v="0"/>
    <n v="20"/>
    <b v="0"/>
    <s v="theater/spaces"/>
    <n v="0"/>
    <n v="64.8"/>
    <x v="1"/>
    <s v="spaces"/>
    <x v="3075"/>
    <x v="3070"/>
  </r>
  <r>
    <n v="3076"/>
    <s v="10,000 Hours"/>
    <s v="Helping female comedians get in their 10,000 Hours of practice!"/>
    <n v="10000"/>
    <n v="1506"/>
    <x v="2"/>
    <s v="US"/>
    <s v="USD"/>
    <n v="1444405123"/>
    <n v="1439221123"/>
    <b v="0"/>
    <n v="50"/>
    <b v="0"/>
    <s v="theater/spaces"/>
    <n v="0"/>
    <n v="30.12"/>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
    <n v="415.78"/>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n v="0"/>
    <n v="78.33"/>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0"/>
    <n v="67.78"/>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
    <n v="62.5"/>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n v="0"/>
    <n v="130.09"/>
    <x v="1"/>
    <s v="spaces"/>
    <x v="3089"/>
    <x v="3084"/>
  </r>
  <r>
    <n v="3090"/>
    <s v="Save the Stage"/>
    <s v="To create a space by restoring a historic church in Burlington, Ky where community theater, dance and music and art can be performed."/>
    <n v="225000"/>
    <n v="11432"/>
    <x v="2"/>
    <s v="US"/>
    <s v="USD"/>
    <n v="1430505545"/>
    <n v="1425325145"/>
    <b v="0"/>
    <n v="9"/>
    <b v="0"/>
    <s v="theater/spaces"/>
    <n v="0"/>
    <n v="1270.22"/>
    <x v="1"/>
    <s v="spaces"/>
    <x v="3090"/>
    <x v="3085"/>
  </r>
  <r>
    <n v="3091"/>
    <s v="Bustduck Theatre"/>
    <s v="Roanoke, Virginia's first long-form improv theatre company. Producing improv and scripted theatre, with a dynamic training program."/>
    <n v="5000"/>
    <n v="796"/>
    <x v="2"/>
    <s v="US"/>
    <s v="USD"/>
    <n v="1471214743"/>
    <n v="1468622743"/>
    <b v="0"/>
    <n v="9"/>
    <b v="0"/>
    <s v="theater/spaces"/>
    <n v="0"/>
    <n v="88.44"/>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0"/>
    <n v="56.34"/>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
    <n v="53.53"/>
    <x v="1"/>
    <s v="spaces"/>
    <x v="3093"/>
    <x v="2806"/>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0"/>
    <n v="56.79"/>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
    <n v="40.83"/>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n v="0"/>
    <n v="65.11"/>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
    <n v="5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
    <n v="140.54"/>
    <x v="1"/>
    <s v="spaces"/>
    <x v="3100"/>
    <x v="3094"/>
  </r>
  <r>
    <n v="3101"/>
    <s v="Mots Ã‰crits"/>
    <s v="LabellisÃ© 14-18, Mots Ã‰crits est un projet itinÃ©rant de lectures Ã  voix haute par des amateurs, mises en espace par une comÃ©dienne."/>
    <n v="2500"/>
    <n v="300"/>
    <x v="2"/>
    <s v="FR"/>
    <s v="EUR"/>
    <n v="1437033360"/>
    <n v="1434445937"/>
    <b v="0"/>
    <n v="12"/>
    <b v="0"/>
    <s v="theater/spaces"/>
    <n v="0"/>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n v="0"/>
    <n v="69.53"/>
    <x v="1"/>
    <s v="spaces"/>
    <x v="3102"/>
    <x v="3096"/>
  </r>
  <r>
    <n v="3103"/>
    <s v="Professional Venue for local artists!!"/>
    <s v="Creating a place for local artists to perform, at substantially less cost for them"/>
    <n v="4100"/>
    <n v="11"/>
    <x v="2"/>
    <s v="US"/>
    <s v="USD"/>
    <n v="1434080706"/>
    <n v="1428896706"/>
    <b v="0"/>
    <n v="2"/>
    <b v="0"/>
    <s v="theater/spaces"/>
    <n v="0"/>
    <n v="5.5"/>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n v="0"/>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s v="theater/spaces"/>
    <n v="0"/>
    <n v="79.87"/>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0"/>
    <n v="10.25"/>
    <x v="1"/>
    <s v="spaces"/>
    <x v="3106"/>
    <x v="3100"/>
  </r>
  <r>
    <n v="3107"/>
    <s v="Creating Cabaret"/>
    <s v="When opportunity knocks, we answer!  Help expand the ravishingly talented troupe into a new and exciting market and venue!"/>
    <n v="40000"/>
    <n v="7905"/>
    <x v="2"/>
    <s v="US"/>
    <s v="USD"/>
    <n v="1431372751"/>
    <n v="1430767951"/>
    <b v="0"/>
    <n v="29"/>
    <b v="0"/>
    <s v="theater/spaces"/>
    <n v="0"/>
    <n v="272.58999999999997"/>
    <x v="1"/>
    <s v="spaces"/>
    <x v="3107"/>
    <x v="3101"/>
  </r>
  <r>
    <n v="3108"/>
    <s v="Funding a home for our Children's Theater"/>
    <s v="We need a permanent home for the theater!"/>
    <n v="50000"/>
    <n v="26"/>
    <x v="2"/>
    <s v="US"/>
    <s v="USD"/>
    <n v="1430234394"/>
    <n v="1425053994"/>
    <b v="0"/>
    <n v="2"/>
    <b v="0"/>
    <s v="theater/spaces"/>
    <n v="0"/>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
    <n v="58.18"/>
    <x v="1"/>
    <s v="spaces"/>
    <x v="3109"/>
    <x v="3103"/>
  </r>
  <r>
    <n v="3110"/>
    <s v="Hip Justice Catmunity Center"/>
    <s v="Cat People Unite! It's time we get a space of our own to relax, socialize and learn! Join the Catmunity!"/>
    <n v="25000"/>
    <n v="10"/>
    <x v="2"/>
    <s v="US"/>
    <s v="USD"/>
    <n v="1487465119"/>
    <n v="1484009119"/>
    <b v="0"/>
    <n v="1"/>
    <b v="0"/>
    <s v="theater/spaces"/>
    <n v="0"/>
    <n v="10"/>
    <x v="1"/>
    <s v="spaces"/>
    <x v="3110"/>
    <x v="3104"/>
  </r>
  <r>
    <n v="3111"/>
    <s v="All Puppet Players Need a Home"/>
    <s v="Help All Puppet Players perform it's 2015 season in a beautiful 200 seat theater for an entire year."/>
    <n v="20000"/>
    <n v="5328"/>
    <x v="2"/>
    <s v="US"/>
    <s v="USD"/>
    <n v="1412432220"/>
    <n v="1409753820"/>
    <b v="0"/>
    <n v="76"/>
    <b v="0"/>
    <s v="theater/spaces"/>
    <n v="0"/>
    <n v="70.11"/>
    <x v="1"/>
    <s v="spaces"/>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n v="0"/>
    <n v="57.89"/>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n v="0"/>
    <n v="125.2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x v="3108"/>
  </r>
  <r>
    <n v="3115"/>
    <s v="spoken word pop-up:"/>
    <s v="We are creating a mobile community devoted to the spreading and sharing of spoken word and other kinds of storytelling."/>
    <n v="10000"/>
    <n v="300"/>
    <x v="2"/>
    <s v="SE"/>
    <s v="SEK"/>
    <n v="1465123427"/>
    <n v="1462531427"/>
    <b v="0"/>
    <n v="1"/>
    <b v="0"/>
    <s v="theater/spaces"/>
    <n v="0"/>
    <n v="300"/>
    <x v="1"/>
    <s v="spaces"/>
    <x v="3115"/>
    <x v="3109"/>
  </r>
  <r>
    <n v="3116"/>
    <s v="CoreCon Asylum"/>
    <s v="Creating a consuite for CoreCon. A focus on the insanity of asylums and early medical practices from history."/>
    <n v="750"/>
    <n v="430"/>
    <x v="2"/>
    <s v="US"/>
    <s v="USD"/>
    <n v="1427890925"/>
    <n v="1426681325"/>
    <b v="0"/>
    <n v="10"/>
    <b v="0"/>
    <s v="theater/spaces"/>
    <n v="100"/>
    <n v="43"/>
    <x v="1"/>
    <s v="spaces"/>
    <x v="3116"/>
    <x v="3110"/>
  </r>
  <r>
    <n v="3117"/>
    <s v="Cowes and The Sea"/>
    <s v="Performing Arts workshops, for young people aged 5 -16, exploring how the sea has shaped Cowes as a settlement."/>
    <n v="1000"/>
    <n v="1"/>
    <x v="2"/>
    <s v="GB"/>
    <s v="GBP"/>
    <n v="1464354720"/>
    <n v="1463648360"/>
    <b v="0"/>
    <n v="1"/>
    <b v="0"/>
    <s v="theater/spaces"/>
    <n v="0"/>
    <n v="1"/>
    <x v="1"/>
    <s v="spaces"/>
    <x v="3117"/>
    <x v="3111"/>
  </r>
  <r>
    <n v="3118"/>
    <s v="Garden Eden, theatre, meeting, culture, music, art"/>
    <s v="a magical place for all kind of people, like a fairytaile in all colours"/>
    <n v="500000"/>
    <n v="1550"/>
    <x v="2"/>
    <s v="SE"/>
    <s v="SEK"/>
    <n v="1467473723"/>
    <n v="1465832123"/>
    <b v="0"/>
    <n v="2"/>
    <b v="0"/>
    <s v="theater/spaces"/>
    <n v="0"/>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x v="3113"/>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x v="3114"/>
  </r>
  <r>
    <n v="3121"/>
    <s v="Ant Farm Theatre Project (Canceled)"/>
    <s v="I going to build a theatre for a local ant farm so that Ants can put on their theatre productions."/>
    <n v="1500"/>
    <n v="10"/>
    <x v="1"/>
    <s v="CA"/>
    <s v="CAD"/>
    <n v="1411748335"/>
    <n v="1406564335"/>
    <b v="0"/>
    <n v="1"/>
    <b v="0"/>
    <s v="theater/spaces"/>
    <n v="0"/>
    <n v="10"/>
    <x v="1"/>
    <s v="spaces"/>
    <x v="3121"/>
    <x v="3115"/>
  </r>
  <r>
    <n v="3122"/>
    <s v="be back soon (Canceled)"/>
    <s v="cancelled until further notice"/>
    <n v="199"/>
    <n v="116"/>
    <x v="1"/>
    <s v="US"/>
    <s v="USD"/>
    <n v="1478733732"/>
    <n v="1478298132"/>
    <b v="0"/>
    <n v="2"/>
    <b v="0"/>
    <s v="theater/spaces"/>
    <n v="100"/>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100"/>
    <n v="244.8"/>
    <x v="1"/>
    <s v="spaces"/>
    <x v="3123"/>
    <x v="3117"/>
  </r>
  <r>
    <n v="3124"/>
    <s v="Theater &amp; Arts &amp; Day Care (Canceled)"/>
    <s v="A place where kids/ teens' dreams come true, and one finds there home without sparkly red shoes!"/>
    <n v="800000"/>
    <n v="26"/>
    <x v="1"/>
    <s v="US"/>
    <s v="USD"/>
    <n v="1422902601"/>
    <n v="1417718601"/>
    <b v="0"/>
    <n v="4"/>
    <b v="0"/>
    <s v="theater/spaces"/>
    <n v="0"/>
    <n v="6.5"/>
    <x v="1"/>
    <s v="spaces"/>
    <x v="3124"/>
    <x v="3118"/>
  </r>
  <r>
    <n v="3125"/>
    <s v="N/A (Canceled)"/>
    <s v="N/A"/>
    <n v="1500000"/>
    <n v="0"/>
    <x v="1"/>
    <s v="US"/>
    <s v="USD"/>
    <n v="1452142672"/>
    <n v="1449550672"/>
    <b v="0"/>
    <n v="0"/>
    <b v="0"/>
    <s v="theater/spaces"/>
    <n v="0"/>
    <n v="0"/>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0"/>
    <n v="61.18"/>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0"/>
    <n v="139.24"/>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
    <n v="10"/>
    <x v="1"/>
    <s v="plays"/>
    <x v="3129"/>
    <x v="3123"/>
  </r>
  <r>
    <n v="3130"/>
    <s v="MEDEA | A New Vision"/>
    <s v="A shockingly relevant modern take on a 2,000-year-old tragedy that confronts current gender politics."/>
    <n v="10000"/>
    <n v="375"/>
    <x v="3"/>
    <s v="US"/>
    <s v="USD"/>
    <n v="1492145940"/>
    <n v="1489504916"/>
    <b v="0"/>
    <n v="4"/>
    <b v="0"/>
    <s v="theater/plays"/>
    <n v="0"/>
    <n v="93.75"/>
    <x v="1"/>
    <s v="plays"/>
    <x v="3130"/>
    <x v="3124"/>
  </r>
  <r>
    <n v="3131"/>
    <s v="SNAKE EYES"/>
    <s v="A Staged Reading of &quot;Snake Eyes,&quot; a new play by Alex Rafala"/>
    <n v="4100"/>
    <n v="645"/>
    <x v="3"/>
    <s v="US"/>
    <s v="USD"/>
    <n v="1491656045"/>
    <n v="1489067645"/>
    <b v="0"/>
    <n v="12"/>
    <b v="0"/>
    <s v="theater/plays"/>
    <n v="0"/>
    <n v="53.75"/>
    <x v="1"/>
    <s v="plays"/>
    <x v="3131"/>
    <x v="3125"/>
  </r>
  <r>
    <n v="3132"/>
    <s v="A Bite of a Snake Play"/>
    <s v="Smells Like Money, Drips Like Honey, Taste Like Mocha, Better Run AWAY"/>
    <n v="30000"/>
    <n v="10"/>
    <x v="3"/>
    <s v="US"/>
    <s v="USD"/>
    <n v="1492759460"/>
    <n v="1487579060"/>
    <b v="0"/>
    <n v="1"/>
    <b v="0"/>
    <s v="theater/plays"/>
    <n v="0"/>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0"/>
    <n v="33.75"/>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
    <n v="18.75"/>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
    <n v="23.14"/>
    <x v="1"/>
    <s v="plays"/>
    <x v="3135"/>
    <x v="3129"/>
  </r>
  <r>
    <n v="3136"/>
    <s v="Heroines"/>
    <s v="Help emberfly theatre put on their first production Heroines and pay our actors and creative team! Follow us @emberflytheatre"/>
    <n v="500"/>
    <n v="639"/>
    <x v="3"/>
    <s v="GB"/>
    <s v="GBP"/>
    <n v="1491001140"/>
    <n v="1487847954"/>
    <b v="0"/>
    <n v="22"/>
    <b v="0"/>
    <s v="theater/plays"/>
    <n v="100"/>
    <n v="29.05"/>
    <x v="1"/>
    <s v="plays"/>
    <x v="3136"/>
    <x v="3130"/>
  </r>
  <r>
    <n v="3137"/>
    <s v="Richard III - Presented by REBATEnsemble/Theatre Off Jackson"/>
    <s v="Set in 1930s Chinatown, evocative of old world South Jackson Street during the Jazz era."/>
    <n v="1500"/>
    <n v="50"/>
    <x v="3"/>
    <s v="US"/>
    <s v="USD"/>
    <n v="1493838720"/>
    <n v="1489439669"/>
    <b v="0"/>
    <n v="1"/>
    <b v="0"/>
    <s v="theater/plays"/>
    <n v="0"/>
    <n v="50"/>
    <x v="1"/>
    <s v="plays"/>
    <x v="3137"/>
    <x v="313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0"/>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n v="100"/>
    <n v="32.25"/>
    <x v="1"/>
    <s v="plays"/>
    <x v="3141"/>
    <x v="3135"/>
  </r>
  <r>
    <n v="3142"/>
    <s v="The Pendulum Swings UK Theatre Tour/EdFringe"/>
    <s v="Our aim is to deliver a powerful piece of theatre to audiences across the UK, including Edinburgh Fringe (2017)."/>
    <n v="2750"/>
    <n v="45"/>
    <x v="3"/>
    <s v="GB"/>
    <s v="GBP"/>
    <n v="1489922339"/>
    <n v="1487333939"/>
    <b v="0"/>
    <n v="3"/>
    <b v="0"/>
    <s v="theater/plays"/>
    <n v="0"/>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n v="100"/>
    <n v="251.33"/>
    <x v="1"/>
    <s v="plays"/>
    <x v="3144"/>
    <x v="3138"/>
  </r>
  <r>
    <n v="3145"/>
    <s v="Arlington's 1st Dinner Theatre"/>
    <s v="Dominion Theatre Company is the first community dinner theatre  to be established in Arlington TX."/>
    <n v="25000"/>
    <n v="0"/>
    <x v="3"/>
    <s v="US"/>
    <s v="USD"/>
    <n v="1490659134"/>
    <n v="1485478734"/>
    <b v="0"/>
    <n v="0"/>
    <b v="0"/>
    <s v="theater/plays"/>
    <n v="0"/>
    <n v="0"/>
    <x v="1"/>
    <s v="plays"/>
    <x v="3145"/>
    <x v="3139"/>
  </r>
  <r>
    <n v="3146"/>
    <s v="SoÃ±Ã© una ciudad amurallada"/>
    <s v="Somos... Podemos... Amamos... Nuestra muralla, nuestra utopÃ­a. Que el amor sea el lÃ­mite"/>
    <n v="50000"/>
    <n v="5250"/>
    <x v="3"/>
    <s v="MX"/>
    <s v="MXN"/>
    <n v="1492356166"/>
    <n v="1488471766"/>
    <b v="0"/>
    <n v="12"/>
    <b v="0"/>
    <s v="theater/plays"/>
    <n v="0"/>
    <n v="437.5"/>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00"/>
    <n v="110.35"/>
    <x v="1"/>
    <s v="plays"/>
    <x v="3147"/>
    <x v="3141"/>
  </r>
  <r>
    <n v="3148"/>
    <s v="The Aurora Project: A Sci-Fi Epic by Bella Poynton"/>
    <s v="Help fund The Aurora Project, an immersive science fiction epic."/>
    <n v="1800"/>
    <n v="2361"/>
    <x v="0"/>
    <s v="US"/>
    <s v="USD"/>
    <n v="1412136000"/>
    <n v="1410278284"/>
    <b v="1"/>
    <n v="57"/>
    <b v="1"/>
    <s v="theater/plays"/>
    <n v="100"/>
    <n v="41.42"/>
    <x v="1"/>
    <s v="plays"/>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n v="100"/>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0"/>
    <n v="33.99"/>
    <x v="1"/>
    <s v="plays"/>
    <x v="3150"/>
    <x v="3144"/>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x v="3145"/>
  </r>
  <r>
    <n v="3152"/>
    <s v="'Gilead', an original theatre piece"/>
    <s v="'Gilead' is an original theatre piece inspired by Margaret Atwood's 'The Handmaid's Tale'. (Brighton Fringe 2014)"/>
    <n v="2200"/>
    <n v="2331"/>
    <x v="0"/>
    <s v="GB"/>
    <s v="GBP"/>
    <n v="1383425367"/>
    <n v="1380833367"/>
    <b v="1"/>
    <n v="67"/>
    <b v="1"/>
    <s v="theater/plays"/>
    <n v="100"/>
    <n v="34.79"/>
    <x v="1"/>
    <s v="plays"/>
    <x v="3152"/>
    <x v="3146"/>
  </r>
  <r>
    <n v="3153"/>
    <s v="Terminator the Second"/>
    <s v="A stage production of Terminator 2: Judgment Day, composed entirely of the words of William Shakespeare"/>
    <n v="3000"/>
    <n v="10067.5"/>
    <x v="0"/>
    <s v="US"/>
    <s v="USD"/>
    <n v="1304225940"/>
    <n v="1301542937"/>
    <b v="1"/>
    <n v="241"/>
    <b v="1"/>
    <s v="theater/plays"/>
    <n v="300"/>
    <n v="41.77"/>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00"/>
    <n v="64.27"/>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n v="200"/>
    <n v="31.21"/>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0"/>
    <n v="62.92"/>
    <x v="1"/>
    <s v="plays"/>
    <x v="3156"/>
    <x v="3150"/>
  </r>
  <r>
    <n v="3157"/>
    <s v="Summer FourPlay"/>
    <s v="Four Directors.  Four One Acts.  Four Genres.  For You."/>
    <n v="4000"/>
    <n v="4040"/>
    <x v="0"/>
    <s v="US"/>
    <s v="USD"/>
    <n v="1405746000"/>
    <n v="1404932105"/>
    <b v="1"/>
    <n v="41"/>
    <b v="1"/>
    <s v="theater/plays"/>
    <n v="100"/>
    <n v="98.54"/>
    <x v="1"/>
    <s v="plays"/>
    <x v="3157"/>
    <x v="3151"/>
  </r>
  <r>
    <n v="3158"/>
    <s v="Nursery Crimes"/>
    <s v="A 40s crime-noir play using nursery rhyme characters."/>
    <n v="5000"/>
    <n v="5700"/>
    <x v="0"/>
    <s v="US"/>
    <s v="USD"/>
    <n v="1374523752"/>
    <n v="1371931752"/>
    <b v="1"/>
    <n v="69"/>
    <b v="1"/>
    <s v="theater/plays"/>
    <n v="100"/>
    <n v="82.61"/>
    <x v="1"/>
    <s v="plays"/>
    <x v="3158"/>
    <x v="3152"/>
  </r>
  <r>
    <n v="3159"/>
    <s v="Waxwing: A New Play"/>
    <s v="WAXWING is an exciting new world premiere of mythic (perhaps even apocalyptic!) proportions."/>
    <n v="1500"/>
    <n v="2002.22"/>
    <x v="0"/>
    <s v="US"/>
    <s v="USD"/>
    <n v="1326927600"/>
    <n v="1323221761"/>
    <b v="1"/>
    <n v="52"/>
    <b v="1"/>
    <s v="theater/plays"/>
    <n v="100"/>
    <n v="38.5"/>
    <x v="1"/>
    <s v="plays"/>
    <x v="3159"/>
    <x v="3153"/>
  </r>
  <r>
    <n v="3160"/>
    <s v="We Play Chekhov"/>
    <s v="Two stories by Anton Chekhov adapted for the stage and performed back-to-back in a stunning live theatrical performance."/>
    <n v="4500"/>
    <n v="4569"/>
    <x v="0"/>
    <s v="US"/>
    <s v="USD"/>
    <n v="1407905940"/>
    <n v="1405923687"/>
    <b v="1"/>
    <n v="57"/>
    <b v="1"/>
    <s v="theater/plays"/>
    <n v="100"/>
    <n v="80.16"/>
    <x v="1"/>
    <s v="plays"/>
    <x v="3160"/>
    <x v="3154"/>
  </r>
  <r>
    <n v="3161"/>
    <s v="Faustus"/>
    <s v="Iâ€™ll Be Right Back presents a story of murder and corruption. Faustus is a modern re-imagining of Christopher Marloweâ€™s classic tale."/>
    <n v="2000"/>
    <n v="2102"/>
    <x v="0"/>
    <s v="GB"/>
    <s v="GBP"/>
    <n v="1413377522"/>
    <n v="1410785522"/>
    <b v="1"/>
    <n v="74"/>
    <b v="1"/>
    <s v="theater/plays"/>
    <n v="100"/>
    <n v="28.41"/>
    <x v="1"/>
    <s v="plays"/>
    <x v="3161"/>
    <x v="3155"/>
  </r>
  <r>
    <n v="3162"/>
    <s v="Your Radio Adventure!"/>
    <s v="Radio show meets interactive novel, accompanied by live foley, music, and audience participation. YOU choose what happens next!"/>
    <n v="4000"/>
    <n v="5086"/>
    <x v="0"/>
    <s v="US"/>
    <s v="USD"/>
    <n v="1404698400"/>
    <n v="1402331262"/>
    <b v="1"/>
    <n v="63"/>
    <b v="1"/>
    <s v="theater/plays"/>
    <n v="100"/>
    <n v="80.73"/>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00"/>
    <n v="200.69"/>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0"/>
    <n v="37.590000000000003"/>
    <x v="1"/>
    <s v="plays"/>
    <x v="3164"/>
    <x v="3158"/>
  </r>
  <r>
    <n v="3165"/>
    <s v="THE MOON PLAY"/>
    <s v="THE MOON PLAY is a new play written by Carolyn Gilliam. The play follows an astronaut on the moon who has lost his reason to explore."/>
    <n v="750"/>
    <n v="1220"/>
    <x v="0"/>
    <s v="US"/>
    <s v="USD"/>
    <n v="1304395140"/>
    <n v="1302493760"/>
    <b v="1"/>
    <n v="21"/>
    <b v="1"/>
    <s v="theater/plays"/>
    <n v="200"/>
    <n v="58.1"/>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n v="200"/>
    <n v="60.3"/>
    <x v="1"/>
    <s v="plays"/>
    <x v="3166"/>
    <x v="3159"/>
  </r>
  <r>
    <n v="3167"/>
    <s v="Destiny is Judd Nelson: a new play at FringeNYC"/>
    <s v="What is destiny? Explore it with us this August at FringeNYC."/>
    <n v="3000"/>
    <n v="3485"/>
    <x v="0"/>
    <s v="US"/>
    <s v="USD"/>
    <n v="1406952781"/>
    <n v="1405743181"/>
    <b v="1"/>
    <n v="55"/>
    <b v="1"/>
    <s v="theater/plays"/>
    <n v="100"/>
    <n v="63.36"/>
    <x v="1"/>
    <s v="plays"/>
    <x v="3167"/>
    <x v="3160"/>
  </r>
  <r>
    <n v="3168"/>
    <s v="Cosmicomics"/>
    <s v="A dazzling aerial show that brings to life the whimsical and romantic short stories of beloved fantasy author Italo Calvino."/>
    <n v="2500"/>
    <n v="3105"/>
    <x v="0"/>
    <s v="US"/>
    <s v="USD"/>
    <n v="1402696800"/>
    <n v="1399948353"/>
    <b v="1"/>
    <n v="61"/>
    <b v="1"/>
    <s v="theater/plays"/>
    <n v="100"/>
    <n v="50.9"/>
    <x v="1"/>
    <s v="plays"/>
    <x v="3168"/>
    <x v="3161"/>
  </r>
  <r>
    <n v="3169"/>
    <s v="The Window"/>
    <s v="We're bringing The Window to the Cherry Lane Theater in January 2014."/>
    <n v="8000"/>
    <n v="8241"/>
    <x v="0"/>
    <s v="US"/>
    <s v="USD"/>
    <n v="1386910740"/>
    <n v="1384364561"/>
    <b v="1"/>
    <n v="82"/>
    <b v="1"/>
    <s v="theater/plays"/>
    <n v="100"/>
    <n v="100.5"/>
    <x v="1"/>
    <s v="plays"/>
    <x v="3169"/>
    <x v="3162"/>
  </r>
  <r>
    <n v="3170"/>
    <s v="Ain't She Brave FringeNYC 2014 Project"/>
    <s v="An emotionally-charged journey through the history of black women in America told in reverse."/>
    <n v="2000"/>
    <n v="2245"/>
    <x v="0"/>
    <s v="US"/>
    <s v="USD"/>
    <n v="1404273600"/>
    <n v="1401414944"/>
    <b v="1"/>
    <n v="71"/>
    <b v="1"/>
    <s v="theater/plays"/>
    <n v="100"/>
    <n v="31.62"/>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0"/>
    <n v="65.099999999999994"/>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00"/>
    <n v="79.31"/>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0"/>
    <n v="139.19"/>
    <x v="1"/>
    <s v="plays"/>
    <x v="3173"/>
    <x v="3166"/>
  </r>
  <r>
    <n v="3174"/>
    <s v="A Race Redux"/>
    <s v="This adaptation uses the text of Oâ€™Neill to explore race, and asks the audience if stereotypes impact a characters guilt or innocence."/>
    <n v="3000"/>
    <n v="3034"/>
    <x v="0"/>
    <s v="US"/>
    <s v="USD"/>
    <n v="1408999508"/>
    <n v="1407789908"/>
    <b v="1"/>
    <n v="23"/>
    <b v="1"/>
    <s v="theater/plays"/>
    <n v="100"/>
    <n v="131.91"/>
    <x v="1"/>
    <s v="plays"/>
    <x v="3174"/>
    <x v="3167"/>
  </r>
  <r>
    <n v="3175"/>
    <s v="The Killing Room"/>
    <s v="One Year Lease Theater Company's world premiere theater production of THE KILLING ROOM, by playwright Daniel Keene, March 2011 in NYC."/>
    <n v="5000"/>
    <n v="5478"/>
    <x v="0"/>
    <s v="US"/>
    <s v="USD"/>
    <n v="1297977427"/>
    <n v="1292793427"/>
    <b v="1"/>
    <n v="60"/>
    <b v="1"/>
    <s v="theater/plays"/>
    <n v="100"/>
    <n v="91.3"/>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n v="100"/>
    <n v="39.67"/>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00"/>
    <n v="57.55"/>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n v="200"/>
    <n v="33.03"/>
    <x v="1"/>
    <s v="plays"/>
    <x v="3178"/>
    <x v="3171"/>
  </r>
  <r>
    <n v="3179"/>
    <s v="I Do Wonder"/>
    <s v="A Sci-fi play in several vignettes that will narrate an alternate history in the mid-20th century."/>
    <n v="4200"/>
    <n v="4794.82"/>
    <x v="0"/>
    <s v="US"/>
    <s v="USD"/>
    <n v="1367859071"/>
    <n v="1365699071"/>
    <b v="1"/>
    <n v="62"/>
    <b v="1"/>
    <s v="theater/plays"/>
    <n v="100"/>
    <n v="77.34"/>
    <x v="1"/>
    <s v="plays"/>
    <x v="3179"/>
    <x v="3172"/>
  </r>
  <r>
    <n v="3180"/>
    <s v="Glass Mountain: An Original Fairytale"/>
    <s v="A new tale of witches, fairies, cat-hunters and and bone-boilers from London theatre company Broken Glass."/>
    <n v="1200"/>
    <n v="1437"/>
    <x v="0"/>
    <s v="GB"/>
    <s v="GBP"/>
    <n v="1403258049"/>
    <n v="1400666049"/>
    <b v="1"/>
    <n v="45"/>
    <b v="1"/>
    <s v="theater/plays"/>
    <n v="100"/>
    <n v="31.93"/>
    <x v="1"/>
    <s v="plays"/>
    <x v="3180"/>
    <x v="3173"/>
  </r>
  <r>
    <n v="3181"/>
    <s v="ENDURING SONG"/>
    <s v="ENDURING SONG by award-winning Bear Trap Theatre, is a sweeping historical epic about love, loss and family set in the First Crusade."/>
    <n v="500"/>
    <n v="545"/>
    <x v="0"/>
    <s v="GB"/>
    <s v="GBP"/>
    <n v="1402848000"/>
    <n v="1400570787"/>
    <b v="1"/>
    <n v="15"/>
    <b v="1"/>
    <s v="theater/plays"/>
    <n v="100"/>
    <n v="36.33"/>
    <x v="1"/>
    <s v="plays"/>
    <x v="3181"/>
    <x v="3174"/>
  </r>
  <r>
    <n v="3182"/>
    <s v="A Thought in Three Parts"/>
    <s v="FRANK, a newborn company, presents Wallace Shawn's famously unproduced,&quot;A Thought in Three Parts.&quot;_x000a_Be FRANK with us!"/>
    <n v="7000"/>
    <n v="7062"/>
    <x v="0"/>
    <s v="US"/>
    <s v="USD"/>
    <n v="1328029200"/>
    <n v="1323211621"/>
    <b v="1"/>
    <n v="151"/>
    <b v="1"/>
    <s v="theater/plays"/>
    <n v="100"/>
    <n v="46.77"/>
    <x v="1"/>
    <s v="plays"/>
    <x v="3182"/>
    <x v="3175"/>
  </r>
  <r>
    <n v="3183"/>
    <s v="The Seagull on The River"/>
    <s v="Anton Chekhov's The Seagull. An outdoor Amphitheater in Manhattan. Trees. A River. Daybreak."/>
    <n v="2500"/>
    <n v="2725"/>
    <x v="0"/>
    <s v="US"/>
    <s v="USD"/>
    <n v="1377284669"/>
    <n v="1375729469"/>
    <b v="1"/>
    <n v="68"/>
    <b v="1"/>
    <s v="theater/plays"/>
    <n v="100"/>
    <n v="40.07"/>
    <x v="1"/>
    <s v="plays"/>
    <x v="3183"/>
    <x v="3176"/>
  </r>
  <r>
    <n v="3184"/>
    <s v="Equus at Frenetic Theatre"/>
    <s v="Equus is the story of a psychiatrist treating a teenaged boy who blinds six horses with a metal spike."/>
    <n v="4300"/>
    <n v="4610"/>
    <x v="0"/>
    <s v="US"/>
    <s v="USD"/>
    <n v="1404258631"/>
    <n v="1401666631"/>
    <b v="1"/>
    <n v="46"/>
    <b v="1"/>
    <s v="theater/plays"/>
    <n v="100"/>
    <n v="100.22"/>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x v="3178"/>
  </r>
  <r>
    <n v="3186"/>
    <s v="Honest"/>
    <s v="Honest is an exciting and dark new play by Bristol based writer Alice Nicholas, touring the South of England and London this October."/>
    <n v="3200"/>
    <n v="3270"/>
    <x v="0"/>
    <s v="GB"/>
    <s v="GBP"/>
    <n v="1410901200"/>
    <n v="1408313438"/>
    <b v="1"/>
    <n v="70"/>
    <b v="1"/>
    <s v="theater/plays"/>
    <n v="100"/>
    <n v="46.71"/>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00"/>
    <n v="71.489999999999995"/>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100"/>
    <n v="14.44"/>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n v="0"/>
    <n v="356.84"/>
    <x v="1"/>
    <s v="musical"/>
    <x v="3189"/>
    <x v="318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x v="3183"/>
  </r>
  <r>
    <n v="3191"/>
    <s v="Decree 770: Europa"/>
    <s v="A brand new musical about the ban of contraception and abortion in Romania and the revolution that ended it all in 1989."/>
    <n v="3750"/>
    <n v="151"/>
    <x v="2"/>
    <s v="US"/>
    <s v="USD"/>
    <n v="1471370869"/>
    <n v="1466186869"/>
    <b v="0"/>
    <n v="4"/>
    <b v="0"/>
    <s v="theater/musical"/>
    <n v="0"/>
    <n v="37.75"/>
    <x v="1"/>
    <s v="musical"/>
    <x v="3191"/>
    <x v="3184"/>
  </r>
  <r>
    <n v="3192"/>
    <s v="Arts in Conflict"/>
    <s v="This project challenges social issues affecting young people in areas of deprivation within the Belfast area (Northern Ireland)."/>
    <n v="10000"/>
    <n v="102"/>
    <x v="2"/>
    <s v="GB"/>
    <s v="GBP"/>
    <n v="1425160800"/>
    <n v="1421274859"/>
    <b v="0"/>
    <n v="8"/>
    <b v="0"/>
    <s v="theater/musical"/>
    <n v="0"/>
    <n v="12.75"/>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n v="0"/>
    <n v="24.46"/>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x v="3187"/>
  </r>
  <r>
    <n v="3195"/>
    <s v="Emerson Sings!"/>
    <s v="Emerson Sings is the first cabaret to celebrate the work of up and coming musical theater composers who are alumni of Emerson College."/>
    <n v="3500"/>
    <n v="2070"/>
    <x v="2"/>
    <s v="US"/>
    <s v="USD"/>
    <n v="1423750542"/>
    <n v="1421158542"/>
    <b v="0"/>
    <n v="39"/>
    <b v="0"/>
    <s v="theater/musical"/>
    <n v="100"/>
    <n v="53.08"/>
    <x v="1"/>
    <s v="musical"/>
    <x v="3195"/>
    <x v="3188"/>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x v="3189"/>
  </r>
  <r>
    <n v="3197"/>
    <s v="Mirror, mirror on the wall"/>
    <s v="This years most important stage project for young artists in our region. www.ungespor.no"/>
    <n v="10000"/>
    <n v="1145"/>
    <x v="2"/>
    <s v="NO"/>
    <s v="NOK"/>
    <n v="1423050618"/>
    <n v="1420458618"/>
    <b v="0"/>
    <n v="4"/>
    <b v="0"/>
    <s v="theater/musical"/>
    <n v="0"/>
    <n v="286.25"/>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n v="100"/>
    <n v="49.21"/>
    <x v="1"/>
    <s v="musical"/>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n v="0"/>
    <n v="12.5"/>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100"/>
    <n v="109.04"/>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n v="0"/>
    <n v="41.67"/>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0"/>
    <n v="22.7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
    <n v="70.83"/>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0"/>
    <n v="63.11"/>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00"/>
    <n v="50.16"/>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00"/>
    <n v="62.88"/>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00"/>
    <n v="85.53"/>
    <x v="1"/>
    <s v="plays"/>
    <x v="3211"/>
    <x v="3204"/>
  </r>
  <r>
    <n v="3212"/>
    <s v="Campo Maldito"/>
    <s v="Help us bring our production of Campo Maldito to New York AND San Francisco!"/>
    <n v="4000"/>
    <n v="5050"/>
    <x v="0"/>
    <s v="US"/>
    <s v="USD"/>
    <n v="1407524751"/>
    <n v="1404932751"/>
    <b v="1"/>
    <n v="94"/>
    <b v="1"/>
    <s v="theater/plays"/>
    <n v="100"/>
    <n v="53.72"/>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0"/>
    <n v="106.57"/>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x v="3208"/>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x v="3209"/>
  </r>
  <r>
    <n v="3217"/>
    <s v="Wake Up Call @ IRT Theater"/>
    <s v="Wake Up Call is a comedic play about a group of hotel employees working on Christmas Eve."/>
    <n v="4500"/>
    <n v="5221"/>
    <x v="0"/>
    <s v="US"/>
    <s v="USD"/>
    <n v="1478264784"/>
    <n v="1475672784"/>
    <b v="1"/>
    <n v="104"/>
    <b v="1"/>
    <s v="theater/plays"/>
    <n v="100"/>
    <n v="50.2"/>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0"/>
    <n v="66.59"/>
    <x v="1"/>
    <s v="plays"/>
    <x v="3218"/>
    <x v="3211"/>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x v="3212"/>
  </r>
  <r>
    <n v="3220"/>
    <s v="Burners"/>
    <s v="A sci-fi thriller for the stage opening March 10 in Los Angeles."/>
    <n v="15000"/>
    <n v="15126"/>
    <x v="0"/>
    <s v="US"/>
    <s v="USD"/>
    <n v="1489352400"/>
    <n v="1486411204"/>
    <b v="1"/>
    <n v="59"/>
    <b v="1"/>
    <s v="theater/plays"/>
    <n v="100"/>
    <n v="256.37"/>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0"/>
    <n v="36.61"/>
    <x v="1"/>
    <s v="plays"/>
    <x v="3221"/>
    <x v="3214"/>
  </r>
  <r>
    <n v="3222"/>
    <s v="Shakespeare in ASL - and FREE for everyone"/>
    <s v="Shakespeare's classic re-imagined as a spoken and signed production for deaf and hearing audiences"/>
    <n v="2500"/>
    <n v="3120"/>
    <x v="0"/>
    <s v="US"/>
    <s v="USD"/>
    <n v="1445722140"/>
    <n v="1443016697"/>
    <b v="1"/>
    <n v="84"/>
    <b v="1"/>
    <s v="theater/plays"/>
    <n v="100"/>
    <n v="37.14"/>
    <x v="1"/>
    <s v="plays"/>
    <x v="3222"/>
    <x v="3215"/>
  </r>
  <r>
    <n v="3223"/>
    <s v="Good People by David Lindsay-Abaire at Waterfront Playhouse"/>
    <s v="Bringing David Lindsay-Abaire's award-winning story of our times to the East Bay."/>
    <n v="3100"/>
    <n v="3395"/>
    <x v="0"/>
    <s v="US"/>
    <s v="USD"/>
    <n v="1440100976"/>
    <n v="1437508976"/>
    <b v="1"/>
    <n v="74"/>
    <b v="1"/>
    <s v="theater/plays"/>
    <n v="100"/>
    <n v="45.88"/>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n v="100"/>
    <n v="141.71"/>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0"/>
    <n v="52.49"/>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0"/>
    <n v="59.52"/>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00"/>
    <n v="50"/>
    <x v="1"/>
    <s v="plays"/>
    <x v="3227"/>
    <x v="3220"/>
  </r>
  <r>
    <n v="3228"/>
    <s v="Hear Me Roar: A Season of Powerful Women"/>
    <s v="A Season of Powerful Women. A Season of Defiance."/>
    <n v="7000"/>
    <n v="7164"/>
    <x v="0"/>
    <s v="US"/>
    <s v="USD"/>
    <n v="1450328340"/>
    <n v="1447606884"/>
    <b v="1"/>
    <n v="37"/>
    <b v="1"/>
    <s v="theater/plays"/>
    <n v="100"/>
    <n v="193.62"/>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n v="100"/>
    <n v="106.8"/>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0"/>
    <n v="77.22"/>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200"/>
    <n v="57.5"/>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n v="100"/>
    <n v="50.46"/>
    <x v="1"/>
    <s v="plays"/>
    <x v="3232"/>
    <x v="3224"/>
  </r>
  <r>
    <n v="3233"/>
    <s v="64 Squares"/>
    <s v="64 Squares is an autobiographical one-man exploration of the internal chess game played to reconcile relationships."/>
    <n v="5000"/>
    <n v="5940"/>
    <x v="0"/>
    <s v="US"/>
    <s v="USD"/>
    <n v="1488482355"/>
    <n v="1485890355"/>
    <b v="0"/>
    <n v="61"/>
    <b v="1"/>
    <s v="theater/plays"/>
    <n v="100"/>
    <n v="97.38"/>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0"/>
    <n v="85.53"/>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n v="100"/>
    <n v="182.91"/>
    <x v="1"/>
    <s v="plays"/>
    <x v="3236"/>
    <x v="3228"/>
  </r>
  <r>
    <n v="3237"/>
    <s v="Celebrating 20 years of The 24 Hour Plays around the world!"/>
    <s v="An annual campaign supporting our intensive for artists 25 and under."/>
    <n v="35000"/>
    <n v="35275.64"/>
    <x v="0"/>
    <s v="US"/>
    <s v="USD"/>
    <n v="1443499140"/>
    <n v="1441452184"/>
    <b v="1"/>
    <n v="269"/>
    <b v="1"/>
    <s v="theater/plays"/>
    <n v="100"/>
    <n v="131.13999999999999"/>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00"/>
    <n v="39.81"/>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0"/>
    <n v="59.7"/>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
    <n v="88.74"/>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n v="100"/>
    <n v="58.69"/>
    <x v="1"/>
    <s v="plays"/>
    <x v="3241"/>
    <x v="3233"/>
  </r>
  <r>
    <n v="3242"/>
    <s v="First Day Off in a Long Time by Brian Finkelstein"/>
    <s v="First Day Off in a Long Time is a comedy show...            _x000a_About suicide."/>
    <n v="10000"/>
    <n v="12730.42"/>
    <x v="0"/>
    <s v="US"/>
    <s v="USD"/>
    <n v="1411150092"/>
    <n v="1408558092"/>
    <b v="1"/>
    <n v="183"/>
    <b v="1"/>
    <s v="theater/plays"/>
    <n v="100"/>
    <n v="69.569999999999993"/>
    <x v="1"/>
    <s v="plays"/>
    <x v="3242"/>
    <x v="3234"/>
  </r>
  <r>
    <n v="3243"/>
    <s v="THE INCREDIBLE FOX SISTERS"/>
    <s v="Live Source's world premiere of a new play by Jaclyn Backhaus, premiering at the New Ohio Theatre October 30th-November 8th."/>
    <n v="8000"/>
    <n v="8227"/>
    <x v="0"/>
    <s v="US"/>
    <s v="USD"/>
    <n v="1444348800"/>
    <n v="1442283562"/>
    <b v="1"/>
    <n v="71"/>
    <b v="1"/>
    <s v="theater/plays"/>
    <n v="100"/>
    <n v="115.87"/>
    <x v="1"/>
    <s v="plays"/>
    <x v="3243"/>
    <x v="3235"/>
  </r>
  <r>
    <n v="3244"/>
    <s v="'Time Please'"/>
    <s v="'Time Please' is a black comedy set in a failing public house in a run-down part of town, where things are about to get messy."/>
    <n v="1600"/>
    <n v="1647"/>
    <x v="0"/>
    <s v="GB"/>
    <s v="GBP"/>
    <n v="1480613982"/>
    <n v="1478018382"/>
    <b v="0"/>
    <n v="69"/>
    <b v="1"/>
    <s v="theater/plays"/>
    <n v="100"/>
    <n v="23.87"/>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n v="100"/>
    <n v="81.13"/>
    <x v="1"/>
    <s v="plays"/>
    <x v="3245"/>
    <x v="3237"/>
  </r>
  <r>
    <n v="3246"/>
    <s v="The Gray Man"/>
    <s v="The Gray Man isnâ€™t real. Heâ€™s a ghost story, a boogeyman, a tale mothers make up to keep their children safe."/>
    <n v="10000"/>
    <n v="11122"/>
    <x v="0"/>
    <s v="US"/>
    <s v="USD"/>
    <n v="1442030340"/>
    <n v="1439551200"/>
    <b v="1"/>
    <n v="193"/>
    <b v="1"/>
    <s v="theater/plays"/>
    <n v="100"/>
    <n v="57.63"/>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0"/>
    <n v="46.43"/>
    <x v="1"/>
    <s v="plays"/>
    <x v="3247"/>
    <x v="3239"/>
  </r>
  <r>
    <n v="3248"/>
    <s v="Honest Accomplice Theatre 2015-16 Season"/>
    <s v="Honest Accomplice Theatre produces theatre for social change."/>
    <n v="12000"/>
    <n v="12095"/>
    <x v="0"/>
    <s v="US"/>
    <s v="USD"/>
    <n v="1428178757"/>
    <n v="1425590357"/>
    <b v="1"/>
    <n v="200"/>
    <b v="1"/>
    <s v="theater/plays"/>
    <n v="100"/>
    <n v="60.48"/>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0"/>
    <n v="65.58"/>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0"/>
    <n v="119.19"/>
    <x v="1"/>
    <s v="plays"/>
    <x v="3250"/>
    <x v="3242"/>
  </r>
  <r>
    <n v="3251"/>
    <s v="The Metronome Society"/>
    <s v="Self-Titled: A Live (Theatrical) Mixtape. An evening of short plays and music inspired by the works of Jimi, Aretha, Sting and Rufus!"/>
    <n v="1500"/>
    <n v="1661"/>
    <x v="0"/>
    <s v="US"/>
    <s v="USD"/>
    <n v="1434907966"/>
    <n v="1432315966"/>
    <b v="1"/>
    <n v="20"/>
    <b v="1"/>
    <s v="theater/plays"/>
    <n v="100"/>
    <n v="83.05"/>
    <x v="1"/>
    <s v="plays"/>
    <x v="3251"/>
    <x v="3243"/>
  </r>
  <r>
    <n v="3252"/>
    <s v="Modern Love"/>
    <s v="How do we navigate the boundaries between friendship, sexual intimacy and obsessive desire?"/>
    <n v="2250"/>
    <n v="2876"/>
    <x v="0"/>
    <s v="GB"/>
    <s v="GBP"/>
    <n v="1473247240"/>
    <n v="1470655240"/>
    <b v="1"/>
    <n v="50"/>
    <b v="1"/>
    <s v="theater/plays"/>
    <n v="100"/>
    <n v="57.52"/>
    <x v="1"/>
    <s v="plays"/>
    <x v="3252"/>
    <x v="3244"/>
  </r>
  <r>
    <n v="3253"/>
    <s v="EMPATHITRAX, a new play by Ana Nogueira"/>
    <s v="Can you ever truly feel what someone else is feeling?_x000a_Do you want to?"/>
    <n v="20000"/>
    <n v="20365"/>
    <x v="0"/>
    <s v="US"/>
    <s v="USD"/>
    <n v="1473306300"/>
    <n v="1471701028"/>
    <b v="1"/>
    <n v="115"/>
    <b v="1"/>
    <s v="theater/plays"/>
    <n v="100"/>
    <n v="177.09"/>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0"/>
    <n v="70.77"/>
    <x v="1"/>
    <s v="plays"/>
    <x v="3254"/>
    <x v="3246"/>
  </r>
  <r>
    <n v="3255"/>
    <s v="Henry V"/>
    <s v="5 Actors, 30 Characters, 90 Minutes._x000a_Let us transport you from London to the fields of Agincourt, using the power of your imagination."/>
    <n v="300"/>
    <n v="525"/>
    <x v="0"/>
    <s v="GB"/>
    <s v="GBP"/>
    <n v="1412706375"/>
    <n v="1410114375"/>
    <b v="1"/>
    <n v="18"/>
    <b v="1"/>
    <s v="theater/plays"/>
    <n v="200"/>
    <n v="29.17"/>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n v="100"/>
    <n v="72.760000000000005"/>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0"/>
    <n v="51.85"/>
    <x v="1"/>
    <s v="plays"/>
    <x v="3257"/>
    <x v="3249"/>
  </r>
  <r>
    <n v="3258"/>
    <s v="Bluebirds by Joe Brondo"/>
    <s v="A guy named Walt steals a book and plans to sell it to get his life on track... until his wife finds out."/>
    <n v="7000"/>
    <n v="7365"/>
    <x v="0"/>
    <s v="US"/>
    <s v="USD"/>
    <n v="1420751861"/>
    <n v="1418159861"/>
    <b v="1"/>
    <n v="75"/>
    <b v="1"/>
    <s v="theater/plays"/>
    <n v="100"/>
    <n v="98.2"/>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n v="100"/>
    <n v="251.74"/>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n v="100"/>
    <n v="74.819999999999993"/>
    <x v="1"/>
    <s v="plays"/>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x v="3253"/>
  </r>
  <r>
    <n v="3262"/>
    <s v="Prison Boxing: A New Play by Leah Joki"/>
    <s v="A one-woman theatrical exploration of the prison system and its inhabitants."/>
    <n v="12200"/>
    <n v="12571"/>
    <x v="0"/>
    <s v="US"/>
    <s v="USD"/>
    <n v="1419220800"/>
    <n v="1416555262"/>
    <b v="1"/>
    <n v="134"/>
    <b v="1"/>
    <s v="theater/plays"/>
    <n v="100"/>
    <n v="93.81"/>
    <x v="1"/>
    <s v="plays"/>
    <x v="3262"/>
    <x v="3254"/>
  </r>
  <r>
    <n v="3263"/>
    <s v="Titus Andronicus (with an all-female cast &amp; crew)"/>
    <s v="Shakespeare's bloodiest tragedy, performed and produced exclusively by women."/>
    <n v="2500"/>
    <n v="2804.16"/>
    <x v="0"/>
    <s v="US"/>
    <s v="USD"/>
    <n v="1446238800"/>
    <n v="1444220588"/>
    <b v="1"/>
    <n v="68"/>
    <b v="1"/>
    <s v="theater/plays"/>
    <n v="100"/>
    <n v="41.24"/>
    <x v="1"/>
    <s v="plays"/>
    <x v="3263"/>
    <x v="3255"/>
  </r>
  <r>
    <n v="3264"/>
    <s v="Kapow-i GoGo at The PIT"/>
    <s v="The three part comedic saga of Kapow-i GoGo, who saves the world.  Again.  And again."/>
    <n v="2500"/>
    <n v="2575"/>
    <x v="0"/>
    <s v="US"/>
    <s v="USD"/>
    <n v="1422482400"/>
    <n v="1421089938"/>
    <b v="1"/>
    <n v="49"/>
    <b v="1"/>
    <s v="theater/plays"/>
    <n v="100"/>
    <n v="52.55"/>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n v="200"/>
    <n v="70.290000000000006"/>
    <x v="1"/>
    <s v="plays"/>
    <x v="3265"/>
    <x v="3257"/>
  </r>
  <r>
    <n v="3266"/>
    <s v="Macbeth"/>
    <s v="An original version of Shakespeare's masterpiece that emphasizes family and explores the destruction of blood ties"/>
    <n v="6000"/>
    <n v="7877"/>
    <x v="0"/>
    <s v="US"/>
    <s v="USD"/>
    <n v="1434142800"/>
    <n v="1431435122"/>
    <b v="1"/>
    <n v="163"/>
    <b v="1"/>
    <s v="theater/plays"/>
    <n v="100"/>
    <n v="48.33"/>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0"/>
    <n v="53.18"/>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00"/>
    <n v="60.95"/>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0"/>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0"/>
    <n v="61"/>
    <x v="1"/>
    <s v="plays"/>
    <x v="3270"/>
    <x v="3262"/>
  </r>
  <r>
    <n v="3271"/>
    <s v="Saxon Court at Southwark Playhouse"/>
    <s v="A razor sharp satire to darken your Christmas."/>
    <n v="1500"/>
    <n v="1950"/>
    <x v="0"/>
    <s v="GB"/>
    <s v="GBP"/>
    <n v="1414927775"/>
    <n v="1412332175"/>
    <b v="1"/>
    <n v="51"/>
    <b v="1"/>
    <s v="theater/plays"/>
    <n v="100"/>
    <n v="38.24"/>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n v="200"/>
    <n v="106.5"/>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0"/>
    <n v="204.57"/>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0"/>
    <n v="54.91"/>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x v="3267"/>
  </r>
  <r>
    <n v="3276"/>
    <s v="We The Astronomers"/>
    <s v="In 2016, KO Theatre presents a world premiere play in Toronto, ON about faith, home, and the secrets we keep from those we love."/>
    <n v="4500"/>
    <n v="5258"/>
    <x v="0"/>
    <s v="CA"/>
    <s v="CAD"/>
    <n v="1459483140"/>
    <n v="1456526879"/>
    <b v="1"/>
    <n v="100"/>
    <b v="1"/>
    <s v="theater/plays"/>
    <n v="100"/>
    <n v="52.58"/>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n v="100"/>
    <n v="54.3"/>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0"/>
    <n v="76.03"/>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00"/>
    <n v="105.21"/>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0"/>
    <n v="68.67"/>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n v="100"/>
    <n v="129.36000000000001"/>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0"/>
    <n v="134.26"/>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0"/>
    <n v="17.829999999999998"/>
    <x v="1"/>
    <s v="plays"/>
    <x v="3283"/>
    <x v="3275"/>
  </r>
  <r>
    <n v="3284"/>
    <s v="Help fund Black Enough!"/>
    <s v="Black Enough is an LSU student-staged performance exploring the effects of white supremacy on the black community."/>
    <n v="3000"/>
    <n v="3048"/>
    <x v="0"/>
    <s v="US"/>
    <s v="USD"/>
    <n v="1454047140"/>
    <n v="1452546853"/>
    <b v="0"/>
    <n v="15"/>
    <b v="1"/>
    <s v="theater/plays"/>
    <n v="100"/>
    <n v="203.2"/>
    <x v="1"/>
    <s v="plays"/>
    <x v="3284"/>
    <x v="3276"/>
  </r>
  <r>
    <n v="3285"/>
    <s v="By Morning"/>
    <s v="A new play by Matthew Gasda"/>
    <n v="4999"/>
    <n v="5604"/>
    <x v="0"/>
    <s v="US"/>
    <s v="USD"/>
    <n v="1488258000"/>
    <n v="1485556626"/>
    <b v="0"/>
    <n v="81"/>
    <b v="1"/>
    <s v="theater/plays"/>
    <n v="100"/>
    <n v="69.1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0"/>
    <n v="125.12"/>
    <x v="1"/>
    <s v="plays"/>
    <x v="3286"/>
    <x v="3278"/>
  </r>
  <r>
    <n v="3287"/>
    <s v="Three Things: Stories About Life"/>
    <s v="An inspirational one-man play about crisis, community, and the search for wholeness."/>
    <n v="2500"/>
    <n v="2500"/>
    <x v="0"/>
    <s v="CA"/>
    <s v="CAD"/>
    <n v="1448733628"/>
    <n v="1446573628"/>
    <b v="0"/>
    <n v="34"/>
    <b v="1"/>
    <s v="theater/plays"/>
    <n v="100"/>
    <n v="73.53"/>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00"/>
    <n v="26.61"/>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n v="100"/>
    <n v="33.67"/>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00"/>
    <n v="40.71"/>
    <x v="1"/>
    <s v="plays"/>
    <x v="3291"/>
    <x v="3283"/>
  </r>
  <r>
    <n v="3292"/>
    <s v="Dick Whittington - our 2016 community pantomime!"/>
    <s v="Iver Heath Drama Club is a not-for-profit community group and this year we are performing DICK WHITTINGTON."/>
    <n v="101"/>
    <n v="289"/>
    <x v="0"/>
    <s v="GB"/>
    <s v="GBP"/>
    <n v="1449257348"/>
    <n v="1444069748"/>
    <b v="0"/>
    <n v="15"/>
    <b v="1"/>
    <s v="theater/plays"/>
    <n v="300"/>
    <n v="19.27"/>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200"/>
    <n v="84.29"/>
    <x v="1"/>
    <s v="plays"/>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n v="100"/>
    <n v="29.58"/>
    <x v="1"/>
    <s v="plays"/>
    <x v="3294"/>
    <x v="3286"/>
  </r>
  <r>
    <n v="3295"/>
    <s v="The Divine Comedy Show"/>
    <s v="A comedic drama about The Devil and his quest to take a bride and to Hell with the consequences, no matter what they may be."/>
    <n v="700"/>
    <n v="720.01"/>
    <x v="0"/>
    <s v="GB"/>
    <s v="GBP"/>
    <n v="1474886229"/>
    <n v="1472294229"/>
    <b v="0"/>
    <n v="27"/>
    <b v="1"/>
    <s v="theater/plays"/>
    <n v="100"/>
    <n v="26.67"/>
    <x v="1"/>
    <s v="plays"/>
    <x v="3295"/>
    <x v="3287"/>
  </r>
  <r>
    <n v="3296"/>
    <s v="Alix in Wundergarten"/>
    <s v="A dark theatrical comedy about four actors recording a warped radio version of Lewis Carroll's 'Alice's Adventures in Wonderland'."/>
    <n v="1500"/>
    <n v="2161"/>
    <x v="0"/>
    <s v="GB"/>
    <s v="GBP"/>
    <n v="1448229600"/>
    <n v="1446401372"/>
    <b v="0"/>
    <n v="47"/>
    <b v="1"/>
    <s v="theater/plays"/>
    <n v="100"/>
    <n v="45.98"/>
    <x v="1"/>
    <s v="plays"/>
    <x v="3296"/>
    <x v="3288"/>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0"/>
    <n v="141.29"/>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00"/>
    <n v="55.33"/>
    <x v="1"/>
    <s v="plays"/>
    <x v="3299"/>
    <x v="3291"/>
  </r>
  <r>
    <n v="3300"/>
    <s v="MAX &amp; ELSA: NO MUSIC. NO CHILDREN."/>
    <s v="A subversive parody about the two people for whom the hills were NOT alive with THE SOUND OF MUSIC."/>
    <n v="3000"/>
    <n v="4085"/>
    <x v="0"/>
    <s v="US"/>
    <s v="USD"/>
    <n v="1430329862"/>
    <n v="1428515462"/>
    <b v="0"/>
    <n v="88"/>
    <b v="1"/>
    <s v="theater/plays"/>
    <n v="100"/>
    <n v="46.42"/>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00"/>
    <n v="57.2"/>
    <x v="1"/>
    <s v="plays"/>
    <x v="3301"/>
    <x v="3293"/>
  </r>
  <r>
    <n v="3302"/>
    <s v="El muro de BorÃ­s KiÃ©n"/>
    <s v="FilosofÃ­a de los anÃ³nimos"/>
    <n v="8400"/>
    <n v="8685"/>
    <x v="0"/>
    <s v="ES"/>
    <s v="EUR"/>
    <n v="1481099176"/>
    <n v="1478507176"/>
    <b v="0"/>
    <n v="50"/>
    <b v="1"/>
    <s v="theater/plays"/>
    <n v="100"/>
    <n v="173.7"/>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n v="100"/>
    <n v="59.6"/>
    <x v="1"/>
    <s v="plays"/>
    <x v="3303"/>
    <x v="3295"/>
  </r>
  <r>
    <n v="3304"/>
    <s v="I Can Ski Forever 3"/>
    <s v="A musical comedy production celebrating the unique, lovable, insufferable ski culture of the modern day mountain town."/>
    <n v="15000"/>
    <n v="15677.5"/>
    <x v="0"/>
    <s v="US"/>
    <s v="USD"/>
    <n v="1482418752"/>
    <n v="1479826752"/>
    <b v="0"/>
    <n v="175"/>
    <b v="1"/>
    <s v="theater/plays"/>
    <n v="100"/>
    <n v="89.59"/>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n v="100"/>
    <n v="204.05"/>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200"/>
    <n v="48.7"/>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n v="100"/>
    <n v="53.34"/>
    <x v="1"/>
    <s v="plays"/>
    <x v="3307"/>
    <x v="3299"/>
  </r>
  <r>
    <n v="3308"/>
    <s v="A Hand of Talons"/>
    <s v="Descend into the dark world of steampunk noir in this thrilling new play, written by Maggie Lee and directed by Amy Poisson!"/>
    <n v="3500"/>
    <n v="4280"/>
    <x v="0"/>
    <s v="US"/>
    <s v="USD"/>
    <n v="1460581365"/>
    <n v="1458766965"/>
    <b v="0"/>
    <n v="57"/>
    <b v="1"/>
    <s v="theater/plays"/>
    <n v="100"/>
    <n v="75.09"/>
    <x v="1"/>
    <s v="plays"/>
    <x v="3308"/>
    <x v="3300"/>
  </r>
  <r>
    <n v="3309"/>
    <s v="Collision Course"/>
    <s v="Two unlikely friends, a garage, tinned beans &amp; the end of the world."/>
    <n v="350"/>
    <n v="558"/>
    <x v="0"/>
    <s v="GB"/>
    <s v="GBP"/>
    <n v="1476632178"/>
    <n v="1473953778"/>
    <b v="0"/>
    <n v="31"/>
    <b v="1"/>
    <s v="theater/plays"/>
    <n v="200"/>
    <n v="18"/>
    <x v="1"/>
    <s v="plays"/>
    <x v="3309"/>
    <x v="3301"/>
  </r>
  <r>
    <n v="3310"/>
    <s v="The Island Boys: A New Play"/>
    <s v="A new play about coming coming home, recovery, and trying to find God in the process."/>
    <n v="6500"/>
    <n v="6505"/>
    <x v="0"/>
    <s v="US"/>
    <s v="USD"/>
    <n v="1444169825"/>
    <n v="1441577825"/>
    <b v="0"/>
    <n v="31"/>
    <b v="1"/>
    <s v="theater/plays"/>
    <n v="100"/>
    <n v="209.84"/>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0"/>
    <n v="61.02"/>
    <x v="1"/>
    <s v="plays"/>
    <x v="3311"/>
    <x v="3303"/>
  </r>
  <r>
    <n v="3312"/>
    <s v="Richard III"/>
    <s v="Bare Theatre presents one of Shakespeare's most notorious characters in the final chapter of the War of the Roses saga."/>
    <n v="2500"/>
    <n v="2501"/>
    <x v="0"/>
    <s v="US"/>
    <s v="USD"/>
    <n v="1478901600"/>
    <n v="1477077946"/>
    <b v="0"/>
    <n v="41"/>
    <b v="1"/>
    <s v="theater/plays"/>
    <n v="100"/>
    <n v="61"/>
    <x v="1"/>
    <s v="plays"/>
    <x v="3312"/>
    <x v="3304"/>
  </r>
  <r>
    <n v="3313"/>
    <s v="Melbin the Accidental"/>
    <s v="A modern reworking of Shakespeare's histories and tragedies in iambic pentameter to talk of death, love, and race."/>
    <n v="2000"/>
    <n v="2321"/>
    <x v="0"/>
    <s v="US"/>
    <s v="USD"/>
    <n v="1453856400"/>
    <n v="1452664317"/>
    <b v="0"/>
    <n v="29"/>
    <b v="1"/>
    <s v="theater/plays"/>
    <n v="100"/>
    <n v="80.03"/>
    <x v="1"/>
    <s v="plays"/>
    <x v="3313"/>
    <x v="3305"/>
  </r>
  <r>
    <n v="3314"/>
    <s v="The White Bike"/>
    <s v="I want to add a new perspective to the cycling safety debate by taking my play THE WHITE BIKE to the Edinburgh Festival of Cycling"/>
    <n v="800"/>
    <n v="1686"/>
    <x v="0"/>
    <s v="GB"/>
    <s v="GBP"/>
    <n v="1431115500"/>
    <n v="1428733511"/>
    <b v="0"/>
    <n v="58"/>
    <b v="1"/>
    <s v="theater/plays"/>
    <n v="200"/>
    <n v="29.07"/>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00"/>
    <n v="49.44"/>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x v="3308"/>
  </r>
  <r>
    <n v="3317"/>
    <s v="Seven Minutes in Eternity"/>
    <s v="Andy Boyd's epic new satire about heroes and villains, humankind's search for glory, and fascism in America"/>
    <n v="1050"/>
    <n v="1115"/>
    <x v="0"/>
    <s v="US"/>
    <s v="USD"/>
    <n v="1465347424"/>
    <n v="1462755424"/>
    <b v="0"/>
    <n v="18"/>
    <b v="1"/>
    <s v="theater/plays"/>
    <n v="100"/>
    <n v="61.94"/>
    <x v="1"/>
    <s v="plays"/>
    <x v="3317"/>
    <x v="3309"/>
  </r>
  <r>
    <n v="3318"/>
    <s v="ROOMIES - Atlantic Canada Tour 2016-17"/>
    <s v="Help us strengthen and inspire disability arts in Atlantic Canada"/>
    <n v="2000"/>
    <n v="2512"/>
    <x v="0"/>
    <s v="CA"/>
    <s v="CAD"/>
    <n v="1460341800"/>
    <n v="1456902893"/>
    <b v="0"/>
    <n v="32"/>
    <b v="1"/>
    <s v="theater/plays"/>
    <n v="100"/>
    <n v="78.5"/>
    <x v="1"/>
    <s v="plays"/>
    <x v="3318"/>
    <x v="3310"/>
  </r>
  <r>
    <n v="3319"/>
    <s v="Down the Rabbit Hole"/>
    <s v="Down the Rabbit Hole is an exciting new play by Not Just Theatre Productions. To be performed at Matthew's Yard Theatre in Feb 2015"/>
    <n v="500"/>
    <n v="540"/>
    <x v="0"/>
    <s v="GB"/>
    <s v="GBP"/>
    <n v="1422712986"/>
    <n v="1418824986"/>
    <b v="0"/>
    <n v="16"/>
    <b v="1"/>
    <s v="theater/plays"/>
    <n v="100"/>
    <n v="33.75"/>
    <x v="1"/>
    <s v="plays"/>
    <x v="3319"/>
    <x v="3311"/>
  </r>
  <r>
    <n v="3320"/>
    <s v="Mama Threw Me So High &amp; He Who Speaks"/>
    <s v="Imaginary Theater Company presents two modern day tall tales about family, resilience and redemption."/>
    <n v="2500"/>
    <n v="2525"/>
    <x v="0"/>
    <s v="US"/>
    <s v="USD"/>
    <n v="1466557557"/>
    <n v="1463965557"/>
    <b v="0"/>
    <n v="38"/>
    <b v="1"/>
    <s v="theater/plays"/>
    <n v="100"/>
    <n v="66.45"/>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0"/>
    <n v="35.79999999999999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0"/>
    <n v="145.65"/>
    <x v="1"/>
    <s v="plays"/>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n v="100"/>
    <n v="25.69"/>
    <x v="1"/>
    <s v="plays"/>
    <x v="3323"/>
    <x v="3315"/>
  </r>
  <r>
    <n v="3324"/>
    <s v="At Swim, Two Boys"/>
    <s v="The play tells the story of Jim and Doyler and their friendship on the brink of Irish independence."/>
    <n v="1500"/>
    <n v="1525"/>
    <x v="0"/>
    <s v="IE"/>
    <s v="EUR"/>
    <n v="1465135190"/>
    <n v="1463925590"/>
    <b v="0"/>
    <n v="10"/>
    <b v="1"/>
    <s v="theater/plays"/>
    <n v="100"/>
    <n v="152.5"/>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00"/>
    <n v="30"/>
    <x v="1"/>
    <s v="plays"/>
    <x v="3325"/>
    <x v="3317"/>
  </r>
  <r>
    <n v="3326"/>
    <s v="Me? A Caregiver?"/>
    <s v="An edgy, hilarious, compassionate and honest show to help caregivers find courage, trust their instincts and above all, to laugh."/>
    <n v="8000"/>
    <n v="8110"/>
    <x v="0"/>
    <s v="US"/>
    <s v="USD"/>
    <n v="1425830905"/>
    <n v="1423242505"/>
    <b v="0"/>
    <n v="57"/>
    <b v="1"/>
    <s v="theater/plays"/>
    <n v="100"/>
    <n v="142.28"/>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n v="100"/>
    <n v="24.55"/>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00"/>
    <n v="292.77999999999997"/>
    <x v="1"/>
    <s v="plays"/>
    <x v="3328"/>
    <x v="3320"/>
  </r>
  <r>
    <n v="3329"/>
    <s v="Jestia and Raedon"/>
    <s v="Jestia and Raedon is a brand new romantic comedy play going to the Edinburgh Fringe Festival this summer."/>
    <n v="1000"/>
    <n v="1168"/>
    <x v="0"/>
    <s v="GB"/>
    <s v="GBP"/>
    <n v="1406502000"/>
    <n v="1405583108"/>
    <b v="0"/>
    <n v="26"/>
    <b v="1"/>
    <s v="theater/plays"/>
    <n v="100"/>
    <n v="44.92"/>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0"/>
    <n v="23.1"/>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0"/>
    <n v="80.400000000000006"/>
    <x v="1"/>
    <s v="plays"/>
    <x v="3331"/>
    <x v="3323"/>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0"/>
    <n v="32.97"/>
    <x v="1"/>
    <s v="plays"/>
    <x v="3333"/>
    <x v="3325"/>
  </r>
  <r>
    <n v="3334"/>
    <s v="The Saltbox Theatre Collective Seed Money Project"/>
    <s v="The Saltbox Theatre Collective is a brand new not-for-profit theatre company in Illinois."/>
    <n v="3871"/>
    <n v="5366"/>
    <x v="0"/>
    <s v="US"/>
    <s v="USD"/>
    <n v="1438259422"/>
    <n v="1435667422"/>
    <b v="0"/>
    <n v="46"/>
    <b v="1"/>
    <s v="theater/plays"/>
    <n v="100"/>
    <n v="116.65"/>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x v="3327"/>
  </r>
  <r>
    <n v="3336"/>
    <s v="WILDE TALES"/>
    <s v="A theatrical adaptation of Oscar Wilde's short stories, presented by Suitcase Civilians at The Space, April 5-10 2016."/>
    <n v="250"/>
    <n v="250"/>
    <x v="0"/>
    <s v="GB"/>
    <s v="GBP"/>
    <n v="1459845246"/>
    <n v="1457429646"/>
    <b v="0"/>
    <n v="9"/>
    <b v="1"/>
    <s v="theater/plays"/>
    <n v="100"/>
    <n v="27.78"/>
    <x v="1"/>
    <s v="plays"/>
    <x v="3336"/>
    <x v="3328"/>
  </r>
  <r>
    <n v="3337"/>
    <s v="Das Ding - A Globetrotting Comedy"/>
    <s v="StoneCrabs is thrilled to bring to the UK the first English production of Philipp LÃ¶hleâ€™s play Das Ding (The Thing)."/>
    <n v="2500"/>
    <n v="2755"/>
    <x v="0"/>
    <s v="GB"/>
    <s v="GBP"/>
    <n v="1412974800"/>
    <n v="1411109167"/>
    <b v="0"/>
    <n v="34"/>
    <b v="1"/>
    <s v="theater/plays"/>
    <n v="100"/>
    <n v="81.03"/>
    <x v="1"/>
    <s v="plays"/>
    <x v="3337"/>
    <x v="3329"/>
  </r>
  <r>
    <n v="3338"/>
    <s v="The Last Days of Judas Iscariot"/>
    <s v="Join Estelle Parsons in support of Theater That Looks and Sounds Like America"/>
    <n v="15000"/>
    <n v="15327"/>
    <x v="0"/>
    <s v="US"/>
    <s v="USD"/>
    <n v="1487944080"/>
    <n v="1486129680"/>
    <b v="0"/>
    <n v="112"/>
    <b v="1"/>
    <s v="theater/plays"/>
    <n v="100"/>
    <n v="136.85"/>
    <x v="1"/>
    <s v="plays"/>
    <x v="3338"/>
    <x v="3330"/>
  </r>
  <r>
    <n v="3339"/>
    <s v="FRESH PRODUCE'd LA presents: Friends in Transient Places"/>
    <s v="FPLA presents FRIENDS IN TRANSIENT PLACES by Jonathan Caren: a magical story of modern life."/>
    <n v="8000"/>
    <n v="8348"/>
    <x v="0"/>
    <s v="US"/>
    <s v="USD"/>
    <n v="1469721518"/>
    <n v="1467129518"/>
    <b v="0"/>
    <n v="47"/>
    <b v="1"/>
    <s v="theater/plays"/>
    <n v="100"/>
    <n v="177.62"/>
    <x v="1"/>
    <s v="plays"/>
    <x v="3339"/>
    <x v="3331"/>
  </r>
  <r>
    <n v="3340"/>
    <s v="King Lear"/>
    <s v="The Eno River Players is a community theater in Durham, North Carolina. We are trying to raise money to get our second show on its feet"/>
    <n v="3000"/>
    <n v="4145"/>
    <x v="0"/>
    <s v="US"/>
    <s v="USD"/>
    <n v="1481066554"/>
    <n v="1478906554"/>
    <b v="0"/>
    <n v="38"/>
    <b v="1"/>
    <s v="theater/plays"/>
    <n v="100"/>
    <n v="109.08"/>
    <x v="1"/>
    <s v="plays"/>
    <x v="3340"/>
    <x v="333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x v="3333"/>
  </r>
  <r>
    <n v="3342"/>
    <s v="Uprising Theatre Company's First Production"/>
    <s v="We believe in the power of stories to change the world. Theatre that inspires transformation."/>
    <n v="6000"/>
    <n v="6100"/>
    <x v="0"/>
    <s v="US"/>
    <s v="USD"/>
    <n v="1427864340"/>
    <n v="1425020810"/>
    <b v="0"/>
    <n v="78"/>
    <b v="1"/>
    <s v="theater/plays"/>
    <n v="100"/>
    <n v="78.209999999999994"/>
    <x v="1"/>
    <s v="plays"/>
    <x v="3342"/>
    <x v="3334"/>
  </r>
  <r>
    <n v="3343"/>
    <s v="The Girl Who Touched the Stars"/>
    <s v="Two sisters make a set of paper dolls which take them on a journey across lands, creating memories along the way."/>
    <n v="700"/>
    <n v="1200"/>
    <x v="0"/>
    <s v="GB"/>
    <s v="GBP"/>
    <n v="1460553480"/>
    <n v="1458770384"/>
    <b v="0"/>
    <n v="23"/>
    <b v="1"/>
    <s v="theater/plays"/>
    <n v="200"/>
    <n v="52.17"/>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n v="100"/>
    <n v="114.13"/>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00"/>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n v="100"/>
    <n v="91.67"/>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00"/>
    <n v="108.59"/>
    <x v="1"/>
    <s v="plays"/>
    <x v="3347"/>
    <x v="3339"/>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200"/>
    <n v="109.57"/>
    <x v="1"/>
    <s v="plays"/>
    <x v="3349"/>
    <x v="3341"/>
  </r>
  <r>
    <n v="3350"/>
    <s v="Visions"/>
    <s v="Nora Wageners TheaterstÃ¼ck lÃ¤dt den Zuschauer ein auf eine teils lustige, teils dÃ¼stere Reise ins Wohnzimmer der jungen, arbeitslosen K"/>
    <n v="3500"/>
    <n v="3655"/>
    <x v="0"/>
    <s v="LU"/>
    <s v="EUR"/>
    <n v="1448838000"/>
    <n v="1445791811"/>
    <b v="0"/>
    <n v="51"/>
    <b v="1"/>
    <s v="theater/plays"/>
    <n v="100"/>
    <n v="71.67"/>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n v="100"/>
    <n v="93.61"/>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n v="100"/>
    <n v="76.8"/>
    <x v="1"/>
    <s v="plays"/>
    <x v="3352"/>
    <x v="3344"/>
  </r>
  <r>
    <n v="3353"/>
    <s v="Nude: A play by Paul Hewitt"/>
    <s v="A new spoken word play, written by Paul Hewitt, in 3 parts about love and fate, inspired by the Ruba'iyat of Omar Khayyam."/>
    <n v="500"/>
    <n v="1575"/>
    <x v="0"/>
    <s v="GB"/>
    <s v="GBP"/>
    <n v="1462230000"/>
    <n v="1461061350"/>
    <b v="0"/>
    <n v="44"/>
    <b v="1"/>
    <s v="theater/plays"/>
    <n v="300"/>
    <n v="35.799999999999997"/>
    <x v="1"/>
    <s v="plays"/>
    <x v="3353"/>
    <x v="3345"/>
  </r>
  <r>
    <n v="3354"/>
    <s v="Strangeloop Theatre - A Focus on New Works"/>
    <s v="Help Strangeloop Theatre create and support new work by sponsoring our 2015-2016 season."/>
    <n v="3000"/>
    <n v="3058"/>
    <x v="0"/>
    <s v="US"/>
    <s v="USD"/>
    <n v="1446091260"/>
    <n v="1443029206"/>
    <b v="0"/>
    <n v="55"/>
    <b v="1"/>
    <s v="theater/plays"/>
    <n v="100"/>
    <n v="55.6"/>
    <x v="1"/>
    <s v="plays"/>
    <x v="3354"/>
    <x v="3346"/>
  </r>
  <r>
    <n v="3355"/>
    <s v="Jelly Beans at Theatre503"/>
    <s v="Help get Jelly Beans to the Theatre503 stage. An important piece of new writing by Dan Pick, produced by Kuleshov Theatre"/>
    <n v="1750"/>
    <n v="2210"/>
    <x v="0"/>
    <s v="GB"/>
    <s v="GBP"/>
    <n v="1462879020"/>
    <n v="1461941527"/>
    <b v="0"/>
    <n v="15"/>
    <b v="1"/>
    <s v="theater/plays"/>
    <n v="100"/>
    <n v="147.33000000000001"/>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0"/>
    <n v="56.33"/>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0"/>
    <n v="96.19"/>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0"/>
    <n v="63.57"/>
    <x v="1"/>
    <s v="plays"/>
    <x v="3358"/>
    <x v="3350"/>
  </r>
  <r>
    <n v="3359"/>
    <s v="BEIRUT, LADY OF LEBANON"/>
    <s v="A Theatrical Production Celebrating the Lebanese Culture and the Human Spirit in Time of War."/>
    <n v="4000"/>
    <n v="4250"/>
    <x v="0"/>
    <s v="US"/>
    <s v="USD"/>
    <n v="1487985734"/>
    <n v="1484097734"/>
    <b v="0"/>
    <n v="23"/>
    <b v="1"/>
    <s v="theater/plays"/>
    <n v="100"/>
    <n v="184.78"/>
    <x v="1"/>
    <s v="plays"/>
    <x v="3359"/>
    <x v="3351"/>
  </r>
  <r>
    <n v="3360"/>
    <s v="Pretty Butch"/>
    <s v="World Premiere, an M1 Singapore Fringe Festival 2017 commission."/>
    <n v="9000"/>
    <n v="9124"/>
    <x v="0"/>
    <s v="SG"/>
    <s v="SGD"/>
    <n v="1481731140"/>
    <n v="1479866343"/>
    <b v="0"/>
    <n v="72"/>
    <b v="1"/>
    <s v="theater/plays"/>
    <n v="100"/>
    <n v="126.72"/>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00"/>
    <n v="83.43"/>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00"/>
    <n v="54.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0"/>
    <n v="302.31"/>
    <x v="1"/>
    <s v="plays"/>
    <x v="3363"/>
    <x v="3355"/>
  </r>
  <r>
    <n v="3364"/>
    <s v="Cancel The Sunshine"/>
    <s v="Cancel The SunshineÂ is a new play that explores living with a mental health condition in an honest, witty and articulate way."/>
    <n v="3000"/>
    <n v="3178"/>
    <x v="0"/>
    <s v="GB"/>
    <s v="GBP"/>
    <n v="1458075600"/>
    <n v="1456183649"/>
    <b v="0"/>
    <n v="72"/>
    <b v="1"/>
    <s v="theater/plays"/>
    <n v="100"/>
    <n v="44.14"/>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0"/>
    <n v="866.67"/>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n v="200"/>
    <n v="61.39"/>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00"/>
    <n v="29.67"/>
    <x v="1"/>
    <s v="plays"/>
    <x v="3367"/>
    <x v="3358"/>
  </r>
  <r>
    <n v="3368"/>
    <s v="Peter Pan by J.M. Barrie @ Open Space Arts"/>
    <s v="Help a non-profit community theatre create an unforgettable production of J.M. Barrie's classic play."/>
    <n v="1000"/>
    <n v="1046"/>
    <x v="0"/>
    <s v="US"/>
    <s v="USD"/>
    <n v="1420088400"/>
    <n v="1416977259"/>
    <b v="0"/>
    <n v="23"/>
    <b v="1"/>
    <s v="theater/plays"/>
    <n v="100"/>
    <n v="45.48"/>
    <x v="1"/>
    <s v="plays"/>
    <x v="3368"/>
    <x v="3359"/>
  </r>
  <r>
    <n v="3369"/>
    <s v="The Collector, a play by Daniel Wade"/>
    <s v="How far would you go for revenge? The Collector is a dark thriller of regret, retribution and broken masculinity."/>
    <n v="5000"/>
    <n v="5195"/>
    <x v="0"/>
    <s v="IE"/>
    <s v="EUR"/>
    <n v="1484441980"/>
    <n v="1479257980"/>
    <b v="0"/>
    <n v="54"/>
    <b v="1"/>
    <s v="theater/plays"/>
    <n v="100"/>
    <n v="96.2"/>
    <x v="1"/>
    <s v="plays"/>
    <x v="3369"/>
    <x v="3360"/>
  </r>
  <r>
    <n v="3370"/>
    <s v="&quot;I'm Alright&quot;...an Enso Theatre Education production."/>
    <s v="I'm Alright. A story of young women, told by young women, for the world."/>
    <n v="1500"/>
    <n v="1766"/>
    <x v="0"/>
    <s v="US"/>
    <s v="USD"/>
    <n v="1481961600"/>
    <n v="1479283285"/>
    <b v="0"/>
    <n v="26"/>
    <b v="1"/>
    <s v="theater/plays"/>
    <n v="100"/>
    <n v="67.92"/>
    <x v="1"/>
    <s v="plays"/>
    <x v="3370"/>
    <x v="3361"/>
  </r>
  <r>
    <n v="3371"/>
    <s v="Red Planet (or One Way Ticket) Staged Reading"/>
    <s v="Help support Red Planet, a new science fiction play based off the Mars One exploration."/>
    <n v="200"/>
    <n v="277"/>
    <x v="0"/>
    <s v="US"/>
    <s v="USD"/>
    <n v="1449089965"/>
    <n v="1446670765"/>
    <b v="0"/>
    <n v="9"/>
    <b v="1"/>
    <s v="theater/plays"/>
    <n v="100"/>
    <n v="30.78"/>
    <x v="1"/>
    <s v="plays"/>
    <x v="3371"/>
    <x v="3362"/>
  </r>
  <r>
    <n v="3372"/>
    <s v="All the Best, Jack"/>
    <s v="This play tells the story of the toxicity of sensationalism shown through one man's struggle with notoriety."/>
    <n v="1000"/>
    <n v="1035"/>
    <x v="0"/>
    <s v="US"/>
    <s v="USD"/>
    <n v="1408942740"/>
    <n v="1407157756"/>
    <b v="0"/>
    <n v="27"/>
    <b v="1"/>
    <s v="theater/plays"/>
    <n v="100"/>
    <n v="38.33"/>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x v="3363"/>
  </r>
  <r>
    <n v="3374"/>
    <s v="HELP BUILD &quot;THE CASTLE&quot;"/>
    <s v="A rare  production of World acclaimed playwright Howard Barker's groundbreaking &amp; provocative 'The Castle'."/>
    <n v="3500"/>
    <n v="3730"/>
    <x v="0"/>
    <s v="CA"/>
    <s v="CAD"/>
    <n v="1446053616"/>
    <n v="1443461616"/>
    <b v="0"/>
    <n v="52"/>
    <b v="1"/>
    <s v="theater/plays"/>
    <n v="100"/>
    <n v="71.73"/>
    <x v="1"/>
    <s v="plays"/>
    <x v="3374"/>
    <x v="3364"/>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x v="3365"/>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n v="100"/>
    <n v="104.99"/>
    <x v="1"/>
    <s v="plays"/>
    <x v="3377"/>
    <x v="3367"/>
  </r>
  <r>
    <n v="3378"/>
    <s v="Rose of June"/>
    <s v="'Can you ever find acceptance in death?' _x000a_Rose of June is a piece of theatre exploring the stages of grief. Unity Theatre - September"/>
    <n v="550"/>
    <n v="592"/>
    <x v="0"/>
    <s v="GB"/>
    <s v="GBP"/>
    <n v="1409490480"/>
    <n v="1407400306"/>
    <b v="0"/>
    <n v="21"/>
    <b v="1"/>
    <s v="theater/plays"/>
    <n v="100"/>
    <n v="28.19"/>
    <x v="1"/>
    <s v="plays"/>
    <x v="3378"/>
    <x v="3368"/>
  </r>
  <r>
    <n v="3379"/>
    <s v="The Promise"/>
    <s v="A play by Alexei Arbuzov about the lives of three teenagers during the Nazi siege of Leningrad, 1942, in a new adaptation by Nick Dear."/>
    <n v="2000"/>
    <n v="2073"/>
    <x v="0"/>
    <s v="GB"/>
    <s v="GBP"/>
    <n v="1440630000"/>
    <n v="1439122800"/>
    <b v="0"/>
    <n v="38"/>
    <b v="1"/>
    <s v="theater/plays"/>
    <n v="100"/>
    <n v="54.55"/>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n v="100"/>
    <n v="111.89"/>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0"/>
    <n v="85.21"/>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
    <n v="76.650000000000006"/>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00"/>
    <n v="65.17"/>
    <x v="1"/>
    <s v="plays"/>
    <x v="3383"/>
    <x v="3373"/>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x v="3375"/>
  </r>
  <r>
    <n v="3386"/>
    <s v="Going To Market"/>
    <s v="Stories from the Bronx make for an uncommon play. Help us finish funding this production, supported by the Kevin Spacey Foundation."/>
    <n v="2000"/>
    <n v="2100"/>
    <x v="0"/>
    <s v="US"/>
    <s v="USD"/>
    <n v="1417620506"/>
    <n v="1415028506"/>
    <b v="0"/>
    <n v="41"/>
    <b v="1"/>
    <s v="theater/plays"/>
    <n v="100"/>
    <n v="51.22"/>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00"/>
    <n v="100.17"/>
    <x v="1"/>
    <s v="plays"/>
    <x v="3387"/>
    <x v="3377"/>
  </r>
  <r>
    <n v="3388"/>
    <s v="ICONS"/>
    <s v="ICONS is a unique new play about the Amazon warrior women from Greek myth and re-imagines them from a contemporary female perspective."/>
    <n v="1500"/>
    <n v="1557"/>
    <x v="0"/>
    <s v="GB"/>
    <s v="GBP"/>
    <n v="1434625441"/>
    <n v="1432033441"/>
    <b v="0"/>
    <n v="45"/>
    <b v="1"/>
    <s v="theater/plays"/>
    <n v="100"/>
    <n v="34.6"/>
    <x v="1"/>
    <s v="plays"/>
    <x v="3388"/>
    <x v="3378"/>
  </r>
  <r>
    <n v="3389"/>
    <s v="Chimera Ensemble Productions Fund"/>
    <s v="Chimera Ensemble is launching 2 inaugural theater productions, and we need support to do high quality work!"/>
    <n v="10000"/>
    <n v="11450"/>
    <x v="0"/>
    <s v="US"/>
    <s v="USD"/>
    <n v="1464960682"/>
    <n v="1462368682"/>
    <b v="0"/>
    <n v="62"/>
    <b v="1"/>
    <s v="theater/plays"/>
    <n v="100"/>
    <n v="184.68"/>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0"/>
    <n v="69.819999999999993"/>
    <x v="1"/>
    <s v="plays"/>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n v="200"/>
    <n v="61.94"/>
    <x v="1"/>
    <s v="plays"/>
    <x v="3391"/>
    <x v="3381"/>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x v="3382"/>
  </r>
  <r>
    <n v="3393"/>
    <s v="The Maltese Bodkin"/>
    <s v="hiSTORYstage presents a film noir-style comedy mystery with a Shakespearean twist performed as a 1944 radio drama."/>
    <n v="1500"/>
    <n v="1587"/>
    <x v="0"/>
    <s v="US"/>
    <s v="USD"/>
    <n v="1415234760"/>
    <n v="1413065230"/>
    <b v="0"/>
    <n v="44"/>
    <b v="1"/>
    <s v="theater/plays"/>
    <n v="100"/>
    <n v="36.07"/>
    <x v="1"/>
    <s v="plays"/>
    <x v="3393"/>
    <x v="3383"/>
  </r>
  <r>
    <n v="3394"/>
    <s v="Buffer: Edinburgh Fringe 2014"/>
    <s v="Ambitious, Edinburgh-based company, Thrive Theatre, are bringing their brand new comedy BUFFER to the 2014 Edinburgh Fringe!"/>
    <n v="550"/>
    <n v="783"/>
    <x v="0"/>
    <s v="GB"/>
    <s v="GBP"/>
    <n v="1406470645"/>
    <n v="1403878645"/>
    <b v="0"/>
    <n v="27"/>
    <b v="1"/>
    <s v="theater/plays"/>
    <n v="100"/>
    <n v="29"/>
    <x v="1"/>
    <s v="plays"/>
    <x v="3394"/>
    <x v="3384"/>
  </r>
  <r>
    <n v="3395"/>
    <s v="MIRAMAR"/>
    <s v="Miramar is a a darkly funny play exploring what it is we call â€˜homeâ€™."/>
    <n v="500"/>
    <n v="920"/>
    <x v="0"/>
    <s v="GB"/>
    <s v="GBP"/>
    <n v="1433009400"/>
    <n v="1431795944"/>
    <b v="0"/>
    <n v="38"/>
    <b v="1"/>
    <s v="theater/plays"/>
    <n v="200"/>
    <n v="24.21"/>
    <x v="1"/>
    <s v="plays"/>
    <x v="3395"/>
    <x v="3385"/>
  </r>
  <r>
    <n v="3396"/>
    <s v="Rainbowtown"/>
    <s v="&quot;Rainbowtown&quot; is a new play for kids. Help us bring it to the Main Line during the 2014 Philadelphia Fringe Festival!"/>
    <n v="1500"/>
    <n v="1565"/>
    <x v="0"/>
    <s v="US"/>
    <s v="USD"/>
    <n v="1401595140"/>
    <n v="1399286589"/>
    <b v="0"/>
    <n v="28"/>
    <b v="1"/>
    <s v="theater/plays"/>
    <n v="100"/>
    <n v="55.89"/>
    <x v="1"/>
    <s v="plays"/>
    <x v="3396"/>
    <x v="2806"/>
  </r>
  <r>
    <n v="3397"/>
    <s v="Waiting for Godot - Blue Sky Theatre &amp; Arts"/>
    <s v="Help a group of recovering alcoholics bring Samuel Beckett's classic to a seaside town!"/>
    <n v="250"/>
    <n v="280"/>
    <x v="0"/>
    <s v="GB"/>
    <s v="GBP"/>
    <n v="1455832800"/>
    <n v="1452338929"/>
    <b v="0"/>
    <n v="24"/>
    <b v="1"/>
    <s v="theater/plays"/>
    <n v="100"/>
    <n v="11.67"/>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00"/>
    <n v="68.349999999999994"/>
    <x v="1"/>
    <s v="plays"/>
    <x v="3398"/>
    <x v="3387"/>
  </r>
  <r>
    <n v="3399"/>
    <s v="Spinning Wheel Youth Takeover"/>
    <s v="13 young people have taken over Spinning Wheel Theatre to choose, produce and create their own show from scratch."/>
    <n v="1200"/>
    <n v="1245"/>
    <x v="0"/>
    <s v="GB"/>
    <s v="GBP"/>
    <n v="1424556325"/>
    <n v="1421964325"/>
    <b v="0"/>
    <n v="46"/>
    <b v="1"/>
    <s v="theater/plays"/>
    <n v="100"/>
    <n v="27.07"/>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0"/>
    <n v="44.76"/>
    <x v="1"/>
    <s v="plays"/>
    <x v="3401"/>
    <x v="3390"/>
  </r>
  <r>
    <n v="3402"/>
    <s v="Liberty Falls, 54321"/>
    <s v="Itâ€™s a celebration of our heritage. Well, not all of ours. If you live in Liberty Falls, itâ€™s yours. If you donâ€™t, then it's not."/>
    <n v="15000"/>
    <n v="16465"/>
    <x v="0"/>
    <s v="US"/>
    <s v="USD"/>
    <n v="1447295460"/>
    <n v="1444747843"/>
    <b v="0"/>
    <n v="165"/>
    <b v="1"/>
    <s v="theater/plays"/>
    <n v="100"/>
    <n v="99.79"/>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00"/>
    <n v="203.33"/>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00"/>
    <n v="28.32"/>
    <x v="1"/>
    <s v="plays"/>
    <x v="3405"/>
    <x v="3394"/>
  </r>
  <r>
    <n v="3406"/>
    <s v="Voices of Swords"/>
    <s v="A funny and moving new play about two families dealing with aging parents in very different ways!"/>
    <n v="10000"/>
    <n v="10031"/>
    <x v="0"/>
    <s v="US"/>
    <s v="USD"/>
    <n v="1405511376"/>
    <n v="1401623376"/>
    <b v="0"/>
    <n v="91"/>
    <b v="1"/>
    <s v="theater/plays"/>
    <n v="100"/>
    <n v="110.23"/>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n v="100"/>
    <n v="31.97"/>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n v="200"/>
    <n v="58.61"/>
    <x v="1"/>
    <s v="plays"/>
    <x v="3408"/>
    <x v="3397"/>
  </r>
  <r>
    <n v="3409"/>
    <s v="Who Said Theatre Presents: The Calm"/>
    <s v="Exciting and visceral new-writing that challenges the way we view the fine line between war and terror..."/>
    <n v="500"/>
    <n v="618"/>
    <x v="0"/>
    <s v="GB"/>
    <s v="GBP"/>
    <n v="1469998680"/>
    <n v="1466710358"/>
    <b v="0"/>
    <n v="21"/>
    <b v="1"/>
    <s v="theater/plays"/>
    <n v="100"/>
    <n v="29.43"/>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n v="100"/>
    <n v="81.38"/>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0"/>
    <n v="199.17"/>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00"/>
    <n v="46.43"/>
    <x v="1"/>
    <s v="plays"/>
    <x v="3413"/>
    <x v="3402"/>
  </r>
  <r>
    <n v="3414"/>
    <s v="PCSF PlayOffs 2016"/>
    <s v="A new twist on our annual festival of fully-produced plays by member playwrights, performed by a talented ensemble cast!"/>
    <n v="3000"/>
    <n v="3105"/>
    <x v="0"/>
    <s v="US"/>
    <s v="USD"/>
    <n v="1480579140"/>
    <n v="1478030325"/>
    <b v="0"/>
    <n v="44"/>
    <b v="1"/>
    <s v="theater/plays"/>
    <n v="100"/>
    <n v="70.569999999999993"/>
    <x v="1"/>
    <s v="plays"/>
    <x v="3414"/>
    <x v="3403"/>
  </r>
  <r>
    <n v="3415"/>
    <s v="Balm in Gilead at Columbia"/>
    <s v="We are raising funds to allow for enhanced scenic, costume, and lighting design. Every dollar helps!"/>
    <n v="200"/>
    <n v="200"/>
    <x v="0"/>
    <s v="US"/>
    <s v="USD"/>
    <n v="1460935800"/>
    <n v="1459999656"/>
    <b v="0"/>
    <n v="9"/>
    <b v="1"/>
    <s v="theater/plays"/>
    <n v="100"/>
    <n v="22.22"/>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00"/>
    <n v="159.47"/>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
    <n v="72.05"/>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0"/>
    <n v="63.7"/>
    <x v="1"/>
    <s v="plays"/>
    <x v="3419"/>
    <x v="3408"/>
  </r>
  <r>
    <n v="3420"/>
    <s v="Rounds. Set design campaign."/>
    <s v="A powerful and urgent tale of the first line of defence for the NHS. Based on true stories from junior doctors."/>
    <n v="700"/>
    <n v="966"/>
    <x v="0"/>
    <s v="GB"/>
    <s v="GBP"/>
    <n v="1455408000"/>
    <n v="1454638202"/>
    <b v="0"/>
    <n v="34"/>
    <b v="1"/>
    <s v="theater/plays"/>
    <n v="100"/>
    <n v="28.41"/>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0"/>
    <n v="103.21"/>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0"/>
    <n v="71.150000000000006"/>
    <x v="1"/>
    <s v="plays"/>
    <x v="3422"/>
    <x v="2232"/>
  </r>
  <r>
    <n v="3423"/>
    <s v="And That's How The Story Goes"/>
    <s v="Forest Hills Eastern's Student Run Show 2015. Our goal is to present a professional quality show on a budget."/>
    <n v="250"/>
    <n v="350"/>
    <x v="0"/>
    <s v="US"/>
    <s v="USD"/>
    <n v="1429912341"/>
    <n v="1427320341"/>
    <b v="0"/>
    <n v="10"/>
    <b v="1"/>
    <s v="theater/plays"/>
    <n v="100"/>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0"/>
    <n v="81.78"/>
    <x v="1"/>
    <s v="plays"/>
    <x v="3424"/>
    <x v="3412"/>
  </r>
  <r>
    <n v="3425"/>
    <s v="The Erlkings"/>
    <s v="The Erlkings is a play that uses the writings of the perpetrators of the Columbine Shooting to explore the inner lives of these boys."/>
    <n v="30000"/>
    <n v="30891.1"/>
    <x v="0"/>
    <s v="US"/>
    <s v="USD"/>
    <n v="1412434136"/>
    <n v="1409669336"/>
    <b v="0"/>
    <n v="104"/>
    <b v="1"/>
    <s v="theater/plays"/>
    <n v="100"/>
    <n v="297.02999999999997"/>
    <x v="1"/>
    <s v="plays"/>
    <x v="3425"/>
    <x v="3413"/>
  </r>
  <r>
    <n v="3426"/>
    <s v="Holocene"/>
    <s v="Part ghost story, part cautionary tale, Holocene is a play about the end of our world, and the beginning of another."/>
    <n v="3750"/>
    <n v="4055"/>
    <x v="0"/>
    <s v="US"/>
    <s v="USD"/>
    <n v="1411264800"/>
    <n v="1409620903"/>
    <b v="0"/>
    <n v="87"/>
    <b v="1"/>
    <s v="theater/plays"/>
    <n v="100"/>
    <n v="46.61"/>
    <x v="1"/>
    <s v="plays"/>
    <x v="3426"/>
    <x v="3414"/>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0"/>
    <n v="40.29"/>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00"/>
    <n v="16.25"/>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n v="100"/>
    <n v="30.15"/>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x v="3419"/>
  </r>
  <r>
    <n v="3432"/>
    <s v="Love Letters"/>
    <s v="Bare Theatre stages A.R. Gurney's Pulitzer Finalist script about a relationship spanning a lifetime and long distance."/>
    <n v="2000"/>
    <n v="2193"/>
    <x v="0"/>
    <s v="US"/>
    <s v="USD"/>
    <n v="1454709600"/>
    <n v="1452520614"/>
    <b v="0"/>
    <n v="42"/>
    <b v="1"/>
    <s v="theater/plays"/>
    <n v="100"/>
    <n v="52.21"/>
    <x v="1"/>
    <s v="plays"/>
    <x v="3432"/>
    <x v="3420"/>
  </r>
  <r>
    <n v="3433"/>
    <s v="The Dybbuk"/>
    <s v="death&amp;pretzels presents their first Chicago based project:_x000a_The Dybbuk by S. Ansky"/>
    <n v="9500"/>
    <n v="9525"/>
    <x v="0"/>
    <s v="US"/>
    <s v="USD"/>
    <n v="1402974000"/>
    <n v="1400290255"/>
    <b v="0"/>
    <n v="71"/>
    <b v="1"/>
    <s v="theater/plays"/>
    <n v="100"/>
    <n v="134.15"/>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n v="100"/>
    <n v="62.83"/>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00"/>
    <n v="58.95"/>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0"/>
    <n v="143.11000000000001"/>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0"/>
    <n v="84.17"/>
    <x v="1"/>
    <s v="plays"/>
    <x v="3437"/>
    <x v="3425"/>
  </r>
  <r>
    <n v="3438"/>
    <s v="KLIPPIES"/>
    <s v="Klippies is the debut play from Johannesburg-born writer Jessica SiÃ¢n, premiering at the Southwark Playhouse, London in May 2015."/>
    <n v="2500"/>
    <n v="2605"/>
    <x v="0"/>
    <s v="GB"/>
    <s v="GBP"/>
    <n v="1430600400"/>
    <n v="1428358567"/>
    <b v="0"/>
    <n v="14"/>
    <b v="1"/>
    <s v="theater/plays"/>
    <n v="100"/>
    <n v="186.07"/>
    <x v="1"/>
    <s v="plays"/>
    <x v="3438"/>
    <x v="3426"/>
  </r>
  <r>
    <n v="3439"/>
    <s v="Cirque Inspired Alice's Adventures in Wonderland"/>
    <s v="Help a small theater produce an original adaptation of Lewis Carroll's classic story."/>
    <n v="1200"/>
    <n v="1616.14"/>
    <x v="0"/>
    <s v="US"/>
    <s v="USD"/>
    <n v="1453179540"/>
    <n v="1452030730"/>
    <b v="0"/>
    <n v="18"/>
    <b v="1"/>
    <s v="theater/plays"/>
    <n v="100"/>
    <n v="89.79"/>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n v="100"/>
    <n v="64.16"/>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0"/>
    <n v="59.65"/>
    <x v="1"/>
    <s v="plays"/>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200"/>
    <n v="41.22"/>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300"/>
    <n v="43.35"/>
    <x v="1"/>
    <s v="plays"/>
    <x v="3444"/>
    <x v="343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0"/>
    <n v="43.28"/>
    <x v="1"/>
    <s v="plays"/>
    <x v="3446"/>
    <x v="3434"/>
  </r>
  <r>
    <n v="3447"/>
    <s v="The Vagabond Halfback"/>
    <s v="&quot;He was a poet, a vagrant, a philosopher, a lady's man and a hard drinker&quot;"/>
    <n v="1000"/>
    <n v="1078"/>
    <x v="0"/>
    <s v="US"/>
    <s v="USD"/>
    <n v="1458332412"/>
    <n v="1454448012"/>
    <b v="0"/>
    <n v="14"/>
    <b v="1"/>
    <s v="theater/plays"/>
    <n v="100"/>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n v="100"/>
    <n v="51.22"/>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200"/>
    <n v="68.25"/>
    <x v="1"/>
    <s v="plays"/>
    <x v="3449"/>
    <x v="3437"/>
  </r>
  <r>
    <n v="3450"/>
    <s v="The Beautiful House"/>
    <s v="The Beautiful House' is a story of modern mummification and the present day post-humanist crisis in our relationship with death."/>
    <n v="500"/>
    <n v="760"/>
    <x v="0"/>
    <s v="GB"/>
    <s v="GBP"/>
    <n v="1427990071"/>
    <n v="1422809671"/>
    <b v="0"/>
    <n v="39"/>
    <b v="1"/>
    <s v="theater/plays"/>
    <n v="200"/>
    <n v="19.489999999999998"/>
    <x v="1"/>
    <s v="plays"/>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n v="100"/>
    <n v="41.13"/>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200"/>
    <n v="41.41"/>
    <x v="1"/>
    <s v="plays"/>
    <x v="3452"/>
    <x v="3440"/>
  </r>
  <r>
    <n v="3453"/>
    <s v="'Patagonia' - by Robert George"/>
    <s v="A full length comedy, Patagonia follows Grason and Jerry on their journey through a magical, South-American rainforest."/>
    <n v="300"/>
    <n v="385"/>
    <x v="0"/>
    <s v="GB"/>
    <s v="GBP"/>
    <n v="1471130956"/>
    <n v="1465946956"/>
    <b v="0"/>
    <n v="14"/>
    <b v="1"/>
    <s v="theater/plays"/>
    <n v="100"/>
    <n v="27.5"/>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
    <n v="33.57"/>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
    <n v="145.87"/>
    <x v="1"/>
    <s v="plays"/>
    <x v="3455"/>
    <x v="3443"/>
  </r>
  <r>
    <n v="3456"/>
    <s v="THIEF"/>
    <s v="&quot;Thief,&quot; a one man touring show, a theatrical experience portraying a supernatural story about the 3 days Jesus spent in the grave."/>
    <n v="3000"/>
    <n v="5739"/>
    <x v="0"/>
    <s v="US"/>
    <s v="USD"/>
    <n v="1406876340"/>
    <n v="1404190567"/>
    <b v="0"/>
    <n v="16"/>
    <b v="1"/>
    <s v="theater/plays"/>
    <n v="200"/>
    <n v="358.69"/>
    <x v="1"/>
    <s v="plays"/>
    <x v="3456"/>
    <x v="3444"/>
  </r>
  <r>
    <n v="3457"/>
    <s v="The Impossible Adventures Of Supernova Jones"/>
    <s v="Robots, Space Battles, Mystery, and Intrigue. Nothing is Impossible..."/>
    <n v="2000"/>
    <n v="2804"/>
    <x v="0"/>
    <s v="US"/>
    <s v="USD"/>
    <n v="1423720740"/>
    <n v="1421081857"/>
    <b v="0"/>
    <n v="55"/>
    <b v="1"/>
    <s v="theater/plays"/>
    <n v="100"/>
    <n v="50.98"/>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n v="100"/>
    <n v="45.04"/>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00"/>
    <n v="17.53"/>
    <x v="1"/>
    <s v="plays"/>
    <x v="3459"/>
    <x v="3447"/>
  </r>
  <r>
    <n v="3460"/>
    <s v="Pushers"/>
    <s v="'Pushers' is an exciting new play and the first project for brand new theatre company, Ain't Got No Home Productions."/>
    <n v="500"/>
    <n v="950"/>
    <x v="0"/>
    <s v="GB"/>
    <s v="GBP"/>
    <n v="1408106352"/>
    <n v="1406896752"/>
    <b v="0"/>
    <n v="19"/>
    <b v="1"/>
    <s v="theater/plays"/>
    <n v="200"/>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00"/>
    <n v="57.92"/>
    <x v="1"/>
    <s v="plays"/>
    <x v="3461"/>
    <x v="3449"/>
  </r>
  <r>
    <n v="3462"/>
    <s v="Upstart Crows of Santa Fe Stage Weapons"/>
    <s v="Help the Upstart Crows of Santa Fe bring Shakespeare's Julius Caesar to life with quality wooden stage swords!"/>
    <n v="250"/>
    <n v="505"/>
    <x v="0"/>
    <s v="US"/>
    <s v="USD"/>
    <n v="1436551200"/>
    <n v="1435181628"/>
    <b v="0"/>
    <n v="17"/>
    <b v="1"/>
    <s v="theater/plays"/>
    <n v="200"/>
    <n v="29.71"/>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0"/>
    <n v="90.68"/>
    <x v="1"/>
    <s v="plays"/>
    <x v="3463"/>
    <x v="3451"/>
  </r>
  <r>
    <n v="3464"/>
    <s v="SHE! Is History!"/>
    <s v="Why Do We Know More About Kim Kardashian Than Abigail Adams?  Let's produce and publish a play about women who MAKE and MADE history!"/>
    <n v="5000"/>
    <n v="5116.18"/>
    <x v="0"/>
    <s v="US"/>
    <s v="USD"/>
    <n v="1471921637"/>
    <n v="1469329637"/>
    <b v="0"/>
    <n v="93"/>
    <b v="1"/>
    <s v="theater/plays"/>
    <n v="100"/>
    <n v="55.01"/>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0"/>
    <n v="57.22"/>
    <x v="1"/>
    <s v="plays"/>
    <x v="3465"/>
    <x v="3453"/>
  </r>
  <r>
    <n v="3466"/>
    <s v="Spotlight Youth Theater Production of Wizard"/>
    <s v="The Spotlight Youth Theater is a program where every participant has a moment in the spotlight."/>
    <n v="3500"/>
    <n v="4450"/>
    <x v="0"/>
    <s v="US"/>
    <s v="USD"/>
    <n v="1461108450"/>
    <n v="1455928050"/>
    <b v="0"/>
    <n v="61"/>
    <b v="1"/>
    <s v="theater/plays"/>
    <n v="100"/>
    <n v="72.95"/>
    <x v="1"/>
    <s v="plays"/>
    <x v="3466"/>
    <x v="3454"/>
  </r>
  <r>
    <n v="3467"/>
    <s v="Venus in Fur, Los Angeles."/>
    <s v="Venus in Fur, By David Ives."/>
    <n v="3000"/>
    <n v="3030"/>
    <x v="0"/>
    <s v="US"/>
    <s v="USD"/>
    <n v="1426864032"/>
    <n v="1424275632"/>
    <b v="0"/>
    <n v="47"/>
    <b v="1"/>
    <s v="theater/plays"/>
    <n v="100"/>
    <n v="64.47"/>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n v="100"/>
    <n v="716.35"/>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00"/>
    <n v="50.4"/>
    <x v="1"/>
    <s v="plays"/>
    <x v="3469"/>
    <x v="3457"/>
  </r>
  <r>
    <n v="3470"/>
    <s v="She Kills Monsters"/>
    <s v="The New Artist's Circle is a theatre company dedicated to bringing the arts to young people."/>
    <n v="250"/>
    <n v="375"/>
    <x v="0"/>
    <s v="US"/>
    <s v="USD"/>
    <n v="1468618680"/>
    <n v="1465345902"/>
    <b v="0"/>
    <n v="9"/>
    <b v="1"/>
    <s v="theater/plays"/>
    <n v="200"/>
    <n v="41.67"/>
    <x v="1"/>
    <s v="plays"/>
    <x v="3470"/>
    <x v="3458"/>
  </r>
  <r>
    <n v="3471"/>
    <s v="Different is Dangerous"/>
    <s v="Fast paced, two hander which uses headphone verbatim technique to give an insight into the everyday lives of Leeds city locals."/>
    <n v="500"/>
    <n v="1073"/>
    <x v="0"/>
    <s v="GB"/>
    <s v="GBP"/>
    <n v="1409515200"/>
    <n v="1405971690"/>
    <b v="0"/>
    <n v="30"/>
    <b v="1"/>
    <s v="theater/plays"/>
    <n v="200"/>
    <n v="35.770000000000003"/>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0"/>
    <n v="88.74"/>
    <x v="1"/>
    <s v="plays"/>
    <x v="3472"/>
    <x v="346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x v="3461"/>
  </r>
  <r>
    <n v="3474"/>
    <s v="Be Prepared"/>
    <s v="Help us get actor-writer Ian Bonar's debut play - a hilarious, heartbreaking story of grief and loss - to the 2016 Edinburgh Fringe."/>
    <n v="2000"/>
    <n v="2020"/>
    <x v="0"/>
    <s v="GB"/>
    <s v="GBP"/>
    <n v="1469016131"/>
    <n v="1466424131"/>
    <b v="0"/>
    <n v="39"/>
    <b v="1"/>
    <s v="theater/plays"/>
    <n v="100"/>
    <n v="51.79"/>
    <x v="1"/>
    <s v="plays"/>
    <x v="3474"/>
    <x v="3462"/>
  </r>
  <r>
    <n v="3475"/>
    <s v="Score"/>
    <s v="Score is a musical play inspired by true stories of parents who have recovered from addiction and regained their children."/>
    <n v="300"/>
    <n v="340"/>
    <x v="0"/>
    <s v="GB"/>
    <s v="GBP"/>
    <n v="1414972800"/>
    <n v="1412629704"/>
    <b v="0"/>
    <n v="17"/>
    <b v="1"/>
    <s v="theater/plays"/>
    <n v="100"/>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0"/>
    <n v="52"/>
    <x v="1"/>
    <s v="plays"/>
    <x v="3476"/>
    <x v="3464"/>
  </r>
  <r>
    <n v="3477"/>
    <s v="PCSF's Biannual 24-Hour Play Festival"/>
    <s v="8 ten-minute plays, written, directed, rehearsed, and fully produced in only 24 hours! Are we crazy? You bet we are!"/>
    <n v="1800"/>
    <n v="2076"/>
    <x v="0"/>
    <s v="US"/>
    <s v="USD"/>
    <n v="1431831600"/>
    <n v="1430761243"/>
    <b v="0"/>
    <n v="39"/>
    <b v="1"/>
    <s v="theater/plays"/>
    <n v="100"/>
    <n v="53.23"/>
    <x v="1"/>
    <s v="plays"/>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n v="100"/>
    <n v="39.6"/>
    <x v="1"/>
    <s v="plays"/>
    <x v="3478"/>
    <x v="3466"/>
  </r>
  <r>
    <n v="3479"/>
    <s v="Civil Rogues"/>
    <s v="A new comedy about what happened to a band of foolhardy actors when the Puritans closed the theatres in the 1640s."/>
    <n v="1500"/>
    <n v="1918"/>
    <x v="0"/>
    <s v="GB"/>
    <s v="GBP"/>
    <n v="1403382680"/>
    <n v="1400790680"/>
    <b v="0"/>
    <n v="56"/>
    <b v="1"/>
    <s v="theater/plays"/>
    <n v="100"/>
    <n v="34.25"/>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n v="100"/>
    <n v="164.62"/>
    <x v="1"/>
    <s v="plays"/>
    <x v="3480"/>
    <x v="3468"/>
  </r>
  <r>
    <n v="3481"/>
    <s v="FIX THE FITZ"/>
    <s v="One of Australia's greatest theatres needs your help. Please help us refurnish, fit out and restore this legendary storytelling venue."/>
    <n v="10000"/>
    <n v="11880"/>
    <x v="0"/>
    <s v="AU"/>
    <s v="AUD"/>
    <n v="1420178188"/>
    <n v="1418709388"/>
    <b v="0"/>
    <n v="95"/>
    <b v="1"/>
    <s v="theater/plays"/>
    <n v="100"/>
    <n v="125.05"/>
    <x v="1"/>
    <s v="plays"/>
    <x v="3481"/>
    <x v="3469"/>
  </r>
  <r>
    <n v="3482"/>
    <s v="Old Trunk - Edinburgh 2014"/>
    <s v="Critically-acclaimed new-writing company Old Trunk make their Edinburgh debut alternating their two darkly comic plays."/>
    <n v="3000"/>
    <n v="4150"/>
    <x v="0"/>
    <s v="GB"/>
    <s v="GBP"/>
    <n v="1404671466"/>
    <n v="1402079466"/>
    <b v="0"/>
    <n v="80"/>
    <b v="1"/>
    <s v="theater/plays"/>
    <n v="100"/>
    <n v="51.88"/>
    <x v="1"/>
    <s v="plays"/>
    <x v="3482"/>
    <x v="3470"/>
  </r>
  <r>
    <n v="3483"/>
    <s v="The Faculty Lounge"/>
    <s v="Join 5 high school teachers in the lounge of every high school in America.  Hear what they never say in the classroom."/>
    <n v="3350"/>
    <n v="5358"/>
    <x v="0"/>
    <s v="US"/>
    <s v="USD"/>
    <n v="1404403381"/>
    <n v="1401811381"/>
    <b v="0"/>
    <n v="133"/>
    <b v="1"/>
    <s v="theater/plays"/>
    <n v="200"/>
    <n v="40.29"/>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n v="100"/>
    <n v="64.91"/>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
    <n v="55.33"/>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200"/>
    <n v="83.14"/>
    <x v="1"/>
    <s v="plays"/>
    <x v="3486"/>
    <x v="3474"/>
  </r>
  <r>
    <n v="3487"/>
    <s v="Jericho Creek"/>
    <s v="Jericho Creek is an original production by Fledgling Theatre Company which will be performed at The Cockpit Theatre in July 2015"/>
    <n v="2000"/>
    <n v="2555"/>
    <x v="0"/>
    <s v="GB"/>
    <s v="GBP"/>
    <n v="1435185252"/>
    <n v="1432593252"/>
    <b v="0"/>
    <n v="66"/>
    <b v="1"/>
    <s v="theater/plays"/>
    <n v="100"/>
    <n v="38.71"/>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00"/>
    <n v="125.38"/>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00"/>
    <n v="78.260000000000005"/>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00"/>
    <n v="47.22"/>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n v="200"/>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0"/>
    <n v="114.29"/>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n v="100"/>
    <n v="74.209999999999994"/>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00"/>
    <n v="47.85"/>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n v="100"/>
    <n v="34.409999999999997"/>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0"/>
    <n v="40.24"/>
    <x v="1"/>
    <s v="plays"/>
    <x v="3498"/>
    <x v="3486"/>
  </r>
  <r>
    <n v="3499"/>
    <s v="Fefu and Her Friends"/>
    <s v="Figure 8 Troupe's debut performance! A stunning piece of theatre written by premier female playwright Maria Irene Fornes."/>
    <n v="2000"/>
    <n v="2110"/>
    <x v="0"/>
    <s v="US"/>
    <s v="USD"/>
    <n v="1435733940"/>
    <n v="1431046325"/>
    <b v="0"/>
    <n v="35"/>
    <b v="1"/>
    <s v="theater/plays"/>
    <n v="100"/>
    <n v="60.29"/>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0"/>
    <n v="25.31"/>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n v="100"/>
    <n v="35.950000000000003"/>
    <x v="1"/>
    <s v="plays"/>
    <x v="3501"/>
    <x v="3489"/>
  </r>
  <r>
    <n v="3502"/>
    <s v="Dickhead"/>
    <s v="Dickhead is a play about one man's struggle with the dicks in his head. If you want to know more stop being a twat and put out...please"/>
    <n v="4000"/>
    <n v="4216"/>
    <x v="0"/>
    <s v="US"/>
    <s v="USD"/>
    <n v="1458100740"/>
    <n v="1456862924"/>
    <b v="0"/>
    <n v="31"/>
    <b v="1"/>
    <s v="theater/plays"/>
    <n v="100"/>
    <n v="136"/>
    <x v="1"/>
    <s v="plays"/>
    <x v="3502"/>
    <x v="3490"/>
  </r>
  <r>
    <n v="3503"/>
    <s v="Tarantella"/>
    <s v="A group of Sicilian immigrants in New York struggle to deal with conflict from both within the family and from without."/>
    <n v="2500"/>
    <n v="2689"/>
    <x v="0"/>
    <s v="GB"/>
    <s v="GBP"/>
    <n v="1469359728"/>
    <n v="1466767728"/>
    <b v="0"/>
    <n v="38"/>
    <b v="1"/>
    <s v="theater/plays"/>
    <n v="100"/>
    <n v="70.760000000000005"/>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0"/>
    <n v="66.510000000000005"/>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0"/>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s v="theater/plays"/>
    <n v="100"/>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n v="200"/>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0"/>
    <n v="96.67"/>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
    <n v="60.33"/>
    <x v="1"/>
    <s v="plays"/>
    <x v="3510"/>
    <x v="3498"/>
  </r>
  <r>
    <n v="3511"/>
    <s v="Silent Planet"/>
    <s v="The world premiere of the first full-length play by Eve Leigh, at the intimate Finborough Theatre in London."/>
    <n v="1500"/>
    <n v="1518"/>
    <x v="0"/>
    <s v="GB"/>
    <s v="GBP"/>
    <n v="1415385000"/>
    <n v="1413406695"/>
    <b v="0"/>
    <n v="19"/>
    <b v="1"/>
    <s v="theater/plays"/>
    <n v="100"/>
    <n v="79.89"/>
    <x v="1"/>
    <s v="plays"/>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00"/>
    <n v="75.34"/>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00"/>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s v="theater/plays"/>
    <n v="100"/>
    <n v="66.959999999999994"/>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x v="3505"/>
  </r>
  <r>
    <n v="3518"/>
    <s v="BEASTS OF BAVERLY GROVE"/>
    <s v="One play.  Two theaters.  See the story from both sides and then decide for yourself - who are the BEASTS OF BAVERLY GROVE?"/>
    <n v="1500"/>
    <n v="1650.69"/>
    <x v="0"/>
    <s v="US"/>
    <s v="USD"/>
    <n v="1412259660"/>
    <n v="1410461299"/>
    <b v="0"/>
    <n v="33"/>
    <b v="1"/>
    <s v="theater/plays"/>
    <n v="100"/>
    <n v="50.02"/>
    <x v="1"/>
    <s v="plays"/>
    <x v="3518"/>
    <x v="3506"/>
  </r>
  <r>
    <n v="3519"/>
    <s v="Bookstory"/>
    <s v="Bookstory is a tiny puppet musical with some very big ideas that tells the story of the story in the digital age"/>
    <n v="2000"/>
    <n v="2027"/>
    <x v="0"/>
    <s v="GB"/>
    <s v="GBP"/>
    <n v="1425478950"/>
    <n v="1422886950"/>
    <b v="0"/>
    <n v="28"/>
    <b v="1"/>
    <s v="theater/plays"/>
    <n v="100"/>
    <n v="72.39"/>
    <x v="1"/>
    <s v="plays"/>
    <x v="3519"/>
    <x v="3507"/>
  </r>
  <r>
    <n v="3520"/>
    <s v="Protocols"/>
    <s v="Help us to bring &quot;Protocols&quot; at the 2015 Camden Fringe. The most controversial play of the year."/>
    <n v="2000"/>
    <n v="2015"/>
    <x v="0"/>
    <s v="GB"/>
    <s v="GBP"/>
    <n v="1441547220"/>
    <n v="1439322412"/>
    <b v="0"/>
    <n v="21"/>
    <b v="1"/>
    <s v="theater/plays"/>
    <n v="100"/>
    <n v="95.95"/>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200"/>
    <n v="45.62"/>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x v="3510"/>
  </r>
  <r>
    <n v="3523"/>
    <s v="Magnificence"/>
    <s v="An old play about our world. Set in 1970s England, Magnificence is a gut-wrenching story of radicalisation, idealism and pity."/>
    <n v="4000"/>
    <n v="4546"/>
    <x v="0"/>
    <s v="GB"/>
    <s v="GBP"/>
    <n v="1474844400"/>
    <n v="1469871148"/>
    <b v="0"/>
    <n v="80"/>
    <b v="1"/>
    <s v="theater/plays"/>
    <n v="100"/>
    <n v="56.83"/>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n v="100"/>
    <n v="137.24"/>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0"/>
    <n v="75.709999999999994"/>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n v="100"/>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00"/>
    <n v="81.569999999999993"/>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0"/>
    <n v="45.11"/>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00"/>
    <n v="36.67"/>
    <x v="1"/>
    <s v="plays"/>
    <x v="3529"/>
    <x v="3516"/>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x v="3517"/>
  </r>
  <r>
    <n v="3531"/>
    <s v="The Reinvention of Lily Johnson"/>
    <s v="A political comedy for a crazy election year"/>
    <n v="1000"/>
    <n v="1280"/>
    <x v="0"/>
    <s v="US"/>
    <s v="USD"/>
    <n v="1467301334"/>
    <n v="1464709334"/>
    <b v="0"/>
    <n v="26"/>
    <b v="1"/>
    <s v="theater/plays"/>
    <n v="100"/>
    <n v="49.23"/>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n v="100"/>
    <n v="42.3"/>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00"/>
    <n v="78.88"/>
    <x v="1"/>
    <s v="plays"/>
    <x v="3533"/>
    <x v="3520"/>
  </r>
  <r>
    <n v="3534"/>
    <s v="Night of Ashes"/>
    <s v="A Theatrical Prequel to Hell's Rebels, the current Pathfinder Adventure Path from Paizo Publishing"/>
    <n v="5000"/>
    <n v="7810"/>
    <x v="0"/>
    <s v="US"/>
    <s v="USD"/>
    <n v="1443711623"/>
    <n v="1440687623"/>
    <b v="0"/>
    <n v="204"/>
    <b v="1"/>
    <s v="theater/plays"/>
    <n v="200"/>
    <n v="38.28"/>
    <x v="1"/>
    <s v="plays"/>
    <x v="3534"/>
    <x v="3521"/>
  </r>
  <r>
    <n v="3535"/>
    <s v="Twelve Angry Women"/>
    <s v="On the 60th anniversary of Twelve Angry Men, 12 female writers create 12 short pieces about what makes them angry."/>
    <n v="2000"/>
    <n v="2063"/>
    <x v="0"/>
    <s v="GB"/>
    <s v="GBP"/>
    <n v="1443808800"/>
    <n v="1441120910"/>
    <b v="0"/>
    <n v="46"/>
    <b v="1"/>
    <s v="theater/plays"/>
    <n v="100"/>
    <n v="44.85"/>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200"/>
    <n v="13.53"/>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200"/>
    <n v="43.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00"/>
    <n v="30.95"/>
    <x v="1"/>
    <s v="plays"/>
    <x v="3538"/>
    <x v="3524"/>
  </r>
  <r>
    <n v="3539"/>
    <s v="Chokehold"/>
    <s v="A searing new play that takes  an unflinching look at the terrible costs of police shootings in the African American community."/>
    <n v="600"/>
    <n v="718"/>
    <x v="0"/>
    <s v="US"/>
    <s v="USD"/>
    <n v="1473358122"/>
    <n v="1471543722"/>
    <b v="0"/>
    <n v="13"/>
    <b v="1"/>
    <s v="theater/plays"/>
    <n v="100"/>
    <n v="55.23"/>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n v="100"/>
    <n v="46.13"/>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0"/>
    <n v="39.380000000000003"/>
    <x v="1"/>
    <s v="plays"/>
    <x v="3541"/>
    <x v="3527"/>
  </r>
  <r>
    <n v="3542"/>
    <s v="Gifts of War"/>
    <s v="Ancient Greece. Giddy, champagne soaked debauchery celebrating the Trojan War's end leads to a shocking and deadly surprise."/>
    <n v="5500"/>
    <n v="5623"/>
    <x v="0"/>
    <s v="US"/>
    <s v="USD"/>
    <n v="1410099822"/>
    <n v="1404915822"/>
    <b v="0"/>
    <n v="85"/>
    <b v="1"/>
    <s v="theater/plays"/>
    <n v="100"/>
    <n v="66.150000000000006"/>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0"/>
    <n v="54.14"/>
    <x v="1"/>
    <s v="plays"/>
    <x v="3543"/>
    <x v="3529"/>
  </r>
  <r>
    <n v="3544"/>
    <s v="Gruoch, or Lady Macbeth"/>
    <s v="Death &amp; Pretzels presents the world premiere of Paul Pasulka's Gruoch, or Lady Macbeth"/>
    <n v="2500"/>
    <n v="2500"/>
    <x v="0"/>
    <s v="US"/>
    <s v="USD"/>
    <n v="1425758257"/>
    <n v="1423166257"/>
    <b v="0"/>
    <n v="24"/>
    <b v="1"/>
    <s v="theater/plays"/>
    <n v="100"/>
    <n v="104.17"/>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0"/>
    <n v="59.21"/>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00"/>
    <n v="119.18"/>
    <x v="1"/>
    <s v="plays"/>
    <x v="3547"/>
    <x v="3533"/>
  </r>
  <r>
    <n v="3548"/>
    <s v="THE UNDERSTUDY @ WORKING STAGE"/>
    <s v="We're putting together a production of THE UNDERSTUDY by Theresa Rebeck and hope you'll help us share this story."/>
    <n v="2100"/>
    <n v="2140"/>
    <x v="0"/>
    <s v="US"/>
    <s v="USD"/>
    <n v="1457139600"/>
    <n v="1455230214"/>
    <b v="0"/>
    <n v="13"/>
    <b v="1"/>
    <s v="theater/plays"/>
    <n v="100"/>
    <n v="164.62"/>
    <x v="1"/>
    <s v="plays"/>
    <x v="3548"/>
    <x v="3534"/>
  </r>
  <r>
    <n v="3549"/>
    <s v="The Munitionettes"/>
    <s v="Help us bring to life tales of hardship, danger and community of extraordinary women working in WW1 munitions factories."/>
    <n v="1000"/>
    <n v="1020"/>
    <x v="0"/>
    <s v="GB"/>
    <s v="GBP"/>
    <n v="1441358873"/>
    <n v="1438939673"/>
    <b v="0"/>
    <n v="42"/>
    <b v="1"/>
    <s v="theater/plays"/>
    <n v="100"/>
    <n v="24.29"/>
    <x v="1"/>
    <s v="plays"/>
    <x v="3549"/>
    <x v="3535"/>
  </r>
  <r>
    <n v="3550"/>
    <s v="MOONFACE"/>
    <s v="MOONFACE explores the formative f***k-ups of adolescence. Fresh, incisive new writing. Monologue, movement and striking naturalism."/>
    <n v="2500"/>
    <n v="2620"/>
    <x v="0"/>
    <s v="GB"/>
    <s v="GBP"/>
    <n v="1462224398"/>
    <n v="1459632398"/>
    <b v="0"/>
    <n v="64"/>
    <b v="1"/>
    <s v="theater/plays"/>
    <n v="100"/>
    <n v="40.94"/>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n v="100"/>
    <n v="61.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x v="3538"/>
  </r>
  <r>
    <n v="3553"/>
    <s v="Coming Home"/>
    <s v="Professional actors bring to life the true stories of 5 African-Americans struggling with mental health and their search for healing."/>
    <n v="5500"/>
    <n v="5845"/>
    <x v="0"/>
    <s v="US"/>
    <s v="USD"/>
    <n v="1439337600"/>
    <n v="1436575280"/>
    <b v="0"/>
    <n v="104"/>
    <b v="1"/>
    <s v="theater/plays"/>
    <n v="100"/>
    <n v="56.2"/>
    <x v="1"/>
    <s v="plays"/>
    <x v="3553"/>
    <x v="3539"/>
  </r>
  <r>
    <n v="3554"/>
    <s v="MASKS: Off-Broadway Debut"/>
    <s v="MASKS is a dramedy dealing with what it means to be alive, the reliability of identity, and what it means to suffer."/>
    <n v="5000"/>
    <n v="5671.11"/>
    <x v="0"/>
    <s v="US"/>
    <s v="USD"/>
    <n v="1423674000"/>
    <n v="1421025159"/>
    <b v="0"/>
    <n v="53"/>
    <b v="1"/>
    <s v="theater/plays"/>
    <n v="100"/>
    <n v="107"/>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x v="3541"/>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x v="3543"/>
  </r>
  <r>
    <n v="3558"/>
    <s v="SPILL - A verbatim show about sex"/>
    <s v="We're making a show about sex. Because it's important, everyone wants to talk about it and it's at the start of everything."/>
    <n v="350"/>
    <n v="504"/>
    <x v="0"/>
    <s v="GB"/>
    <s v="GBP"/>
    <n v="1435352400"/>
    <n v="1431718575"/>
    <b v="0"/>
    <n v="22"/>
    <b v="1"/>
    <s v="theater/plays"/>
    <n v="100"/>
    <n v="22.91"/>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0"/>
    <n v="43.13"/>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n v="100"/>
    <n v="46.89"/>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0"/>
    <n v="47.41"/>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00"/>
    <n v="15.13"/>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0"/>
    <n v="21.1"/>
    <x v="1"/>
    <s v="plays"/>
    <x v="3563"/>
    <x v="3549"/>
  </r>
  <r>
    <n v="3564"/>
    <s v="The Pillowman Aberdeen"/>
    <s v="Multi Award-Winng play THE PILLOWMAN coming to the Arts Centre Theatre, Aberdeen"/>
    <n v="1000"/>
    <n v="1005"/>
    <x v="0"/>
    <s v="GB"/>
    <s v="GBP"/>
    <n v="1444060800"/>
    <n v="1440082649"/>
    <b v="0"/>
    <n v="17"/>
    <b v="1"/>
    <s v="theater/plays"/>
    <n v="100"/>
    <n v="59.12"/>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00"/>
    <n v="97.92"/>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0"/>
    <n v="55.13"/>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0"/>
    <n v="26.54"/>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n v="100"/>
    <n v="58.42"/>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x v="3555"/>
  </r>
  <r>
    <n v="3570"/>
    <s v="The Lower Depths"/>
    <s v="Theatre Machine presents an all-new adaptation of Maxim Gorky's classic of Russian theatre, The Lower Depths."/>
    <n v="2000"/>
    <n v="2287"/>
    <x v="0"/>
    <s v="US"/>
    <s v="USD"/>
    <n v="1420009200"/>
    <n v="1417593483"/>
    <b v="0"/>
    <n v="26"/>
    <b v="1"/>
    <s v="theater/plays"/>
    <n v="100"/>
    <n v="87.96"/>
    <x v="1"/>
    <s v="plays"/>
    <x v="3570"/>
    <x v="3556"/>
  </r>
  <r>
    <n v="3571"/>
    <s v="Cans at Theatre503"/>
    <s v="Support Kuleshovâ€™s first full length production; help to build the set and bring a fierce and important new play to life"/>
    <n v="1500"/>
    <n v="1831"/>
    <x v="0"/>
    <s v="GB"/>
    <s v="GBP"/>
    <n v="1414701413"/>
    <n v="1412109413"/>
    <b v="0"/>
    <n v="25"/>
    <b v="1"/>
    <s v="theater/plays"/>
    <n v="100"/>
    <n v="73.239999999999995"/>
    <x v="1"/>
    <s v="plays"/>
    <x v="3571"/>
    <x v="3557"/>
  </r>
  <r>
    <n v="3572"/>
    <s v="Monster"/>
    <s v="A darkly comic one woman show by Abram Rooney as part of The Camden Fringe 2015."/>
    <n v="500"/>
    <n v="500"/>
    <x v="0"/>
    <s v="GB"/>
    <s v="GBP"/>
    <n v="1434894082"/>
    <n v="1432302082"/>
    <b v="0"/>
    <n v="9"/>
    <b v="1"/>
    <s v="theater/plays"/>
    <n v="100"/>
    <n v="55.56"/>
    <x v="1"/>
    <s v="plays"/>
    <x v="3572"/>
    <x v="3558"/>
  </r>
  <r>
    <n v="3573"/>
    <s v="Licensed To Ill"/>
    <s v="London based theatre makers collaborating to create a new show about the history of HipHop."/>
    <n v="3000"/>
    <n v="3084"/>
    <x v="0"/>
    <s v="GB"/>
    <s v="GBP"/>
    <n v="1415440846"/>
    <n v="1412845246"/>
    <b v="0"/>
    <n v="78"/>
    <b v="1"/>
    <s v="theater/plays"/>
    <n v="100"/>
    <n v="39.54"/>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0"/>
    <n v="136.78"/>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0"/>
    <n v="99.34"/>
    <x v="1"/>
    <s v="plays"/>
    <x v="3575"/>
    <x v="3561"/>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s v="theater/plays"/>
    <n v="100"/>
    <n v="28.89"/>
    <x v="1"/>
    <s v="plays"/>
    <x v="3577"/>
    <x v="3563"/>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x v="3565"/>
  </r>
  <r>
    <n v="3580"/>
    <s v="Annabel Lost"/>
    <s v="Annabel Lost combines visual art and performance poetry to tell the story of two orphaned refugees, Quetzal and Rhime."/>
    <n v="900"/>
    <n v="1025"/>
    <x v="0"/>
    <s v="US"/>
    <s v="USD"/>
    <n v="1425185940"/>
    <n v="1421900022"/>
    <b v="0"/>
    <n v="27"/>
    <b v="1"/>
    <s v="theater/plays"/>
    <n v="100"/>
    <n v="37.96"/>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x v="3567"/>
  </r>
  <r>
    <n v="3582"/>
    <s v="REALLY REALLY"/>
    <s v="A contemporary American play touching on the scorching realities of growing up in the Millennial generation."/>
    <n v="1000"/>
    <n v="2870"/>
    <x v="0"/>
    <s v="US"/>
    <s v="USD"/>
    <n v="1459822682"/>
    <n v="1458613082"/>
    <b v="0"/>
    <n v="49"/>
    <b v="1"/>
    <s v="theater/plays"/>
    <n v="300"/>
    <n v="58.57"/>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n v="100"/>
    <n v="135.63"/>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00"/>
    <n v="30.94"/>
    <x v="1"/>
    <s v="plays"/>
    <x v="3584"/>
    <x v="3570"/>
  </r>
  <r>
    <n v="3585"/>
    <s v="The Lost Boy (a play)"/>
    <s v="The world premiere of a play, a true story about love, loss, and a man reaching back in time as the only way to move forward."/>
    <n v="3400"/>
    <n v="4050"/>
    <x v="0"/>
    <s v="US"/>
    <s v="USD"/>
    <n v="1419181890"/>
    <n v="1416589890"/>
    <b v="0"/>
    <n v="23"/>
    <b v="1"/>
    <s v="theater/plays"/>
    <n v="100"/>
    <n v="176.09"/>
    <x v="1"/>
    <s v="plays"/>
    <x v="3585"/>
    <x v="3571"/>
  </r>
  <r>
    <n v="3586"/>
    <s v="Actors &amp; Musicians who are Blind or Autistic"/>
    <s v="See Theatre In A New Light"/>
    <n v="7500"/>
    <n v="8207"/>
    <x v="0"/>
    <s v="US"/>
    <s v="USD"/>
    <n v="1474649070"/>
    <n v="1469465070"/>
    <b v="0"/>
    <n v="54"/>
    <b v="1"/>
    <s v="theater/plays"/>
    <n v="100"/>
    <n v="151.97999999999999"/>
    <x v="1"/>
    <s v="plays"/>
    <x v="3586"/>
    <x v="3572"/>
  </r>
  <r>
    <n v="3587"/>
    <s v="Blue Stockings @ The Cockpit Theatre"/>
    <s v="The GSA BA (Hons) Acting class of 2016 are taking a transfer of their GSA Production to The Cockpit Theatre in London"/>
    <n v="500"/>
    <n v="633"/>
    <x v="0"/>
    <s v="GB"/>
    <s v="GBP"/>
    <n v="1467054000"/>
    <n v="1463144254"/>
    <b v="0"/>
    <n v="28"/>
    <b v="1"/>
    <s v="theater/plays"/>
    <n v="100"/>
    <n v="22.61"/>
    <x v="1"/>
    <s v="plays"/>
    <x v="3587"/>
    <x v="3573"/>
  </r>
  <r>
    <n v="3588"/>
    <s v="MENTAL Play short-tour 2015!"/>
    <s v="Touring the fast-paced, playful and poignant story of three twenty-somethings in a mental-health support group."/>
    <n v="200"/>
    <n v="201"/>
    <x v="0"/>
    <s v="GB"/>
    <s v="GBP"/>
    <n v="1430348400"/>
    <n v="1428436410"/>
    <b v="0"/>
    <n v="11"/>
    <b v="1"/>
    <s v="theater/plays"/>
    <n v="100"/>
    <n v="18.27"/>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00"/>
    <n v="82.26"/>
    <x v="1"/>
    <s v="plays"/>
    <x v="3589"/>
    <x v="3575"/>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200"/>
    <n v="68.06"/>
    <x v="1"/>
    <s v="plays"/>
    <x v="3591"/>
    <x v="3577"/>
  </r>
  <r>
    <n v="3592"/>
    <s v="boom- a play by Peter Sinn Nachtrieb"/>
    <s v="Sex. Fish. A COMET THAT DESTROYS THE WORLD. boom a play by Peter Sinn Nachtrieb- Feb 19-21 at The Bridge in NYC."/>
    <n v="2000"/>
    <n v="2545"/>
    <x v="0"/>
    <s v="US"/>
    <s v="USD"/>
    <n v="1423630740"/>
    <n v="1418673307"/>
    <b v="0"/>
    <n v="35"/>
    <b v="1"/>
    <s v="theater/plays"/>
    <n v="100"/>
    <n v="72.709999999999994"/>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00"/>
    <n v="77.19"/>
    <x v="1"/>
    <s v="plays"/>
    <x v="3593"/>
    <x v="3579"/>
  </r>
  <r>
    <n v="3594"/>
    <s v="HEDDA"/>
    <s v="An adaptation that realizes the internal struggle of Ibsenâ€™s most renowned protagonist as she traverses a claustrophobic social world"/>
    <n v="1600"/>
    <n v="2015"/>
    <x v="0"/>
    <s v="US"/>
    <s v="USD"/>
    <n v="1472952982"/>
    <n v="1470792982"/>
    <b v="0"/>
    <n v="36"/>
    <b v="1"/>
    <s v="theater/plays"/>
    <n v="100"/>
    <n v="55.97"/>
    <x v="1"/>
    <s v="plays"/>
    <x v="3594"/>
    <x v="3580"/>
  </r>
  <r>
    <n v="3595"/>
    <s v="The Flu Season"/>
    <s v="A new theatre company staging Will Eno's The Flu Season in Seattle"/>
    <n v="2600"/>
    <n v="3081"/>
    <x v="0"/>
    <s v="US"/>
    <s v="USD"/>
    <n v="1426229940"/>
    <n v="1423959123"/>
    <b v="0"/>
    <n v="62"/>
    <b v="1"/>
    <s v="theater/plays"/>
    <n v="100"/>
    <n v="49.69"/>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n v="100"/>
    <n v="79"/>
    <x v="1"/>
    <s v="plays"/>
    <x v="3596"/>
    <x v="3582"/>
  </r>
  <r>
    <n v="3597"/>
    <s v="Akvavit Theatre presents NOTHING OF ME by Arne Lygre"/>
    <s v="&quot;I think that I have my own will. I can stop this, I tell myself. But it's not true.&quot;"/>
    <n v="2500"/>
    <n v="2565"/>
    <x v="0"/>
    <s v="US"/>
    <s v="USD"/>
    <n v="1456984740"/>
    <n v="1455717790"/>
    <b v="0"/>
    <n v="33"/>
    <b v="1"/>
    <s v="theater/plays"/>
    <n v="100"/>
    <n v="77.73"/>
    <x v="1"/>
    <s v="plays"/>
    <x v="3597"/>
    <x v="3583"/>
  </r>
  <r>
    <n v="3598"/>
    <s v="Cinderella"/>
    <s v="River City Theatre Company needs your support as we embark on our thirteenth production, CINDERELLA!"/>
    <n v="1000"/>
    <n v="1101"/>
    <x v="0"/>
    <s v="US"/>
    <s v="USD"/>
    <n v="1409720340"/>
    <n v="1408129822"/>
    <b v="0"/>
    <n v="27"/>
    <b v="1"/>
    <s v="theater/plays"/>
    <n v="100"/>
    <n v="40.78"/>
    <x v="1"/>
    <s v="plays"/>
    <x v="3598"/>
    <x v="3584"/>
  </r>
  <r>
    <n v="3599"/>
    <s v="Promised Land"/>
    <s v="Help Chrysalis get this production off the ground!  An original play, we only need $500 to get this production on its feet!"/>
    <n v="500"/>
    <n v="1010"/>
    <x v="0"/>
    <s v="US"/>
    <s v="USD"/>
    <n v="1440892800"/>
    <n v="1438715077"/>
    <b v="0"/>
    <n v="17"/>
    <b v="1"/>
    <s v="theater/plays"/>
    <n v="200"/>
    <n v="59.41"/>
    <x v="1"/>
    <s v="plays"/>
    <x v="3599"/>
    <x v="3585"/>
  </r>
  <r>
    <n v="3600"/>
    <s v="Pariah"/>
    <s v="The First Play From The Man Who Brought You The Black James Bond!"/>
    <n v="10"/>
    <n v="13"/>
    <x v="0"/>
    <s v="US"/>
    <s v="USD"/>
    <n v="1476390164"/>
    <n v="1473970964"/>
    <b v="0"/>
    <n v="4"/>
    <b v="1"/>
    <s v="theater/plays"/>
    <n v="100"/>
    <n v="3.25"/>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n v="100"/>
    <n v="39.380000000000003"/>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n v="200"/>
    <n v="44.91"/>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00"/>
    <n v="49.06"/>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200"/>
    <n v="30.67"/>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00"/>
    <n v="61.06"/>
    <x v="1"/>
    <s v="plays"/>
    <x v="3606"/>
    <x v="3592"/>
  </r>
  <r>
    <n v="3607"/>
    <s v="E15 at The Pleasance and CPT"/>
    <s v="'E15' is a verbatim project that looks at the story of the Focus E15 Campaign"/>
    <n v="550"/>
    <n v="580"/>
    <x v="0"/>
    <s v="GB"/>
    <s v="GBP"/>
    <n v="1450137600"/>
    <n v="1448924882"/>
    <b v="0"/>
    <n v="20"/>
    <b v="1"/>
    <s v="theater/plays"/>
    <n v="100"/>
    <n v="29"/>
    <x v="1"/>
    <s v="plays"/>
    <x v="3607"/>
    <x v="3593"/>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200"/>
    <n v="143.1"/>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n v="200"/>
    <n v="52.35"/>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n v="100"/>
    <n v="66.67"/>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n v="100"/>
    <n v="126.67"/>
    <x v="1"/>
    <s v="plays"/>
    <x v="3612"/>
    <x v="3598"/>
  </r>
  <r>
    <n v="3613"/>
    <s v="HIS NAME IS ARTHUR HOLMBERG"/>
    <s v="a woman walks into a bar except she looks like a man and no one's serving drinks. one night only"/>
    <n v="1250"/>
    <n v="1250"/>
    <x v="0"/>
    <s v="US"/>
    <s v="USD"/>
    <n v="1403964574"/>
    <n v="1401372574"/>
    <b v="0"/>
    <n v="20"/>
    <b v="1"/>
    <s v="theater/plays"/>
    <n v="100"/>
    <n v="62.5"/>
    <x v="1"/>
    <s v="plays"/>
    <x v="3613"/>
    <x v="3599"/>
  </r>
  <r>
    <n v="3614"/>
    <s v="Gruesome Playground Injuries"/>
    <s v="A production of &quot;Gruesome Playground Injuries&quot; by Rajiv Joseph July 24th-August 9th at The Bakery in Denver, CO."/>
    <n v="2500"/>
    <n v="2520"/>
    <x v="0"/>
    <s v="US"/>
    <s v="USD"/>
    <n v="1434675616"/>
    <n v="1432083616"/>
    <b v="0"/>
    <n v="71"/>
    <b v="1"/>
    <s v="theater/plays"/>
    <n v="100"/>
    <n v="35.49"/>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0"/>
    <n v="37.08"/>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00"/>
    <n v="69.33"/>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00"/>
    <n v="17.25"/>
    <x v="1"/>
    <s v="plays"/>
    <x v="3617"/>
    <x v="3603"/>
  </r>
  <r>
    <n v="3618"/>
    <s v="Checkpoint 22"/>
    <s v="The play yet to be described as &quot;A surefire Edinburgh Fringe Festival Cult Hit&quot;. Coming to the Underbelly, Edinburgh, 5th-30th August."/>
    <n v="2000"/>
    <n v="2020"/>
    <x v="0"/>
    <s v="GB"/>
    <s v="GBP"/>
    <n v="1433343850"/>
    <n v="1430751850"/>
    <b v="0"/>
    <n v="56"/>
    <b v="1"/>
    <s v="theater/plays"/>
    <n v="100"/>
    <n v="36.07"/>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n v="100"/>
    <n v="66.47"/>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0"/>
    <n v="56.07"/>
    <x v="1"/>
    <s v="plays"/>
    <x v="3620"/>
    <x v="3606"/>
  </r>
  <r>
    <n v="3621"/>
    <s v="EverScape"/>
    <s v="Bare Theatre and Sonorous Road collaborate on the NC debut of  Allan Maule's gamer fantasy play that was extended in New York."/>
    <n v="3000"/>
    <n v="3292"/>
    <x v="0"/>
    <s v="US"/>
    <s v="USD"/>
    <n v="1475269200"/>
    <n v="1473200844"/>
    <b v="0"/>
    <n v="70"/>
    <b v="1"/>
    <s v="theater/plays"/>
    <n v="100"/>
    <n v="47.03"/>
    <x v="1"/>
    <s v="plays"/>
    <x v="3621"/>
    <x v="3607"/>
  </r>
  <r>
    <n v="3622"/>
    <s v="Shakespeare's Pericles, Prince of Tyre"/>
    <s v="5 actors. 39 characters. 1 epic adventure. Presented by the Cradle Theatre Company."/>
    <n v="1000"/>
    <n v="1000.99"/>
    <x v="0"/>
    <s v="US"/>
    <s v="USD"/>
    <n v="1411874580"/>
    <n v="1409030371"/>
    <b v="0"/>
    <n v="21"/>
    <b v="1"/>
    <s v="theater/plays"/>
    <n v="100"/>
    <n v="47.67"/>
    <x v="1"/>
    <s v="plays"/>
    <x v="3622"/>
    <x v="3608"/>
  </r>
  <r>
    <n v="3623"/>
    <s v="Since I've Been Here"/>
    <s v="An original play exploring the complications of romantic relationships in all forms."/>
    <n v="2500"/>
    <n v="3000"/>
    <x v="0"/>
    <s v="US"/>
    <s v="USD"/>
    <n v="1406358000"/>
    <n v="1404841270"/>
    <b v="0"/>
    <n v="34"/>
    <b v="1"/>
    <s v="theater/plays"/>
    <n v="100"/>
    <n v="88.24"/>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0"/>
    <n v="80.72"/>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0"/>
    <n v="39.49"/>
    <x v="1"/>
    <s v="plays"/>
    <x v="3625"/>
    <x v="3611"/>
  </r>
  <r>
    <n v="3626"/>
    <s v="These are your lives."/>
    <s v="The first four-week performance run for our dance-theatre company, Geste Records, to be performed at The Yard Theatre in September."/>
    <n v="4000"/>
    <n v="4073"/>
    <x v="0"/>
    <s v="GB"/>
    <s v="GBP"/>
    <n v="1408204857"/>
    <n v="1406390457"/>
    <b v="0"/>
    <n v="48"/>
    <b v="1"/>
    <s v="theater/plays"/>
    <n v="100"/>
    <n v="84.85"/>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100"/>
    <n v="147.8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n v="0"/>
    <n v="100"/>
    <x v="1"/>
    <s v="musical"/>
    <x v="3632"/>
    <x v="3618"/>
  </r>
  <r>
    <n v="3633"/>
    <s v="SMOKEY AND THE BANDIT: THE MUSICAL"/>
    <s v="SMOKEY AND THE BANDIT: THE MUSICAL_x000a_The classic film, characters and music you love, on stage, LIVE!"/>
    <n v="5000"/>
    <n v="1762"/>
    <x v="2"/>
    <s v="US"/>
    <s v="USD"/>
    <n v="1479517200"/>
    <n v="1475765867"/>
    <b v="0"/>
    <n v="31"/>
    <b v="0"/>
    <s v="theater/musical"/>
    <n v="0"/>
    <n v="56.84"/>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n v="0"/>
    <n v="176.94"/>
    <x v="1"/>
    <s v="musical"/>
    <x v="3634"/>
    <x v="3620"/>
  </r>
  <r>
    <n v="3635"/>
    <s v="Mary's Son"/>
    <s v="Mary's Son is a pop opera about Jesus and the hope he brings to all people."/>
    <n v="3500"/>
    <n v="1276"/>
    <x v="2"/>
    <s v="US"/>
    <s v="USD"/>
    <n v="1461186676"/>
    <n v="1458594676"/>
    <b v="0"/>
    <n v="10"/>
    <b v="0"/>
    <s v="theater/musical"/>
    <n v="0"/>
    <n v="127.6"/>
    <x v="1"/>
    <s v="musical"/>
    <x v="3635"/>
    <x v="3621"/>
  </r>
  <r>
    <n v="3636"/>
    <s v="The Brother's of B-Block"/>
    <s v="The Brotherâ€™s of B-block is a musical play. A new take on &quot;OZ&quot; _x000a_The Wizard of OZ meets HBO's OZ."/>
    <n v="150000"/>
    <n v="0"/>
    <x v="2"/>
    <s v="US"/>
    <s v="USD"/>
    <n v="1442248829"/>
    <n v="1439224829"/>
    <b v="0"/>
    <n v="0"/>
    <b v="0"/>
    <s v="theater/musical"/>
    <n v="0"/>
    <n v="0"/>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n v="0"/>
    <n v="66.14"/>
    <x v="1"/>
    <s v="musical"/>
    <x v="3637"/>
    <x v="3623"/>
  </r>
  <r>
    <n v="3638"/>
    <s v="Project Hedwig and the Angry Inch"/>
    <s v="A rock and roll journey that explores love, loss, redemption, duality and ascension."/>
    <n v="3300"/>
    <n v="216"/>
    <x v="2"/>
    <s v="CA"/>
    <s v="CAD"/>
    <n v="1429456132"/>
    <n v="1424275732"/>
    <b v="0"/>
    <n v="2"/>
    <b v="0"/>
    <s v="theater/musical"/>
    <n v="0"/>
    <n v="108"/>
    <x v="1"/>
    <s v="musical"/>
    <x v="3638"/>
    <x v="3624"/>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0"/>
    <n v="18.329999999999998"/>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x v="3627"/>
  </r>
  <r>
    <n v="3642"/>
    <s v="My own musical"/>
    <s v="All the world's a stage..._x000a_It is my biggest dream to perform my own, selfcreated musical with lots of kids as big as I am able to."/>
    <n v="700"/>
    <n v="15"/>
    <x v="2"/>
    <s v="DE"/>
    <s v="EUR"/>
    <n v="1448902800"/>
    <n v="1445369727"/>
    <b v="0"/>
    <n v="2"/>
    <b v="0"/>
    <s v="theater/musical"/>
    <n v="0"/>
    <n v="7.5"/>
    <x v="1"/>
    <s v="musical"/>
    <x v="3642"/>
    <x v="3628"/>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n v="0"/>
    <n v="68.42"/>
    <x v="1"/>
    <s v="musical"/>
    <x v="3644"/>
    <x v="363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x v="3631"/>
  </r>
  <r>
    <n v="3646"/>
    <s v="Our Sacred Honor"/>
    <s v="Develop demo materials for new, true story of teen Revolutionary War heroes - for hybrid film/live stage musical"/>
    <n v="10000"/>
    <n v="481"/>
    <x v="2"/>
    <s v="US"/>
    <s v="USD"/>
    <n v="1434497400"/>
    <n v="1431770802"/>
    <b v="0"/>
    <n v="8"/>
    <b v="0"/>
    <s v="theater/musical"/>
    <n v="0"/>
    <n v="60.13"/>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
    <n v="15"/>
    <x v="1"/>
    <s v="musical"/>
    <x v="3647"/>
    <x v="3633"/>
  </r>
  <r>
    <n v="3648"/>
    <s v="Moth Theater Lives"/>
    <s v="Help Moth Live! Support Moth and its artist collective to achieve its 2014/15 season."/>
    <n v="40000"/>
    <n v="40153"/>
    <x v="0"/>
    <s v="US"/>
    <s v="USD"/>
    <n v="1412492445"/>
    <n v="1409900445"/>
    <b v="0"/>
    <n v="73"/>
    <b v="1"/>
    <s v="theater/plays"/>
    <n v="100"/>
    <n v="550.04"/>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0"/>
    <n v="97.5"/>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0"/>
    <n v="57.78"/>
    <x v="1"/>
    <s v="plays"/>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n v="300"/>
    <n v="44.24"/>
    <x v="1"/>
    <s v="plays"/>
    <x v="3652"/>
    <x v="3638"/>
  </r>
  <r>
    <n v="3653"/>
    <s v="ALLIE"/>
    <s v="ALLIE is a new dark comedy play which will premiere at the Edinburgh Festival Fringe 2015. Written and produced by Ruaraidh Murray."/>
    <n v="2000"/>
    <n v="2010"/>
    <x v="0"/>
    <s v="GB"/>
    <s v="GBP"/>
    <n v="1438764207"/>
    <n v="1436172207"/>
    <b v="0"/>
    <n v="33"/>
    <b v="1"/>
    <s v="theater/plays"/>
    <n v="100"/>
    <n v="60.91"/>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200"/>
    <n v="68.84"/>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n v="100"/>
    <n v="73.58"/>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0"/>
    <n v="115.02"/>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00"/>
    <n v="110.75"/>
    <x v="1"/>
    <s v="plays"/>
    <x v="3657"/>
    <x v="3643"/>
  </r>
  <r>
    <n v="3658"/>
    <s v="Mr. Marmalade"/>
    <s v="Life is hard when your own imaginary friend can't make time for you."/>
    <n v="1500"/>
    <n v="1510"/>
    <x v="0"/>
    <s v="US"/>
    <s v="USD"/>
    <n v="1404273540"/>
    <n v="1400272580"/>
    <b v="0"/>
    <n v="20"/>
    <b v="1"/>
    <s v="theater/plays"/>
    <n v="100"/>
    <n v="75.5"/>
    <x v="1"/>
    <s v="plays"/>
    <x v="3658"/>
    <x v="3644"/>
  </r>
  <r>
    <n v="3659"/>
    <s v="Reality of Love Remix (Love in Disguise)"/>
    <s v="We want you to analyze while we dramatize if people who romanticize can recognize true love in a disguise."/>
    <n v="3000"/>
    <n v="3061"/>
    <x v="0"/>
    <s v="US"/>
    <s v="USD"/>
    <n v="1426775940"/>
    <n v="1424414350"/>
    <b v="0"/>
    <n v="13"/>
    <b v="1"/>
    <s v="theater/plays"/>
    <n v="100"/>
    <n v="235.46"/>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00"/>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0"/>
    <n v="202.85"/>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0"/>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s v="theater/plays"/>
    <n v="100"/>
    <n v="46.05"/>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00"/>
    <n v="51"/>
    <x v="1"/>
    <s v="plays"/>
    <x v="3665"/>
    <x v="3651"/>
  </r>
  <r>
    <n v="3666"/>
    <s v="Israel LÃ³pez @ Ojai Playwrights Conference"/>
    <s v="Artistic Internship @ Ojai Playwrights Conference"/>
    <n v="1200"/>
    <n v="1200"/>
    <x v="0"/>
    <s v="US"/>
    <s v="USD"/>
    <n v="1406185200"/>
    <n v="1404337382"/>
    <b v="0"/>
    <n v="38"/>
    <b v="1"/>
    <s v="theater/plays"/>
    <n v="100"/>
    <n v="31.58"/>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0"/>
    <n v="53.36"/>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0"/>
    <n v="36.96"/>
    <x v="1"/>
    <s v="plays"/>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n v="100"/>
    <n v="81.290000000000006"/>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0"/>
    <n v="20.079999999999998"/>
    <x v="1"/>
    <s v="plays"/>
    <x v="3670"/>
    <x v="3656"/>
  </r>
  <r>
    <n v="3671"/>
    <s v="Kylie for President"/>
    <s v="Bring a touring character education play about making wise choices to elementary students in Kentuckiana. Vote Kylie for President!"/>
    <n v="3500"/>
    <n v="3530"/>
    <x v="0"/>
    <s v="US"/>
    <s v="USD"/>
    <n v="1405915140"/>
    <n v="1404140667"/>
    <b v="0"/>
    <n v="40"/>
    <b v="1"/>
    <s v="theater/plays"/>
    <n v="100"/>
    <n v="88.25"/>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0"/>
    <n v="53.44"/>
    <x v="1"/>
    <s v="plays"/>
    <x v="3672"/>
    <x v="3658"/>
  </r>
  <r>
    <n v="3673"/>
    <s v="CHILD Z"/>
    <s v="Zoe is a teenage girl growing up in a deeply disturbing society. If those paid to protect her aren't listening, then who is?"/>
    <n v="4000"/>
    <n v="4545"/>
    <x v="0"/>
    <s v="GB"/>
    <s v="GBP"/>
    <n v="1415191920"/>
    <n v="1412233497"/>
    <b v="0"/>
    <n v="114"/>
    <b v="1"/>
    <s v="theater/plays"/>
    <n v="100"/>
    <n v="39.869999999999997"/>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x v="3660"/>
  </r>
  <r>
    <n v="3675"/>
    <s v="Memoir of a Forgotten Past"/>
    <s v="3 decades, 3 generations, 3 friends, one house. Real Eyes Theatre explore how our lives are influenced by the decades we grow up in."/>
    <n v="50"/>
    <n v="70"/>
    <x v="0"/>
    <s v="GB"/>
    <s v="GBP"/>
    <n v="1463353200"/>
    <n v="1462285182"/>
    <b v="0"/>
    <n v="3"/>
    <b v="1"/>
    <s v="theater/plays"/>
    <n v="100"/>
    <n v="23.33"/>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00"/>
    <n v="64.38"/>
    <x v="1"/>
    <s v="plays"/>
    <x v="3676"/>
    <x v="3662"/>
  </r>
  <r>
    <n v="3677"/>
    <s v="Goldfish Memory Productions"/>
    <s v="Goldfish Memory Productions seeks at least $12,000 to begin their first 3 professional projects."/>
    <n v="12000"/>
    <n v="12348.5"/>
    <x v="0"/>
    <s v="US"/>
    <s v="USD"/>
    <n v="1404359940"/>
    <n v="1402580818"/>
    <b v="0"/>
    <n v="199"/>
    <b v="1"/>
    <s v="theater/plays"/>
    <n v="100"/>
    <n v="62.05"/>
    <x v="1"/>
    <s v="plays"/>
    <x v="3677"/>
    <x v="3663"/>
  </r>
  <r>
    <n v="3678"/>
    <s v="Some big Some bang"/>
    <s v="The Ugly Collective takes Some big Some bang to the Underbelly Venues at the Edinburgh Fringe!"/>
    <n v="2000"/>
    <n v="2050"/>
    <x v="0"/>
    <s v="GB"/>
    <s v="GBP"/>
    <n v="1433076298"/>
    <n v="1430052298"/>
    <b v="0"/>
    <n v="31"/>
    <b v="1"/>
    <s v="theater/plays"/>
    <n v="100"/>
    <n v="66.13"/>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00"/>
    <n v="73.400000000000006"/>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n v="100"/>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00"/>
    <n v="62.17"/>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00"/>
    <n v="62.33"/>
    <x v="1"/>
    <s v="plays"/>
    <x v="3682"/>
    <x v="3668"/>
  </r>
  <r>
    <n v="3683"/>
    <s v="A Krumpus Story - World Premiere"/>
    <s v="A Krumpus Story is a dark holiday comedy for anyone who wants a little more spice in their holiday fare."/>
    <n v="3500"/>
    <n v="3880"/>
    <x v="0"/>
    <s v="US"/>
    <s v="USD"/>
    <n v="1476931696"/>
    <n v="1474339696"/>
    <b v="0"/>
    <n v="66"/>
    <b v="1"/>
    <s v="theater/plays"/>
    <n v="100"/>
    <n v="58.79"/>
    <x v="1"/>
    <s v="plays"/>
    <x v="3683"/>
    <x v="3669"/>
  </r>
  <r>
    <n v="3684"/>
    <s v="Cassiopeia"/>
    <s v="Thespis Theater Festival presents Cassiopeia: A romantic tale of a bride finding her way to her unknown groom before it is too late."/>
    <n v="750"/>
    <n v="1043"/>
    <x v="0"/>
    <s v="US"/>
    <s v="USD"/>
    <n v="1441167586"/>
    <n v="1438575586"/>
    <b v="0"/>
    <n v="23"/>
    <b v="1"/>
    <s v="theater/plays"/>
    <n v="100"/>
    <n v="45.35"/>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n v="100"/>
    <n v="41.94"/>
    <x v="1"/>
    <s v="plays"/>
    <x v="3685"/>
    <x v="3671"/>
  </r>
  <r>
    <n v="3686"/>
    <s v="Dog sees God by Bert V. Royal @ FSU"/>
    <s v="This October, in association with Rogue Productions at FSU, I will be directing a production of Dog sees God."/>
    <n v="350"/>
    <n v="355"/>
    <x v="0"/>
    <s v="US"/>
    <s v="USD"/>
    <n v="1440820740"/>
    <n v="1439567660"/>
    <b v="0"/>
    <n v="6"/>
    <b v="1"/>
    <s v="theater/plays"/>
    <n v="100"/>
    <n v="59.17"/>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x v="3673"/>
  </r>
  <r>
    <n v="3688"/>
    <s v="The Tulip Tree 2014"/>
    <s v="The Tulip Tree is a project I have been passionate about for 5 years. It is an unforgettable story that has never been told."/>
    <n v="3000"/>
    <n v="3275"/>
    <x v="0"/>
    <s v="GB"/>
    <s v="GBP"/>
    <n v="1407524004"/>
    <n v="1404932004"/>
    <b v="0"/>
    <n v="39"/>
    <b v="1"/>
    <s v="theater/plays"/>
    <n v="100"/>
    <n v="83.97"/>
    <x v="1"/>
    <s v="plays"/>
    <x v="3688"/>
    <x v="3674"/>
  </r>
  <r>
    <n v="3689"/>
    <s v="Random Us"/>
    <s v="A humorous, touching play about the joys and challenges of a married couple's tender, yet intense relationship &quot;Love is never random&quot;"/>
    <n v="3000"/>
    <n v="3550"/>
    <x v="0"/>
    <s v="US"/>
    <s v="USD"/>
    <n v="1434925500"/>
    <n v="1432410639"/>
    <b v="0"/>
    <n v="62"/>
    <b v="1"/>
    <s v="theater/plays"/>
    <n v="100"/>
    <n v="57.26"/>
    <x v="1"/>
    <s v="plays"/>
    <x v="3689"/>
    <x v="3675"/>
  </r>
  <r>
    <n v="3690"/>
    <s v="We Rise"/>
    <s v="A play honoring the lives and legacies of the activists and those remembered at the 1992 ACT UP Ashes Action at The White House"/>
    <n v="1500"/>
    <n v="1800"/>
    <x v="0"/>
    <s v="US"/>
    <s v="USD"/>
    <n v="1417101683"/>
    <n v="1414506083"/>
    <b v="0"/>
    <n v="31"/>
    <b v="1"/>
    <s v="theater/plays"/>
    <n v="100"/>
    <n v="58.06"/>
    <x v="1"/>
    <s v="plays"/>
    <x v="3690"/>
    <x v="3676"/>
  </r>
  <r>
    <n v="3691"/>
    <s v="Most Dangerous Man in America (WEB DuBois) by Amiri  Baraka"/>
    <s v="World Premiere of last play written by Amiri Baraka"/>
    <n v="40000"/>
    <n v="51184"/>
    <x v="0"/>
    <s v="US"/>
    <s v="USD"/>
    <n v="1425272340"/>
    <n v="1421426929"/>
    <b v="0"/>
    <n v="274"/>
    <b v="1"/>
    <s v="theater/plays"/>
    <n v="100"/>
    <n v="186.8"/>
    <x v="1"/>
    <s v="plays"/>
    <x v="3691"/>
    <x v="3677"/>
  </r>
  <r>
    <n v="3692"/>
    <s v="An Evening With Durang"/>
    <s v="Help us independently produce two great comedies by Christopher Durang."/>
    <n v="1000"/>
    <n v="1260"/>
    <x v="0"/>
    <s v="US"/>
    <s v="USD"/>
    <n v="1411084800"/>
    <n v="1410304179"/>
    <b v="0"/>
    <n v="17"/>
    <b v="1"/>
    <s v="theater/plays"/>
    <n v="100"/>
    <n v="74.12"/>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n v="100"/>
    <n v="30.71"/>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0"/>
    <n v="62.67"/>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200"/>
    <n v="39.74"/>
    <x v="1"/>
    <s v="plays"/>
    <x v="3696"/>
    <x v="3682"/>
  </r>
  <r>
    <n v="3697"/>
    <s v="Sid the tour 2016"/>
    <s v="With your support this one-man show will tour various theatres in the UK - it's a story of hero worship and love beyond the grave."/>
    <n v="2000"/>
    <n v="2160"/>
    <x v="0"/>
    <s v="GB"/>
    <s v="GBP"/>
    <n v="1462878648"/>
    <n v="1461064248"/>
    <b v="0"/>
    <n v="30"/>
    <b v="1"/>
    <s v="theater/plays"/>
    <n v="100"/>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s v="theater/plays"/>
    <n v="100"/>
    <n v="40.630000000000003"/>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n v="100"/>
    <n v="63"/>
    <x v="1"/>
    <s v="plays"/>
    <x v="3699"/>
    <x v="3685"/>
  </r>
  <r>
    <n v="3700"/>
    <s v="Generations (Senior Project)"/>
    <s v="Help me produce the play I have written for my senior project!"/>
    <n v="500"/>
    <n v="606"/>
    <x v="0"/>
    <s v="US"/>
    <s v="USD"/>
    <n v="1412092800"/>
    <n v="1409493800"/>
    <b v="0"/>
    <n v="18"/>
    <b v="1"/>
    <s v="theater/plays"/>
    <n v="100"/>
    <n v="33.67"/>
    <x v="1"/>
    <s v="plays"/>
    <x v="3700"/>
    <x v="3686"/>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n v="100"/>
    <n v="155.94999999999999"/>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00"/>
    <n v="43.2"/>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00"/>
    <n v="15.15"/>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n v="100"/>
    <n v="83.57"/>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n v="100"/>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s v="theater/plays"/>
    <n v="200"/>
    <n v="80.87"/>
    <x v="1"/>
    <s v="plays"/>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x v="3694"/>
  </r>
  <r>
    <n v="3709"/>
    <s v="The Ruby Darlings Show"/>
    <s v="The filthily talented Ruby and Darling, take you on a raunch-tastic musical discovery of life with a vagina. #sayno"/>
    <n v="1000"/>
    <n v="1082.5"/>
    <x v="0"/>
    <s v="GB"/>
    <s v="GBP"/>
    <n v="1403715546"/>
    <n v="1401123546"/>
    <b v="0"/>
    <n v="35"/>
    <b v="1"/>
    <s v="theater/plays"/>
    <n v="100"/>
    <n v="30.93"/>
    <x v="1"/>
    <s v="plays"/>
    <x v="3709"/>
    <x v="3695"/>
  </r>
  <r>
    <n v="3710"/>
    <s v="&quot;Loving Alanis&quot; Rocky Mountain Regional Premier"/>
    <s v="A comedy about, life, death, men, women, and the power of a good Kegel."/>
    <n v="1300"/>
    <n v="1835"/>
    <x v="0"/>
    <s v="US"/>
    <s v="USD"/>
    <n v="1428068988"/>
    <n v="1425908988"/>
    <b v="0"/>
    <n v="27"/>
    <b v="1"/>
    <s v="theater/plays"/>
    <n v="100"/>
    <n v="67.959999999999994"/>
    <x v="1"/>
    <s v="plays"/>
    <x v="3710"/>
    <x v="3696"/>
  </r>
  <r>
    <n v="3711"/>
    <s v="The Youth Shakespeare Project 2014"/>
    <s v="Two teachers and twenty kids bring one of Shakespeare's plays to life!"/>
    <n v="500"/>
    <n v="570"/>
    <x v="0"/>
    <s v="US"/>
    <s v="USD"/>
    <n v="1402848000"/>
    <n v="1400606573"/>
    <b v="0"/>
    <n v="21"/>
    <b v="1"/>
    <s v="theater/plays"/>
    <n v="100"/>
    <n v="27.14"/>
    <x v="1"/>
    <s v="plays"/>
    <x v="3711"/>
    <x v="3174"/>
  </r>
  <r>
    <n v="3712"/>
    <s v="IT'S JUST MY LIFE"/>
    <s v="Married, Single, Divorced, Straight, Gay, Transgendered, Birth Mother, Adoptive Mother.... Everyone has a story.  These are ours."/>
    <n v="7500"/>
    <n v="11530"/>
    <x v="0"/>
    <s v="US"/>
    <s v="USD"/>
    <n v="1433055540"/>
    <n v="1431230867"/>
    <b v="0"/>
    <n v="104"/>
    <b v="1"/>
    <s v="theater/plays"/>
    <n v="200"/>
    <n v="110.87"/>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n v="100"/>
    <n v="106.84"/>
    <x v="1"/>
    <s v="plays"/>
    <x v="3713"/>
    <x v="3698"/>
  </r>
  <r>
    <n v="3714"/>
    <s v="Expedition (to NYC)"/>
    <s v="This summer, help some of the top high school theater students from across the country come to NYC to create a world premiere play."/>
    <n v="10000"/>
    <n v="10235"/>
    <x v="0"/>
    <s v="US"/>
    <s v="USD"/>
    <n v="1432612740"/>
    <n v="1429881667"/>
    <b v="0"/>
    <n v="97"/>
    <b v="1"/>
    <s v="theater/plays"/>
    <n v="100"/>
    <n v="105.52"/>
    <x v="1"/>
    <s v="plays"/>
    <x v="3714"/>
    <x v="3699"/>
  </r>
  <r>
    <n v="3715"/>
    <s v="The Inspectors Call"/>
    <s v="Vibrant contemporary political theatre, exploring the professional and human impact of the growing corporate culture in education."/>
    <n v="3500"/>
    <n v="3590"/>
    <x v="0"/>
    <s v="GB"/>
    <s v="GBP"/>
    <n v="1427806320"/>
    <n v="1422834819"/>
    <b v="0"/>
    <n v="27"/>
    <b v="1"/>
    <s v="theater/plays"/>
    <n v="100"/>
    <n v="132.96"/>
    <x v="1"/>
    <s v="plays"/>
    <x v="3715"/>
    <x v="3700"/>
  </r>
  <r>
    <n v="3716"/>
    <s v="Sylvia (a benefit show)"/>
    <s v="I am raising money to pay for the rights to produce Sylvia by A.R. Gurney. The show will be a fundraiser for Wayside Waifs."/>
    <n v="800"/>
    <n v="1246"/>
    <x v="0"/>
    <s v="US"/>
    <s v="USD"/>
    <n v="1453411109"/>
    <n v="1450819109"/>
    <b v="0"/>
    <n v="24"/>
    <b v="1"/>
    <s v="theater/plays"/>
    <n v="200"/>
    <n v="51.92"/>
    <x v="1"/>
    <s v="plays"/>
    <x v="3716"/>
    <x v="3701"/>
  </r>
  <r>
    <n v="3717"/>
    <s v="Told Look Younger at Jermyn Street Theatre"/>
    <s v="A heart-warming comedy by award-winning writer about Love, Sex, Friendship of three old gay men in their 60s'!"/>
    <n v="4000"/>
    <n v="4030"/>
    <x v="0"/>
    <s v="GB"/>
    <s v="GBP"/>
    <n v="1431204449"/>
    <n v="1428526049"/>
    <b v="0"/>
    <n v="13"/>
    <b v="1"/>
    <s v="theater/plays"/>
    <n v="100"/>
    <n v="310"/>
    <x v="1"/>
    <s v="plays"/>
    <x v="3717"/>
    <x v="3702"/>
  </r>
  <r>
    <n v="3718"/>
    <s v="PUNK ROCK"/>
    <s v="William Carlisle has the world at his feet but its weight on his shoulders. He is intelligent, articulate and fucked."/>
    <n v="500"/>
    <n v="1197"/>
    <x v="0"/>
    <s v="GB"/>
    <s v="GBP"/>
    <n v="1425057075"/>
    <n v="1422465075"/>
    <b v="0"/>
    <n v="46"/>
    <b v="1"/>
    <s v="theater/plays"/>
    <n v="200"/>
    <n v="26.02"/>
    <x v="1"/>
    <s v="plays"/>
    <x v="3718"/>
    <x v="3703"/>
  </r>
  <r>
    <n v="3719"/>
    <s v="Corium"/>
    <s v="A new piece of physical theatre about love, regret and longing."/>
    <n v="200"/>
    <n v="420"/>
    <x v="0"/>
    <s v="GB"/>
    <s v="GBP"/>
    <n v="1434994266"/>
    <n v="1432402266"/>
    <b v="0"/>
    <n v="4"/>
    <b v="1"/>
    <s v="theater/plays"/>
    <n v="200"/>
    <n v="105"/>
    <x v="1"/>
    <s v="plays"/>
    <x v="3719"/>
    <x v="3704"/>
  </r>
  <r>
    <n v="3720"/>
    <s v="Lakotas and the American Theatre"/>
    <s v="Breaking the American Indian stereotype in the American Theatre."/>
    <n v="3300"/>
    <n v="3449"/>
    <x v="0"/>
    <s v="US"/>
    <s v="USD"/>
    <n v="1435881006"/>
    <n v="1433980206"/>
    <b v="0"/>
    <n v="40"/>
    <b v="1"/>
    <s v="theater/plays"/>
    <n v="100"/>
    <n v="86.23"/>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
    <n v="114.5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00"/>
    <n v="47.66"/>
    <x v="1"/>
    <s v="plays"/>
    <x v="3722"/>
    <x v="3707"/>
  </r>
  <r>
    <n v="3723"/>
    <s v="Beauty and the Beast"/>
    <s v="Saltmine Theatre Company present Beauty and the Beast:"/>
    <n v="4500"/>
    <n v="4592"/>
    <x v="0"/>
    <s v="GB"/>
    <s v="GBP"/>
    <n v="1417374262"/>
    <n v="1414778662"/>
    <b v="0"/>
    <n v="63"/>
    <b v="1"/>
    <s v="theater/plays"/>
    <n v="100"/>
    <n v="72.89"/>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0"/>
    <n v="49.55"/>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00"/>
    <n v="25.4"/>
    <x v="1"/>
    <s v="plays"/>
    <x v="3725"/>
    <x v="3710"/>
  </r>
  <r>
    <n v="3726"/>
    <s v="Howard's End 3.0"/>
    <s v="A week of rehearsal culminating in a staged reading of our three-actor adaptation of &quot;Howards End,&quot; for potential producers."/>
    <n v="850"/>
    <n v="2879"/>
    <x v="0"/>
    <s v="US"/>
    <s v="USD"/>
    <n v="1461963600"/>
    <n v="1459567371"/>
    <b v="0"/>
    <n v="46"/>
    <b v="1"/>
    <s v="theater/plays"/>
    <n v="300"/>
    <n v="62.59"/>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
    <n v="61.06"/>
    <x v="1"/>
    <s v="plays"/>
    <x v="3727"/>
    <x v="3712"/>
  </r>
  <r>
    <n v="3728"/>
    <s v="Bare Bones Shakespeare 2015-16 Season"/>
    <s v="Bare Bones Shakespeare's first season will start with a DFW school touring show: Romeo and Juliet."/>
    <n v="20000"/>
    <n v="1862"/>
    <x v="2"/>
    <s v="US"/>
    <s v="USD"/>
    <n v="1439957176"/>
    <n v="1437365176"/>
    <b v="0"/>
    <n v="31"/>
    <b v="0"/>
    <s v="theater/plays"/>
    <n v="0"/>
    <n v="60.06"/>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0"/>
    <n v="72.400000000000006"/>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s v="theater/plays"/>
    <n v="0"/>
    <n v="51.67"/>
    <x v="1"/>
    <s v="plays"/>
    <x v="3731"/>
    <x v="3716"/>
  </r>
  <r>
    <n v="3732"/>
    <s v="Elektra Bekent - Afstudeervoorstelling"/>
    <s v="Mijn solo voorstelling gaat over Elektra (Sophokles) en hoe zij als jongere alles beleeft en meemaakt!"/>
    <n v="850"/>
    <n v="131"/>
    <x v="2"/>
    <s v="NL"/>
    <s v="EUR"/>
    <n v="1422100800"/>
    <n v="1416932133"/>
    <b v="0"/>
    <n v="4"/>
    <b v="0"/>
    <s v="theater/plays"/>
    <n v="0"/>
    <n v="32.75"/>
    <x v="1"/>
    <s v="plays"/>
    <x v="3732"/>
    <x v="3717"/>
  </r>
  <r>
    <n v="3733"/>
    <s v="laughter in the hood"/>
    <s v="want to donate tickets to residents who live in the community that cant afford the 35.00 price of ticket"/>
    <n v="1500"/>
    <n v="0"/>
    <x v="2"/>
    <s v="US"/>
    <s v="USD"/>
    <n v="1429396200"/>
    <n v="1428539708"/>
    <b v="0"/>
    <n v="0"/>
    <b v="0"/>
    <s v="theater/plays"/>
    <n v="0"/>
    <n v="0"/>
    <x v="1"/>
    <s v="plays"/>
    <x v="3733"/>
    <x v="3718"/>
  </r>
  <r>
    <n v="3734"/>
    <s v="Shakespeare in Sarajevo"/>
    <s v="Shakespeare's plays have an important message for the world. Bosnia needs to hear. Bring Shakespeare to Sarajevo! Fund performances!"/>
    <n v="1500"/>
    <n v="427"/>
    <x v="2"/>
    <s v="US"/>
    <s v="USD"/>
    <n v="1432589896"/>
    <n v="1427405896"/>
    <b v="0"/>
    <n v="7"/>
    <b v="0"/>
    <s v="theater/plays"/>
    <n v="0"/>
    <n v="61"/>
    <x v="1"/>
    <s v="plays"/>
    <x v="3734"/>
    <x v="3719"/>
  </r>
  <r>
    <n v="3735"/>
    <s v="Women Beware Women"/>
    <s v="Young Actor's taking on a Jacobean tragedy. Family, betrayal, love, lust, sex and death."/>
    <n v="150"/>
    <n v="20"/>
    <x v="2"/>
    <s v="GB"/>
    <s v="GBP"/>
    <n v="1432831089"/>
    <n v="1430239089"/>
    <b v="0"/>
    <n v="2"/>
    <b v="0"/>
    <s v="theater/plays"/>
    <n v="0"/>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n v="0"/>
    <n v="10"/>
    <x v="1"/>
    <s v="plays"/>
    <x v="3736"/>
    <x v="3721"/>
  </r>
  <r>
    <n v="3737"/>
    <s v="Measure For Measure"/>
    <s v="The ASU Theatre and Shakespeare Club presents Measure For Measure directed by Jordyn Ochser."/>
    <n v="700"/>
    <n v="150"/>
    <x v="2"/>
    <s v="US"/>
    <s v="USD"/>
    <n v="1447311540"/>
    <n v="1445358903"/>
    <b v="0"/>
    <n v="4"/>
    <b v="0"/>
    <s v="theater/plays"/>
    <n v="0"/>
    <n v="37.5"/>
    <x v="1"/>
    <s v="plays"/>
    <x v="3737"/>
    <x v="3722"/>
  </r>
  <r>
    <n v="3738"/>
    <s v="'GULF' - a new play by PIVOT THEATRE"/>
    <s v="A filmic, fast-paced exploration of trust, making its debut at Camden People's Theatre this July."/>
    <n v="1500"/>
    <n v="270"/>
    <x v="2"/>
    <s v="GB"/>
    <s v="GBP"/>
    <n v="1405461600"/>
    <n v="1403562705"/>
    <b v="0"/>
    <n v="6"/>
    <b v="0"/>
    <s v="theater/plays"/>
    <n v="0"/>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
    <n v="100.63"/>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
    <n v="25.57"/>
    <x v="1"/>
    <s v="plays"/>
    <x v="3740"/>
    <x v="3725"/>
  </r>
  <r>
    <n v="3741"/>
    <s v="Open House Theater"/>
    <s v="A small community with a love for theater would like to continue. Help the children of this community continue."/>
    <n v="20000"/>
    <n v="0"/>
    <x v="2"/>
    <s v="US"/>
    <s v="USD"/>
    <n v="1450389950"/>
    <n v="1447797950"/>
    <b v="0"/>
    <n v="0"/>
    <b v="0"/>
    <s v="theater/plays"/>
    <n v="0"/>
    <n v="0"/>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n v="0"/>
    <n v="25"/>
    <x v="1"/>
    <s v="plays"/>
    <x v="3742"/>
    <x v="3727"/>
  </r>
  <r>
    <n v="3743"/>
    <s v="Down the Mississippi"/>
    <s v="I'm taking the Adventures of Huckleberry Finn puppet show down the Mississippi River!"/>
    <n v="2200"/>
    <n v="0"/>
    <x v="2"/>
    <s v="US"/>
    <s v="USD"/>
    <n v="1404406964"/>
    <n v="1401814964"/>
    <b v="0"/>
    <n v="0"/>
    <b v="0"/>
    <s v="theater/plays"/>
    <n v="0"/>
    <n v="0"/>
    <x v="1"/>
    <s v="plays"/>
    <x v="3743"/>
    <x v="3728"/>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x v="3729"/>
  </r>
  <r>
    <n v="3745"/>
    <s v="Tyke Theatre Web Show"/>
    <s v="Tyke wants to expand her puppet theater show to weekly online web shows and is looking for backers."/>
    <n v="100"/>
    <n v="10"/>
    <x v="2"/>
    <s v="US"/>
    <s v="USD"/>
    <n v="1407689102"/>
    <n v="1405097102"/>
    <b v="0"/>
    <n v="1"/>
    <b v="0"/>
    <s v="theater/plays"/>
    <n v="0"/>
    <n v="10"/>
    <x v="1"/>
    <s v="plays"/>
    <x v="3745"/>
    <x v="3730"/>
  </r>
  <r>
    <n v="3746"/>
    <s v="Stage Play Production - &quot;I Love You to Death&quot;"/>
    <s v="Generational curses CAN be broken...right?"/>
    <n v="8500"/>
    <n v="202"/>
    <x v="2"/>
    <s v="US"/>
    <s v="USD"/>
    <n v="1475918439"/>
    <n v="1473326439"/>
    <b v="0"/>
    <n v="1"/>
    <b v="0"/>
    <s v="theater/plays"/>
    <n v="0"/>
    <n v="202"/>
    <x v="1"/>
    <s v="plays"/>
    <x v="3746"/>
    <x v="3731"/>
  </r>
  <r>
    <n v="3747"/>
    <s v="Counting Stars"/>
    <s v="The world premiere of an astonishing new play by acclaimed writer Atiha Sen Gupta."/>
    <n v="2500"/>
    <n v="25"/>
    <x v="2"/>
    <s v="GB"/>
    <s v="GBP"/>
    <n v="1436137140"/>
    <n v="1433833896"/>
    <b v="0"/>
    <n v="1"/>
    <b v="0"/>
    <s v="theater/plays"/>
    <n v="0"/>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s v="theater/musical"/>
    <n v="100"/>
    <n v="99.54"/>
    <x v="1"/>
    <s v="musical"/>
    <x v="3748"/>
    <x v="3733"/>
  </r>
  <r>
    <n v="3749"/>
    <s v="Dante's Capstone Project: Who am I?"/>
    <s v="A night of music, fellowship, and a reflection of my experiences over the past 4 years at Ball State University."/>
    <n v="500"/>
    <n v="525"/>
    <x v="0"/>
    <s v="US"/>
    <s v="USD"/>
    <n v="1461902340"/>
    <n v="1459220588"/>
    <b v="0"/>
    <n v="7"/>
    <b v="1"/>
    <s v="theater/musical"/>
    <n v="100"/>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x v="3735"/>
  </r>
  <r>
    <n v="3751"/>
    <s v="GGC Productions 2016"/>
    <s v="I will be performing in TWO productions to kick off the 2016 season. NEED HELP TO FUND THESE GREAT SHOWS!"/>
    <n v="1000"/>
    <n v="1326"/>
    <x v="0"/>
    <s v="US"/>
    <s v="USD"/>
    <n v="1459641073"/>
    <n v="1454460673"/>
    <b v="0"/>
    <n v="11"/>
    <b v="1"/>
    <s v="theater/musical"/>
    <n v="100"/>
    <n v="120.55"/>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00"/>
    <n v="37.67"/>
    <x v="1"/>
    <s v="musical"/>
    <x v="3752"/>
    <x v="3737"/>
  </r>
  <r>
    <n v="3753"/>
    <s v="Wagner in English"/>
    <s v="An English-language production of the opera TannhÃ¤user. Some of the greatest songs ever composed, now with lyrics we can understand."/>
    <n v="5000"/>
    <n v="5167"/>
    <x v="0"/>
    <s v="US"/>
    <s v="USD"/>
    <n v="1433289600"/>
    <n v="1430768800"/>
    <b v="0"/>
    <n v="30"/>
    <b v="1"/>
    <s v="theater/musical"/>
    <n v="100"/>
    <n v="172.23"/>
    <x v="1"/>
    <s v="musical"/>
    <x v="3753"/>
    <x v="3738"/>
  </r>
  <r>
    <n v="3754"/>
    <s v="Little Shop of Horrors"/>
    <s v="CitÃ© des Arts needs your help in funding their fall production of the hit musical comedy &quot;Little Shop of Horrors.&quot;"/>
    <n v="2500"/>
    <n v="3000"/>
    <x v="0"/>
    <s v="US"/>
    <s v="USD"/>
    <n v="1406350740"/>
    <n v="1403125737"/>
    <b v="0"/>
    <n v="27"/>
    <b v="1"/>
    <s v="theater/musical"/>
    <n v="100"/>
    <n v="111.11"/>
    <x v="1"/>
    <s v="musical"/>
    <x v="3754"/>
    <x v="3739"/>
  </r>
  <r>
    <n v="3755"/>
    <s v="Retro Rhapsody"/>
    <s v="We have formed an innovative company that aims to create musical comedic performances suitable for a range of venues."/>
    <n v="550"/>
    <n v="713"/>
    <x v="0"/>
    <s v="GB"/>
    <s v="GBP"/>
    <n v="1460753307"/>
    <n v="1458161307"/>
    <b v="0"/>
    <n v="28"/>
    <b v="1"/>
    <s v="theater/musical"/>
    <n v="100"/>
    <n v="25.46"/>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0"/>
    <n v="267.64999999999998"/>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0"/>
    <n v="75.959999999999994"/>
    <x v="1"/>
    <s v="musical"/>
    <x v="3757"/>
    <x v="3742"/>
  </r>
  <r>
    <n v="3758"/>
    <s v="Luigi's Ladies"/>
    <s v="LUIGI'S LADIES: an original one-woman musical comedy"/>
    <n v="1500"/>
    <n v="1535"/>
    <x v="0"/>
    <s v="US"/>
    <s v="USD"/>
    <n v="1400475600"/>
    <n v="1397819938"/>
    <b v="0"/>
    <n v="26"/>
    <b v="1"/>
    <s v="theater/musical"/>
    <n v="100"/>
    <n v="59.04"/>
    <x v="1"/>
    <s v="musical"/>
    <x v="3758"/>
    <x v="3743"/>
  </r>
  <r>
    <n v="3759"/>
    <s v="Pared Down Productions"/>
    <s v="A production company specializing in small-scale musicals"/>
    <n v="4000"/>
    <n v="4409.7700000000004"/>
    <x v="0"/>
    <s v="US"/>
    <s v="USD"/>
    <n v="1440556553"/>
    <n v="1435372553"/>
    <b v="0"/>
    <n v="88"/>
    <b v="1"/>
    <s v="theater/musical"/>
    <n v="100"/>
    <n v="50.11"/>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n v="100"/>
    <n v="55.5"/>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x v="3746"/>
  </r>
  <r>
    <n v="3762"/>
    <s v="iolite the musical"/>
    <s v="We are trying to raise money to perform a musical we have written, called &quot;Iolite&quot;, at the Edinburgh Fringe in 2015."/>
    <n v="1250"/>
    <n v="1328"/>
    <x v="0"/>
    <s v="GB"/>
    <s v="GBP"/>
    <n v="1438543889"/>
    <n v="1436383889"/>
    <b v="0"/>
    <n v="28"/>
    <b v="1"/>
    <s v="theater/musical"/>
    <n v="100"/>
    <n v="47.43"/>
    <x v="1"/>
    <s v="musical"/>
    <x v="3762"/>
    <x v="3747"/>
  </r>
  <r>
    <n v="3763"/>
    <s v="[title of show] â€” The Chicago Storefront Premiere"/>
    <s v="A musical about two guys writing a musical about...two guys writing a musical."/>
    <n v="5000"/>
    <n v="5000"/>
    <x v="0"/>
    <s v="US"/>
    <s v="USD"/>
    <n v="1427907626"/>
    <n v="1425319226"/>
    <b v="0"/>
    <n v="77"/>
    <b v="1"/>
    <s v="theater/musical"/>
    <n v="100"/>
    <n v="64.94"/>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x v="3749"/>
  </r>
  <r>
    <n v="3765"/>
    <s v="Before and After"/>
    <s v="An new musical from Laura Grill &amp; Misha Chowdhury about relationships, Relationships, and the moments that change everything."/>
    <n v="7000"/>
    <n v="7942"/>
    <x v="0"/>
    <s v="US"/>
    <s v="USD"/>
    <n v="1406745482"/>
    <n v="1404153482"/>
    <b v="0"/>
    <n v="107"/>
    <b v="1"/>
    <s v="theater/musical"/>
    <n v="100"/>
    <n v="74.22"/>
    <x v="1"/>
    <s v="musical"/>
    <x v="3765"/>
    <x v="3750"/>
  </r>
  <r>
    <n v="3766"/>
    <s v="Held Momentarily The Musical Takes FringeNYC"/>
    <s v="Trapped on a stalled New York subway, seven strangers realize it's not just the train that's stuck."/>
    <n v="10000"/>
    <n v="10265.01"/>
    <x v="0"/>
    <s v="US"/>
    <s v="USD"/>
    <n v="1404360045"/>
    <n v="1401336045"/>
    <b v="0"/>
    <n v="96"/>
    <b v="1"/>
    <s v="theater/musical"/>
    <n v="100"/>
    <n v="106.93"/>
    <x v="1"/>
    <s v="musical"/>
    <x v="3766"/>
    <x v="3751"/>
  </r>
  <r>
    <n v="3767"/>
    <s v="Accidental Artists Lab"/>
    <s v="A ragtag crew collaborating on a live performance for the first time, with music as their medium and NYC as their inspiration."/>
    <n v="2000"/>
    <n v="2335"/>
    <x v="0"/>
    <s v="US"/>
    <s v="USD"/>
    <n v="1425185940"/>
    <n v="1423960097"/>
    <b v="0"/>
    <n v="56"/>
    <b v="1"/>
    <s v="theater/musical"/>
    <n v="100"/>
    <n v="41.7"/>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0"/>
    <n v="74.239999999999995"/>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x v="3754"/>
  </r>
  <r>
    <n v="3771"/>
    <s v="COME OUT SWINGIN'!"/>
    <s v="I would like to make a demo recording of six songs from COME OUT SWINGIN'!"/>
    <n v="1000"/>
    <n v="1460"/>
    <x v="0"/>
    <s v="US"/>
    <s v="USD"/>
    <n v="1463529600"/>
    <n v="1462307652"/>
    <b v="0"/>
    <n v="38"/>
    <b v="1"/>
    <s v="theater/musical"/>
    <n v="100"/>
    <n v="38.42"/>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n v="100"/>
    <n v="166.97"/>
    <x v="1"/>
    <s v="musical"/>
    <x v="3772"/>
    <x v="3756"/>
  </r>
  <r>
    <n v="3773"/>
    <s v="Dundee: A Hip-Hopera"/>
    <s v="A dramatic hip-hopera, inspired from monologues written by the performers."/>
    <n v="5000"/>
    <n v="5410"/>
    <x v="0"/>
    <s v="US"/>
    <s v="USD"/>
    <n v="1479175680"/>
    <n v="1476317247"/>
    <b v="0"/>
    <n v="57"/>
    <b v="1"/>
    <s v="theater/musical"/>
    <n v="100"/>
    <n v="94.91"/>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0"/>
    <n v="90.82"/>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00"/>
    <n v="48.54"/>
    <x v="1"/>
    <s v="musical"/>
    <x v="3777"/>
    <x v="3761"/>
  </r>
  <r>
    <n v="3778"/>
    <s v="Give a Puppet a Hand"/>
    <s v="Sponsor an AVENUE Q puppet for The Barn Players April 2015 production."/>
    <n v="2400"/>
    <n v="2521"/>
    <x v="0"/>
    <s v="US"/>
    <s v="USD"/>
    <n v="1423942780"/>
    <n v="1418758780"/>
    <b v="0"/>
    <n v="36"/>
    <b v="1"/>
    <s v="theater/musical"/>
    <n v="100"/>
    <n v="70.03"/>
    <x v="1"/>
    <s v="musical"/>
    <x v="3778"/>
    <x v="3762"/>
  </r>
  <r>
    <n v="3779"/>
    <s v="&quot;The Last Adam&quot; A New Musical, NYC reading"/>
    <s v="A fresh, re-telling of the Jesus story for a new generation."/>
    <n v="15000"/>
    <n v="15597"/>
    <x v="0"/>
    <s v="US"/>
    <s v="USD"/>
    <n v="1459010340"/>
    <n v="1456421940"/>
    <b v="0"/>
    <n v="115"/>
    <b v="1"/>
    <s v="theater/musical"/>
    <n v="100"/>
    <n v="135.63"/>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00"/>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0"/>
    <n v="94.9"/>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0"/>
    <n v="75.37"/>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00"/>
    <n v="64.459999999999994"/>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00"/>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n v="200"/>
    <n v="100.5"/>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n v="100"/>
    <n v="93.77"/>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
    <n v="500"/>
    <x v="1"/>
    <s v="musical"/>
    <x v="3788"/>
    <x v="3771"/>
  </r>
  <r>
    <n v="3789"/>
    <s v="Austen a New Musical Play"/>
    <s v="This fabulous new play explores the little known love life of England's most famous romantic novelist, Jane Austen."/>
    <n v="3550"/>
    <n v="116"/>
    <x v="2"/>
    <s v="GB"/>
    <s v="GBP"/>
    <n v="1434395418"/>
    <n v="1431630618"/>
    <b v="0"/>
    <n v="4"/>
    <b v="0"/>
    <s v="theater/musical"/>
    <n v="0"/>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x v="3773"/>
  </r>
  <r>
    <n v="3791"/>
    <s v="Spin! at The Cumming Playhouse"/>
    <s v="Spin! is an original musical comedy-drama presented by Blue Palm Productions."/>
    <n v="1500"/>
    <n v="0"/>
    <x v="2"/>
    <s v="US"/>
    <s v="USD"/>
    <n v="1404664592"/>
    <n v="1399480592"/>
    <b v="0"/>
    <n v="0"/>
    <b v="0"/>
    <s v="theater/musical"/>
    <n v="0"/>
    <n v="0"/>
    <x v="1"/>
    <s v="musical"/>
    <x v="3791"/>
    <x v="3774"/>
  </r>
  <r>
    <n v="3792"/>
    <s v="BorikÃ©n: The Show"/>
    <s v="A cultural and historic journey through Puerto Rico's music and dance!"/>
    <n v="12500"/>
    <n v="35"/>
    <x v="2"/>
    <s v="US"/>
    <s v="USD"/>
    <n v="1436957022"/>
    <n v="1434365022"/>
    <b v="0"/>
    <n v="2"/>
    <b v="0"/>
    <s v="theater/musical"/>
    <n v="0"/>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100"/>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
    <n v="50"/>
    <x v="1"/>
    <s v="musical"/>
    <x v="3794"/>
    <x v="3777"/>
  </r>
  <r>
    <n v="3795"/>
    <s v="Duodeca"/>
    <s v="Poppin Productions are currently entering the development stage of their very first production -  &quot;Duodeca&quot;."/>
    <n v="600"/>
    <n v="10"/>
    <x v="2"/>
    <s v="GB"/>
    <s v="GBP"/>
    <n v="1440801000"/>
    <n v="1437042490"/>
    <b v="0"/>
    <n v="2"/>
    <b v="0"/>
    <s v="theater/musical"/>
    <n v="0"/>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100"/>
    <n v="145.41"/>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0"/>
    <n v="205"/>
    <x v="1"/>
    <s v="musical"/>
    <x v="3798"/>
    <x v="3781"/>
  </r>
  <r>
    <n v="3799"/>
    <s v="A Story Once Told"/>
    <s v="An original musical on it's way to the stage in Minneapolis, MN. Feel free to ask any questions."/>
    <n v="10000"/>
    <n v="402"/>
    <x v="2"/>
    <s v="US"/>
    <s v="USD"/>
    <n v="1457734843"/>
    <n v="1455142843"/>
    <b v="0"/>
    <n v="4"/>
    <b v="0"/>
    <s v="theater/musical"/>
    <n v="0"/>
    <n v="100.5"/>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0"/>
    <n v="55.06"/>
    <x v="1"/>
    <s v="musical"/>
    <x v="3800"/>
    <x v="3783"/>
  </r>
  <r>
    <n v="3801"/>
    <s v="The Imaginary A Musical"/>
    <s v="The Imaginary : A Musical is a new musical adaptation based on the novel written by A.F. Harrold.       TheImaginaryAMusical.com"/>
    <n v="5000"/>
    <n v="426"/>
    <x v="2"/>
    <s v="US"/>
    <s v="USD"/>
    <n v="1420215216"/>
    <n v="1417536816"/>
    <b v="0"/>
    <n v="9"/>
    <b v="0"/>
    <s v="theater/musical"/>
    <n v="0"/>
    <n v="47.33"/>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x v="3785"/>
  </r>
  <r>
    <n v="3803"/>
    <s v="Benjamin Button the Musical Concept Album"/>
    <s v="A fully orchestrated concept album of Benjamin Button the Musical!"/>
    <n v="12000"/>
    <n v="2358"/>
    <x v="2"/>
    <s v="US"/>
    <s v="USD"/>
    <n v="1457133568"/>
    <n v="1454541568"/>
    <b v="0"/>
    <n v="40"/>
    <b v="0"/>
    <s v="theater/musical"/>
    <n v="0"/>
    <n v="58.95"/>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
    <n v="50.56"/>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0"/>
    <n v="53.29"/>
    <x v="1"/>
    <s v="plays"/>
    <x v="3809"/>
    <x v="3792"/>
  </r>
  <r>
    <n v="3810"/>
    <s v="Romeo &amp; Juliet"/>
    <s v="Theater students of UMass present a large-scale theater collaboration that will revolutionize the way you see Shakespeare."/>
    <n v="1500"/>
    <n v="1826"/>
    <x v="0"/>
    <s v="US"/>
    <s v="USD"/>
    <n v="1426965758"/>
    <n v="1424377358"/>
    <b v="0"/>
    <n v="26"/>
    <b v="1"/>
    <s v="theater/plays"/>
    <n v="100"/>
    <n v="70.23"/>
    <x v="1"/>
    <s v="plays"/>
    <x v="3810"/>
    <x v="3793"/>
  </r>
  <r>
    <n v="3811"/>
    <s v="The Merchant of Venice"/>
    <s v="The University of Exeter Shakespeare Society is touring its acclaimed show The Merchant of Venice to Stratford-upon-Avon!"/>
    <n v="250"/>
    <n v="825"/>
    <x v="0"/>
    <s v="GB"/>
    <s v="GBP"/>
    <n v="1464692400"/>
    <n v="1461769373"/>
    <b v="0"/>
    <n v="19"/>
    <b v="1"/>
    <s v="theater/plays"/>
    <n v="300"/>
    <n v="43.42"/>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0"/>
    <n v="199.18"/>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n v="100"/>
    <n v="78.52"/>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00"/>
    <n v="61.82"/>
    <x v="1"/>
    <s v="plays"/>
    <x v="3814"/>
    <x v="3532"/>
  </r>
  <r>
    <n v="3815"/>
    <s v="The Canterbury Shakespeare Festival - first season"/>
    <s v="Come and help us make the Canterbury Shakespeare Festival a reality"/>
    <n v="1000"/>
    <n v="1000.01"/>
    <x v="0"/>
    <s v="GB"/>
    <s v="GBP"/>
    <n v="1440111600"/>
    <n v="1437545657"/>
    <b v="0"/>
    <n v="20"/>
    <b v="1"/>
    <s v="theater/plays"/>
    <n v="100"/>
    <n v="50"/>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00"/>
    <n v="48.34"/>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0"/>
    <n v="107.25"/>
    <x v="1"/>
    <s v="plays"/>
    <x v="3817"/>
    <x v="3798"/>
  </r>
  <r>
    <n v="3818"/>
    <s v="The AOA Presents: The Maiden of Orleans"/>
    <s v="The Arthurian Order of Avalon is attempting to raise funds to put on the annual Human Chessboard in March 2015!"/>
    <n v="250"/>
    <n v="570"/>
    <x v="0"/>
    <s v="US"/>
    <s v="USD"/>
    <n v="1426187582"/>
    <n v="1423599182"/>
    <b v="0"/>
    <n v="10"/>
    <b v="1"/>
    <s v="theater/plays"/>
    <n v="200"/>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0"/>
    <n v="40.92"/>
    <x v="1"/>
    <s v="plays"/>
    <x v="3819"/>
    <x v="3800"/>
  </r>
  <r>
    <n v="3820"/>
    <s v="TUSENTACK THEATRE"/>
    <s v="Tusentack Theatre is a professional theatre company providing opportunities to adults who access Mental Health Services."/>
    <n v="300"/>
    <n v="430"/>
    <x v="0"/>
    <s v="GB"/>
    <s v="GBP"/>
    <n v="1436110717"/>
    <n v="1433518717"/>
    <b v="0"/>
    <n v="20"/>
    <b v="1"/>
    <s v="theater/plays"/>
    <n v="100"/>
    <n v="21.5"/>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0"/>
    <n v="79.540000000000006"/>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00"/>
    <n v="72.38"/>
    <x v="1"/>
    <s v="plays"/>
    <x v="3822"/>
    <x v="3803"/>
  </r>
  <r>
    <n v="3823"/>
    <s v="FEED"/>
    <s v="Feed, a new play by Garrett Markgraf (based on the novel by M.T. Anderson), Directed by Anna Marck at Oakland University."/>
    <n v="2500"/>
    <n v="2650"/>
    <x v="0"/>
    <s v="US"/>
    <s v="USD"/>
    <n v="1437364740"/>
    <n v="1434405044"/>
    <b v="0"/>
    <n v="41"/>
    <b v="1"/>
    <s v="theater/plays"/>
    <n v="100"/>
    <n v="64.63"/>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0"/>
    <n v="38.57"/>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0"/>
    <n v="107.57"/>
    <x v="1"/>
    <s v="plays"/>
    <x v="3825"/>
    <x v="3806"/>
  </r>
  <r>
    <n v="3826"/>
    <s v="DAY OF THE DOG by Blue Sparrow Theatre Company"/>
    <s v="This is the story about the Westons. One family who live with mental illness on a daily basis."/>
    <n v="600"/>
    <n v="715"/>
    <x v="0"/>
    <s v="GB"/>
    <s v="GBP"/>
    <n v="1430993394"/>
    <n v="1428401394"/>
    <b v="0"/>
    <n v="26"/>
    <b v="1"/>
    <s v="theater/plays"/>
    <n v="100"/>
    <n v="27.5"/>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n v="200"/>
    <n v="70.459999999999994"/>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x v="3809"/>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x v="3810"/>
  </r>
  <r>
    <n v="3830"/>
    <s v="Run Away"/>
    <s v="The Aeon Theatre company is producing another original play by Parker Hale at the Manhattan Reportory Theatre"/>
    <n v="100"/>
    <n v="225"/>
    <x v="0"/>
    <s v="US"/>
    <s v="USD"/>
    <n v="1464371211"/>
    <n v="1463161611"/>
    <b v="0"/>
    <n v="3"/>
    <b v="1"/>
    <s v="theater/plays"/>
    <n v="200"/>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0"/>
    <n v="58.9"/>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0"/>
    <n v="139.56"/>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00"/>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n v="100"/>
    <n v="57.39"/>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200"/>
    <n v="40"/>
    <x v="1"/>
    <s v="plays"/>
    <x v="3835"/>
    <x v="3816"/>
  </r>
  <r>
    <n v="3836"/>
    <s v="Home (The Place Where My Stuff Resides)"/>
    <s v="&quot;The surveyor said the foundation was shaky&quot;. A woman finds what it means to rebuild her marriage."/>
    <n v="800"/>
    <n v="900"/>
    <x v="0"/>
    <s v="US"/>
    <s v="USD"/>
    <n v="1470197340"/>
    <n v="1467497652"/>
    <b v="0"/>
    <n v="14"/>
    <b v="1"/>
    <s v="theater/plays"/>
    <n v="100"/>
    <n v="64.290000000000006"/>
    <x v="1"/>
    <s v="plays"/>
    <x v="3836"/>
    <x v="3817"/>
  </r>
  <r>
    <n v="3837"/>
    <s v="Farcical Elements Presents Boeing-Boeing"/>
    <s v="A high-flying French farce with the thrust of a well-tuned jet engine"/>
    <n v="2000"/>
    <n v="2042"/>
    <x v="0"/>
    <s v="GB"/>
    <s v="GBP"/>
    <n v="1435947758"/>
    <n v="1432837358"/>
    <b v="0"/>
    <n v="17"/>
    <b v="1"/>
    <s v="theater/plays"/>
    <n v="100"/>
    <n v="120.12"/>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
    <n v="1008.24"/>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0"/>
    <n v="63.28"/>
    <x v="1"/>
    <s v="plays"/>
    <x v="3839"/>
    <x v="382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0"/>
    <n v="25.65"/>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
    <n v="47.7"/>
    <x v="1"/>
    <s v="plays"/>
    <x v="3842"/>
    <x v="3823"/>
  </r>
  <r>
    <n v="3843"/>
    <s v="Vengeance Can Wait"/>
    <s v="Vengeance Can Wait navigates Japanese sub-culture as it charts a dark, twisted and touching, â€œdifferentâ€ kind of love story."/>
    <n v="5000"/>
    <n v="1065"/>
    <x v="2"/>
    <s v="US"/>
    <s v="USD"/>
    <n v="1401587064"/>
    <n v="1399427064"/>
    <b v="1"/>
    <n v="19"/>
    <b v="0"/>
    <s v="theater/plays"/>
    <n v="0"/>
    <n v="56.05"/>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
    <n v="81.319999999999993"/>
    <x v="1"/>
    <s v="plays"/>
    <x v="3844"/>
    <x v="3825"/>
  </r>
  <r>
    <n v="3845"/>
    <s v="Marilyn Madness &amp; Me"/>
    <s v="He met Marilyn. He became obsessed with Norma Jean. That changed everything._x000a__x000a_                                A play by Frank Furino"/>
    <n v="40000"/>
    <n v="842"/>
    <x v="2"/>
    <s v="US"/>
    <s v="USD"/>
    <n v="1443711774"/>
    <n v="1441119774"/>
    <b v="1"/>
    <n v="12"/>
    <b v="0"/>
    <s v="theater/plays"/>
    <n v="0"/>
    <n v="70.17"/>
    <x v="1"/>
    <s v="plays"/>
    <x v="3845"/>
    <x v="3826"/>
  </r>
  <r>
    <n v="3846"/>
    <s v="My Insane Shakespeare"/>
    <s v="My Insane Shakespeare. An original play by Arthur Elbakyan premiering October 13th at United Solo, New York City."/>
    <n v="7000"/>
    <n v="189"/>
    <x v="2"/>
    <s v="US"/>
    <s v="USD"/>
    <n v="1412405940"/>
    <n v="1409721542"/>
    <b v="1"/>
    <n v="8"/>
    <b v="0"/>
    <s v="theater/plays"/>
    <n v="0"/>
    <n v="23.63"/>
    <x v="1"/>
    <s v="plays"/>
    <x v="3846"/>
    <x v="3827"/>
  </r>
  <r>
    <n v="3847"/>
    <s v="Madame X"/>
    <s v="The production of the original play &quot;Madame X&quot; by Amanda Davison. Inspired by the painting by John Singer Sargent."/>
    <n v="10500"/>
    <n v="1697"/>
    <x v="2"/>
    <s v="US"/>
    <s v="USD"/>
    <n v="1437283391"/>
    <n v="1433395391"/>
    <b v="1"/>
    <n v="9"/>
    <b v="0"/>
    <s v="theater/plays"/>
    <n v="0"/>
    <n v="188.56"/>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
    <n v="49.51"/>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0"/>
    <n v="75.459999999999994"/>
    <x v="1"/>
    <s v="plays"/>
    <x v="3849"/>
    <x v="3830"/>
  </r>
  <r>
    <n v="3850"/>
    <s v="The Vagina Monologues 2015"/>
    <s v="V-Day is a global activist movement to end violence against women and girls."/>
    <n v="1000"/>
    <n v="38"/>
    <x v="2"/>
    <s v="US"/>
    <s v="USD"/>
    <n v="1420081143"/>
    <n v="1417489143"/>
    <b v="1"/>
    <n v="4"/>
    <b v="0"/>
    <s v="theater/plays"/>
    <n v="0"/>
    <n v="9.5"/>
    <x v="1"/>
    <s v="plays"/>
    <x v="3850"/>
    <x v="3831"/>
  </r>
  <r>
    <n v="3851"/>
    <s v="Waving Goodbye"/>
    <s v="A play about the horrible choices we have to make every day. Should we take a risk, or take the road most travelled?"/>
    <n v="2500"/>
    <n v="852"/>
    <x v="2"/>
    <s v="GB"/>
    <s v="GBP"/>
    <n v="1437129179"/>
    <n v="1434537179"/>
    <b v="1"/>
    <n v="24"/>
    <b v="0"/>
    <s v="theater/plays"/>
    <n v="0"/>
    <n v="35.5"/>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x v="3833"/>
  </r>
  <r>
    <n v="3853"/>
    <s v="The Original Laughter Therapist"/>
    <s v="A dose of One-woman &quot;Dramedy&quot; to cure those daily blues is just what the doctor ordered!"/>
    <n v="100000"/>
    <n v="26"/>
    <x v="2"/>
    <s v="US"/>
    <s v="USD"/>
    <n v="1409602178"/>
    <n v="1406578178"/>
    <b v="0"/>
    <n v="2"/>
    <b v="0"/>
    <s v="theater/plays"/>
    <n v="0"/>
    <n v="13"/>
    <x v="1"/>
    <s v="plays"/>
    <x v="3853"/>
    <x v="3834"/>
  </r>
  <r>
    <n v="3854"/>
    <s v="The Case Of Soghomon Tehlirian"/>
    <s v="A play dedicated to the 100th anniversary of the Armenian Genocide."/>
    <n v="11000"/>
    <n v="1788"/>
    <x v="2"/>
    <s v="US"/>
    <s v="USD"/>
    <n v="1431206058"/>
    <n v="1428614058"/>
    <b v="0"/>
    <n v="20"/>
    <b v="0"/>
    <s v="theater/plays"/>
    <n v="0"/>
    <n v="89.4"/>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0"/>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n v="0"/>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
    <n v="10"/>
    <x v="1"/>
    <s v="plays"/>
    <x v="3858"/>
    <x v="3839"/>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
    <n v="81.540000000000006"/>
    <x v="1"/>
    <s v="plays"/>
    <x v="3860"/>
    <x v="3841"/>
  </r>
  <r>
    <n v="3861"/>
    <s v="READY OR NOT HERE I COME"/>
    <s v="THE COMING OF THE LORD!"/>
    <n v="2000"/>
    <n v="100"/>
    <x v="2"/>
    <s v="US"/>
    <s v="USD"/>
    <n v="1415828820"/>
    <n v="1412258977"/>
    <b v="0"/>
    <n v="1"/>
    <b v="0"/>
    <s v="theater/plays"/>
    <n v="0"/>
    <n v="100"/>
    <x v="1"/>
    <s v="plays"/>
    <x v="3861"/>
    <x v="3842"/>
  </r>
  <r>
    <n v="3862"/>
    <s v="The Container Play"/>
    <s v="The hit immersive theatre experience of England comes to Corpus Christi!"/>
    <n v="7500"/>
    <n v="1"/>
    <x v="2"/>
    <s v="US"/>
    <s v="USD"/>
    <n v="1473699540"/>
    <n v="1472451356"/>
    <b v="0"/>
    <n v="1"/>
    <b v="0"/>
    <s v="theater/plays"/>
    <n v="0"/>
    <n v="1"/>
    <x v="1"/>
    <s v="plays"/>
    <x v="3862"/>
    <x v="3843"/>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n v="0"/>
    <n v="20"/>
    <x v="1"/>
    <s v="plays"/>
    <x v="3864"/>
    <x v="3845"/>
  </r>
  <r>
    <n v="3865"/>
    <s v="Fellatia's-Fantastic-Fun-Time-Show"/>
    <s v="Sissy Entertainment delivers a delicious cabaret that blends comedic monologue, song, and traditional sketch comedy."/>
    <n v="2413"/>
    <n v="650"/>
    <x v="2"/>
    <s v="CA"/>
    <s v="CAD"/>
    <n v="1409376600"/>
    <n v="1405957098"/>
    <b v="0"/>
    <n v="14"/>
    <b v="0"/>
    <s v="theater/plays"/>
    <n v="0"/>
    <n v="46.43"/>
    <x v="1"/>
    <s v="plays"/>
    <x v="3865"/>
    <x v="3846"/>
  </r>
  <r>
    <n v="3866"/>
    <s v="a feminine ending, brought to you by the East End Theatre Co"/>
    <s v="A funny, moving, witty piece about a girl, her oboe, and her dreams."/>
    <n v="2000"/>
    <n v="11"/>
    <x v="2"/>
    <s v="US"/>
    <s v="USD"/>
    <n v="1458703740"/>
    <n v="1454453021"/>
    <b v="0"/>
    <n v="2"/>
    <b v="0"/>
    <s v="theater/plays"/>
    <n v="0"/>
    <n v="5.5"/>
    <x v="1"/>
    <s v="plays"/>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n v="0"/>
    <n v="50.2"/>
    <x v="1"/>
    <s v="plays"/>
    <x v="3867"/>
    <x v="3848"/>
  </r>
  <r>
    <n v="3868"/>
    <s v="1000 words (Canceled)"/>
    <s v="New collection of music by Scott Evan Davis!"/>
    <n v="5000"/>
    <n v="10"/>
    <x v="1"/>
    <s v="GB"/>
    <s v="GBP"/>
    <n v="1410191405"/>
    <n v="1408031405"/>
    <b v="0"/>
    <n v="1"/>
    <b v="0"/>
    <s v="theater/musical"/>
    <n v="0"/>
    <n v="10"/>
    <x v="1"/>
    <s v="musical"/>
    <x v="3868"/>
    <x v="3849"/>
  </r>
  <r>
    <n v="3869"/>
    <s v="The Masturbation Musical (Canceled)"/>
    <s v="A Musical about 3 women who pursue their Pleasure and end up finding themselves."/>
    <n v="13111"/>
    <n v="452"/>
    <x v="1"/>
    <s v="US"/>
    <s v="USD"/>
    <n v="1426302660"/>
    <n v="1423761792"/>
    <b v="0"/>
    <n v="15"/>
    <b v="0"/>
    <s v="theater/musical"/>
    <n v="0"/>
    <n v="30.13"/>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
    <n v="150"/>
    <x v="1"/>
    <s v="musical"/>
    <x v="3870"/>
    <x v="3851"/>
  </r>
  <r>
    <n v="3871"/>
    <s v="Pocket Monsters: A Musical Parody (Canceled)"/>
    <s v="Our musical is finally ready to come to life, and we're raising funds to help make that happen!"/>
    <n v="1500"/>
    <n v="40"/>
    <x v="1"/>
    <s v="US"/>
    <s v="USD"/>
    <n v="1490809450"/>
    <n v="1485629050"/>
    <b v="0"/>
    <n v="3"/>
    <b v="0"/>
    <s v="theater/musical"/>
    <n v="0"/>
    <n v="13.33"/>
    <x v="1"/>
    <s v="musical"/>
    <x v="3871"/>
    <x v="3852"/>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100"/>
    <n v="44.76"/>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0"/>
    <n v="88.64"/>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x v="3859"/>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
    <n v="57.65"/>
    <x v="1"/>
    <s v="musical"/>
    <x v="3880"/>
    <x v="3792"/>
  </r>
  <r>
    <n v="3881"/>
    <s v="My Real Mother's Name is... (Canceled)"/>
    <s v="A musical journey coming to the Blue Venue at the 2017 Orlando Fringe Festival!"/>
    <n v="500"/>
    <n v="25"/>
    <x v="1"/>
    <s v="US"/>
    <s v="USD"/>
    <n v="1487550399"/>
    <n v="1484958399"/>
    <b v="0"/>
    <n v="1"/>
    <b v="0"/>
    <s v="theater/musical"/>
    <n v="0"/>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x v="3865"/>
  </r>
  <r>
    <n v="3886"/>
    <s v="a (Canceled)"/>
    <n v="1"/>
    <n v="10000"/>
    <n v="0"/>
    <x v="1"/>
    <s v="AU"/>
    <s v="AUD"/>
    <n v="1418275702"/>
    <n v="1415683702"/>
    <b v="0"/>
    <n v="0"/>
    <b v="0"/>
    <s v="theater/musical"/>
    <n v="0"/>
    <n v="0"/>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0"/>
    <n v="17.5"/>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
    <n v="38.71"/>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n v="0"/>
    <n v="13.11"/>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
    <n v="315.5"/>
    <x v="1"/>
    <s v="plays"/>
    <x v="3890"/>
    <x v="3870"/>
  </r>
  <r>
    <n v="3891"/>
    <s v="Out of the Box: A Mime Story"/>
    <s v="A comedy about a mime who dreams of becoming a stand up comedian."/>
    <n v="800"/>
    <n v="260"/>
    <x v="2"/>
    <s v="US"/>
    <s v="USD"/>
    <n v="1427086740"/>
    <n v="1424488244"/>
    <b v="0"/>
    <n v="7"/>
    <b v="0"/>
    <s v="theater/plays"/>
    <n v="0"/>
    <n v="37.14"/>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n v="0"/>
    <n v="128.27000000000001"/>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0"/>
    <n v="47.27"/>
    <x v="1"/>
    <s v="plays"/>
    <x v="3894"/>
    <x v="3874"/>
  </r>
  <r>
    <n v="3895"/>
    <s v="Vestige"/>
    <s v="A Transgender makeup artist calls into question the loyalty of her best friend in a 1980's circus while dealing with her dying mother."/>
    <n v="1000"/>
    <n v="50"/>
    <x v="2"/>
    <s v="US"/>
    <s v="USD"/>
    <n v="1425103218"/>
    <n v="1422424818"/>
    <b v="0"/>
    <n v="1"/>
    <b v="0"/>
    <s v="theater/plays"/>
    <n v="0"/>
    <n v="50"/>
    <x v="1"/>
    <s v="plays"/>
    <x v="3895"/>
    <x v="3875"/>
  </r>
  <r>
    <n v="3896"/>
    <s v="Yorick and Company"/>
    <s v="Yorick and Co. is a comedy about a struggling theatre company whose mysterious benefactor starts haunting the show!"/>
    <n v="1600"/>
    <n v="170"/>
    <x v="2"/>
    <s v="US"/>
    <s v="USD"/>
    <n v="1402979778"/>
    <n v="1401770178"/>
    <b v="0"/>
    <n v="4"/>
    <b v="0"/>
    <s v="theater/plays"/>
    <n v="0"/>
    <n v="42.5"/>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
    <n v="50.88"/>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n v="0"/>
    <n v="62.5"/>
    <x v="1"/>
    <s v="plays"/>
    <x v="3899"/>
    <x v="3879"/>
  </r>
  <r>
    <n v="3900"/>
    <s v="HUB Theatre Group presents John Logan's RED"/>
    <s v="HUB Theatre Group collaborates with local artists to present John Logan's RED to the community."/>
    <n v="2500"/>
    <n v="135"/>
    <x v="2"/>
    <s v="US"/>
    <s v="USD"/>
    <n v="1433988791"/>
    <n v="1431396791"/>
    <b v="0"/>
    <n v="5"/>
    <b v="0"/>
    <s v="theater/plays"/>
    <n v="0"/>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
    <n v="47.26"/>
    <x v="1"/>
    <s v="plays"/>
    <x v="3902"/>
    <x v="388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x v="3883"/>
  </r>
  <r>
    <n v="3904"/>
    <s v="Black America from Prophets to Pimps"/>
    <s v="A play that will cover 4000 years of black history."/>
    <n v="10000"/>
    <n v="3"/>
    <x v="2"/>
    <s v="US"/>
    <s v="USD"/>
    <n v="1429074240"/>
    <n v="1427866200"/>
    <b v="0"/>
    <n v="2"/>
    <b v="0"/>
    <s v="theater/plays"/>
    <n v="0"/>
    <n v="1.5"/>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
    <n v="24.71"/>
    <x v="1"/>
    <s v="plays"/>
    <x v="3905"/>
    <x v="3885"/>
  </r>
  <r>
    <n v="3906"/>
    <s v="First Draft Theatre"/>
    <s v="We will workshop, stage and develop new writing, devised work and adaptations. A joyful leap into the possibilities of an idea!"/>
    <n v="1500"/>
    <n v="1010"/>
    <x v="2"/>
    <s v="GB"/>
    <s v="GBP"/>
    <n v="1435325100"/>
    <n v="1432072893"/>
    <b v="0"/>
    <n v="16"/>
    <b v="0"/>
    <s v="theater/plays"/>
    <n v="100"/>
    <n v="63.13"/>
    <x v="1"/>
    <s v="plays"/>
    <x v="3906"/>
    <x v="3886"/>
  </r>
  <r>
    <n v="3907"/>
    <s v="Burqa&amp;Rifle: A Drama: Two Women, Two Cultues, Two Histories"/>
    <s v="Burqa&amp;Rifle dramatizes the  encounter between two women -- a vigilante and a convert to Islam."/>
    <n v="1000"/>
    <n v="153"/>
    <x v="2"/>
    <s v="US"/>
    <s v="USD"/>
    <n v="1414354080"/>
    <n v="1411587606"/>
    <b v="0"/>
    <n v="4"/>
    <b v="0"/>
    <s v="theater/plays"/>
    <n v="0"/>
    <n v="38.25"/>
    <x v="1"/>
    <s v="plays"/>
    <x v="3907"/>
    <x v="3887"/>
  </r>
  <r>
    <n v="3908"/>
    <s v="Unconscious Subconscious"/>
    <s v="Death splits apart twin brothers in a questionable car accident. They shared dreams, and now they must share trials in the unknown."/>
    <n v="750"/>
    <n v="65"/>
    <x v="2"/>
    <s v="US"/>
    <s v="USD"/>
    <n v="1406603696"/>
    <n v="1405307696"/>
    <b v="0"/>
    <n v="4"/>
    <b v="0"/>
    <s v="theater/plays"/>
    <n v="0"/>
    <n v="16.25"/>
    <x v="1"/>
    <s v="plays"/>
    <x v="3908"/>
    <x v="3888"/>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n v="0"/>
    <n v="61.67"/>
    <x v="1"/>
    <s v="plays"/>
    <x v="3910"/>
    <x v="3890"/>
  </r>
  <r>
    <n v="3911"/>
    <s v="Ministers of Grace"/>
    <s v="â€˜Ministers of Graceâ€™ imagines what the movie Ghostbusters would be like if written by William Shakespeare."/>
    <n v="8000"/>
    <n v="2993"/>
    <x v="2"/>
    <s v="US"/>
    <s v="USD"/>
    <n v="1417033777"/>
    <n v="1414438177"/>
    <b v="0"/>
    <n v="36"/>
    <b v="0"/>
    <s v="theater/plays"/>
    <n v="0"/>
    <n v="83.14"/>
    <x v="1"/>
    <s v="plays"/>
    <x v="3911"/>
    <x v="3891"/>
  </r>
  <r>
    <n v="3912"/>
    <s v="JoLee Productions"/>
    <s v="Producing &amp; directing Jake's Women by Neil Simon opening July 9 and running through July 26 for Sonoma Arts Live"/>
    <n v="15000"/>
    <n v="1"/>
    <x v="2"/>
    <s v="US"/>
    <s v="USD"/>
    <n v="1429936500"/>
    <n v="1424759330"/>
    <b v="0"/>
    <n v="1"/>
    <b v="0"/>
    <s v="theater/plays"/>
    <n v="0"/>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
    <n v="142.86000000000001"/>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
    <n v="33.67"/>
    <x v="1"/>
    <s v="plays"/>
    <x v="3914"/>
    <x v="3894"/>
  </r>
  <r>
    <n v="3915"/>
    <s v="Hardcross"/>
    <s v="Following the enormous success of Hardcross, we are looking for new ways to bring this wonderful play to a wider audience."/>
    <n v="1500"/>
    <n v="5"/>
    <x v="2"/>
    <s v="GB"/>
    <s v="GBP"/>
    <n v="1464824309"/>
    <n v="1462232309"/>
    <b v="0"/>
    <n v="1"/>
    <b v="0"/>
    <s v="theater/plays"/>
    <n v="0"/>
    <n v="5"/>
    <x v="1"/>
    <s v="plays"/>
    <x v="3915"/>
    <x v="3895"/>
  </r>
  <r>
    <n v="3916"/>
    <s v="Final exam"/>
    <s v="We're a small group of University students who need a little help making our final exam production the best product possible."/>
    <n v="2000"/>
    <n v="0"/>
    <x v="2"/>
    <s v="DK"/>
    <s v="DKK"/>
    <n v="1464952752"/>
    <n v="1462360752"/>
    <b v="0"/>
    <n v="0"/>
    <b v="0"/>
    <s v="theater/plays"/>
    <n v="0"/>
    <n v="0"/>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x v="3898"/>
  </r>
  <r>
    <n v="3919"/>
    <s v="After The Blue"/>
    <s v="Two sisters living in a Cornish seaside town attempt to hide and escape from a life- circle of deceit, abuse, incest and revenge."/>
    <n v="5000"/>
    <n v="90"/>
    <x v="2"/>
    <s v="GB"/>
    <s v="GBP"/>
    <n v="1453075200"/>
    <n v="1450628773"/>
    <b v="0"/>
    <n v="3"/>
    <b v="0"/>
    <s v="theater/plays"/>
    <n v="0"/>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n v="0"/>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0"/>
    <n v="10.17"/>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
    <n v="81.41"/>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
    <n v="57.25"/>
    <x v="1"/>
    <s v="plays"/>
    <x v="3924"/>
    <x v="3904"/>
  </r>
  <r>
    <n v="3925"/>
    <s v="Help Save High School Theater"/>
    <s v="Help Save High School Theater Program_x000a_Your donations will be used to purchase props, build sets, and costumes."/>
    <n v="150"/>
    <n v="15"/>
    <x v="2"/>
    <s v="US"/>
    <s v="USD"/>
    <n v="1406753639"/>
    <n v="1404161639"/>
    <b v="0"/>
    <n v="3"/>
    <b v="0"/>
    <s v="theater/plays"/>
    <n v="0"/>
    <n v="5"/>
    <x v="1"/>
    <s v="plays"/>
    <x v="3925"/>
    <x v="3905"/>
  </r>
  <r>
    <n v="3926"/>
    <s v="Caryl Churchill's 'Top Girls' - NSW HSC Text"/>
    <s v="Producing syllabus-relevant theatre targeted to HSC students on the NSW Central Coast"/>
    <n v="5000"/>
    <n v="15"/>
    <x v="2"/>
    <s v="AU"/>
    <s v="AUD"/>
    <n v="1419645748"/>
    <n v="1417053748"/>
    <b v="0"/>
    <n v="1"/>
    <b v="0"/>
    <s v="theater/plays"/>
    <n v="0"/>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
    <n v="12.5"/>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n v="0"/>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0"/>
    <n v="32.36"/>
    <x v="1"/>
    <s v="plays"/>
    <x v="3929"/>
    <x v="3909"/>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x v="391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n v="0"/>
    <n v="91.83"/>
    <x v="1"/>
    <s v="plays"/>
    <x v="3933"/>
    <x v="3913"/>
  </r>
  <r>
    <n v="3934"/>
    <s v="&quot;A Measure of Normalcy&quot;"/>
    <s v="Lost youth and lost souls struggle to find meaning amid dingy basements, vanishing malls, and a bleak Midwestern summer."/>
    <n v="5000"/>
    <n v="550"/>
    <x v="2"/>
    <s v="US"/>
    <s v="USD"/>
    <n v="1443704400"/>
    <n v="1439827639"/>
    <b v="0"/>
    <n v="12"/>
    <b v="0"/>
    <s v="theater/plays"/>
    <n v="0"/>
    <n v="45.83"/>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
    <n v="57.17"/>
    <x v="1"/>
    <s v="plays"/>
    <x v="3935"/>
    <x v="3915"/>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n v="100"/>
    <n v="248.5"/>
    <x v="1"/>
    <s v="plays"/>
    <x v="3937"/>
    <x v="3917"/>
  </r>
  <r>
    <n v="3938"/>
    <s v="Broken Alley â€”Â Year 3"/>
    <s v="We Kickstarted Broken Alley Theatre in the summer of 2013. It's been an amazing two years. This year, BATx goes bigger than ever."/>
    <n v="3255"/>
    <n v="397"/>
    <x v="2"/>
    <s v="US"/>
    <s v="USD"/>
    <n v="1435441454"/>
    <n v="1432763054"/>
    <b v="0"/>
    <n v="5"/>
    <b v="0"/>
    <s v="theater/plays"/>
    <n v="0"/>
    <n v="79.400000000000006"/>
    <x v="1"/>
    <s v="plays"/>
    <x v="3938"/>
    <x v="3918"/>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x v="3919"/>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
    <n v="25"/>
    <x v="1"/>
    <s v="plays"/>
    <x v="3941"/>
    <x v="3921"/>
  </r>
  <r>
    <n v="3942"/>
    <s v="Epic Proportions"/>
    <s v="In the 30's, two brothers, Benny and Phil, who go to the Arizona desert to be extras in a huge Biblical epic. Riotous comedy!"/>
    <n v="1200"/>
    <n v="0"/>
    <x v="2"/>
    <s v="US"/>
    <s v="USD"/>
    <n v="1434490914"/>
    <n v="1429306914"/>
    <b v="0"/>
    <n v="0"/>
    <b v="0"/>
    <s v="theater/plays"/>
    <n v="0"/>
    <n v="0"/>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
    <n v="137.08000000000001"/>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x v="3925"/>
  </r>
  <r>
    <n v="3946"/>
    <s v="DR. Mecurio's Mythical Marvels &amp; Beastiry"/>
    <s v="Dr. Mecurio's is an original work of fantasy designed and written for the stage."/>
    <n v="6000"/>
    <n v="195"/>
    <x v="2"/>
    <s v="US"/>
    <s v="USD"/>
    <n v="1425110400"/>
    <n v="1422388822"/>
    <b v="0"/>
    <n v="5"/>
    <b v="0"/>
    <s v="theater/plays"/>
    <n v="0"/>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n v="0"/>
    <n v="50.5"/>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
    <n v="49.28"/>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x v="3932"/>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x v="3933"/>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
    <n v="53.13"/>
    <x v="1"/>
    <s v="plays"/>
    <x v="3955"/>
    <x v="3935"/>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
    <n v="40.06"/>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
    <n v="24.33"/>
    <x v="1"/>
    <s v="plays"/>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n v="0"/>
    <n v="11.25"/>
    <x v="1"/>
    <s v="plays"/>
    <x v="3960"/>
    <x v="394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0"/>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x v="3943"/>
  </r>
  <r>
    <n v="3964"/>
    <s v="MAMA'Z BA-B: The StagePlay"/>
    <s v="&quot;MAMA'Z BA-B&quot; is the story of Marcus Williams who struggles to find a place for himself as a young black male."/>
    <n v="2000"/>
    <n v="126"/>
    <x v="2"/>
    <s v="US"/>
    <s v="USD"/>
    <n v="1429460386"/>
    <n v="1424279986"/>
    <b v="0"/>
    <n v="3"/>
    <b v="0"/>
    <s v="theater/plays"/>
    <n v="0"/>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
    <n v="71.25"/>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n v="0"/>
    <n v="22.5"/>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s v="theater/plays"/>
    <n v="0"/>
    <n v="47.91"/>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0"/>
    <n v="35.17"/>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n v="0"/>
    <n v="22.67"/>
    <x v="1"/>
    <s v="plays"/>
    <x v="3971"/>
    <x v="3951"/>
  </r>
  <r>
    <n v="3972"/>
    <s v="Valkyrie Theatre Company"/>
    <s v="We're a horror based theatre company in Oklahoma City beginning our first season of shows."/>
    <n v="1000"/>
    <n v="211"/>
    <x v="2"/>
    <s v="US"/>
    <s v="USD"/>
    <n v="1423186634"/>
    <n v="1418002634"/>
    <b v="0"/>
    <n v="8"/>
    <b v="0"/>
    <s v="theater/plays"/>
    <n v="0"/>
    <n v="26.38"/>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100"/>
    <n v="105.54"/>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n v="0"/>
    <n v="29.09"/>
    <x v="1"/>
    <s v="plays"/>
    <x v="3974"/>
    <x v="3954"/>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n v="0"/>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n v="0"/>
    <n v="217.5"/>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n v="0"/>
    <n v="26.75"/>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0"/>
    <n v="18.329999999999998"/>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
    <n v="64.290000000000006"/>
    <x v="1"/>
    <s v="plays"/>
    <x v="3980"/>
    <x v="3960"/>
  </r>
  <r>
    <n v="3981"/>
    <s v="BEIRUT, LADY OF LEBANON"/>
    <s v="A Theatrical Production Celebrating the Lebanese Culture and the Human Spirit in Time of War."/>
    <n v="30000"/>
    <n v="1225"/>
    <x v="2"/>
    <s v="US"/>
    <s v="USD"/>
    <n v="1468729149"/>
    <n v="1463545149"/>
    <b v="0"/>
    <n v="7"/>
    <b v="0"/>
    <s v="theater/plays"/>
    <n v="0"/>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
    <n v="84.28"/>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n v="0"/>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
    <n v="33.74"/>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n v="0"/>
    <n v="37.54"/>
    <x v="1"/>
    <s v="plays"/>
    <x v="3986"/>
    <x v="3966"/>
  </r>
  <r>
    <n v="3987"/>
    <s v="Write Now 5"/>
    <s v="Write Now 5 is a new writing festival in south east London promoting new work from emerging playwrights."/>
    <n v="400"/>
    <n v="151"/>
    <x v="2"/>
    <s v="GB"/>
    <s v="GBP"/>
    <n v="1400278290"/>
    <n v="1399414290"/>
    <b v="0"/>
    <n v="13"/>
    <b v="0"/>
    <s v="theater/plays"/>
    <n v="0"/>
    <n v="11.62"/>
    <x v="1"/>
    <s v="plays"/>
    <x v="3987"/>
    <x v="3967"/>
  </r>
  <r>
    <n v="3988"/>
    <s v="Folk-Tales: What Stories Do Your Folks Tell?"/>
    <s v="An evening of of stories based both in myth and truth."/>
    <n v="1500"/>
    <n v="32"/>
    <x v="2"/>
    <s v="US"/>
    <s v="USD"/>
    <n v="1440813413"/>
    <n v="1439517413"/>
    <b v="0"/>
    <n v="4"/>
    <b v="0"/>
    <s v="theater/plays"/>
    <n v="0"/>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0"/>
    <n v="23"/>
    <x v="1"/>
    <s v="plays"/>
    <x v="3990"/>
    <x v="3970"/>
  </r>
  <r>
    <n v="3991"/>
    <s v="NTACTheatre - North Texas Actor's Collaborative Theatre"/>
    <s v="North Texas first actor-driven theatre company needs your help"/>
    <n v="500"/>
    <n v="100"/>
    <x v="2"/>
    <s v="US"/>
    <s v="USD"/>
    <n v="1433086082"/>
    <n v="1430494082"/>
    <b v="0"/>
    <n v="1"/>
    <b v="0"/>
    <s v="theater/plays"/>
    <n v="0"/>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n v="0"/>
    <n v="60.11"/>
    <x v="1"/>
    <s v="plays"/>
    <x v="3992"/>
    <x v="3972"/>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x v="3973"/>
  </r>
  <r>
    <n v="3994"/>
    <s v="Poles Apart - A Play in 2 Acts"/>
    <s v="Is Henson willing to dare risk a theatrical speaking tour of his North Pole adventures...and more?"/>
    <n v="2000"/>
    <n v="5"/>
    <x v="2"/>
    <s v="US"/>
    <s v="USD"/>
    <n v="1405761690"/>
    <n v="1403169690"/>
    <b v="0"/>
    <n v="1"/>
    <b v="0"/>
    <s v="theater/plays"/>
    <n v="0"/>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
    <n v="17.5"/>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
    <n v="29.24"/>
    <x v="1"/>
    <s v="plays"/>
    <x v="3996"/>
    <x v="3976"/>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x v="3977"/>
  </r>
  <r>
    <n v="3998"/>
    <s v="Forsaken Angels-A New Play"/>
    <s v="Forsaken Angels, a powerful new play by William Leary, author of DCMTA's Best Of 2014 Play Masquerade."/>
    <n v="1250"/>
    <n v="715"/>
    <x v="2"/>
    <s v="US"/>
    <s v="USD"/>
    <n v="1427580426"/>
    <n v="1424992026"/>
    <b v="0"/>
    <n v="12"/>
    <b v="0"/>
    <s v="theater/plays"/>
    <n v="100"/>
    <n v="59.58"/>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
    <n v="82.57"/>
    <x v="1"/>
    <s v="plays"/>
    <x v="3999"/>
    <x v="3979"/>
  </r>
  <r>
    <n v="4000"/>
    <s v="The Escorts"/>
    <s v="An Enticing Trip into the World of Assisted Dying"/>
    <n v="8000"/>
    <n v="10"/>
    <x v="2"/>
    <s v="US"/>
    <s v="USD"/>
    <n v="1462631358"/>
    <n v="1457450958"/>
    <b v="0"/>
    <n v="1"/>
    <b v="0"/>
    <s v="theater/plays"/>
    <n v="0"/>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
    <n v="32.36"/>
    <x v="1"/>
    <s v="plays"/>
    <x v="4001"/>
    <x v="1748"/>
  </r>
  <r>
    <n v="4002"/>
    <s v="Terry Pratchett's Wyrd Sisters"/>
    <s v="Bring Wyrd Sisters, a comedy of Shakespearean proportions, to small-town Texas. Loosely parodies the â€œScottish Play.â€"/>
    <n v="1250"/>
    <n v="23"/>
    <x v="2"/>
    <s v="US"/>
    <s v="USD"/>
    <n v="1411779761"/>
    <n v="1409187761"/>
    <b v="0"/>
    <n v="4"/>
    <b v="0"/>
    <s v="theater/plays"/>
    <n v="0"/>
    <n v="5.75"/>
    <x v="1"/>
    <s v="plays"/>
    <x v="4002"/>
    <x v="3981"/>
  </r>
  <r>
    <n v="4003"/>
    <s v="MAMA BA-B: The Stage Play"/>
    <s v="&quot;MAMA'Z BA-B&quot; is the story of Marcus Williams who struggles to find a place for himself as a young black male."/>
    <n v="2000"/>
    <n v="201"/>
    <x v="2"/>
    <s v="US"/>
    <s v="USD"/>
    <n v="1424009147"/>
    <n v="1421417147"/>
    <b v="0"/>
    <n v="2"/>
    <b v="0"/>
    <s v="theater/plays"/>
    <n v="0"/>
    <n v="100.5"/>
    <x v="1"/>
    <s v="plays"/>
    <x v="4003"/>
    <x v="3982"/>
  </r>
  <r>
    <n v="4004"/>
    <s v="South Florida Tours"/>
    <s v="Help Launch The Queen Into South Florida!"/>
    <n v="500"/>
    <n v="1"/>
    <x v="2"/>
    <s v="US"/>
    <s v="USD"/>
    <n v="1412740457"/>
    <n v="1410148457"/>
    <b v="0"/>
    <n v="1"/>
    <b v="0"/>
    <s v="theater/plays"/>
    <n v="0"/>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s v="theater/plays"/>
    <n v="0"/>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0"/>
    <n v="25"/>
    <x v="1"/>
    <s v="plays"/>
    <x v="4009"/>
    <x v="3988"/>
  </r>
  <r>
    <n v="4010"/>
    <s v="The Connection Play 2014"/>
    <s v="JUNTO Productions is proud to present our first production, the premiere of The Connection, a play by Jeffrey Paul."/>
    <n v="7200"/>
    <n v="1742"/>
    <x v="2"/>
    <s v="US"/>
    <s v="USD"/>
    <n v="1414348166"/>
    <n v="1412879366"/>
    <b v="0"/>
    <n v="38"/>
    <b v="0"/>
    <s v="theater/plays"/>
    <n v="0"/>
    <n v="45.84"/>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n v="0"/>
    <n v="4.75"/>
    <x v="1"/>
    <s v="plays"/>
    <x v="4011"/>
    <x v="3990"/>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n v="0"/>
    <n v="13"/>
    <x v="1"/>
    <s v="plays"/>
    <x v="4013"/>
    <x v="3992"/>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x v="3993"/>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x v="3994"/>
  </r>
  <r>
    <n v="4016"/>
    <s v="MENTAL Play"/>
    <s v="A new play and project exploring challenges faced by young adults struggling with mental health issues in contemporary Britain."/>
    <n v="500"/>
    <n v="70"/>
    <x v="2"/>
    <s v="GB"/>
    <s v="GBP"/>
    <n v="1410987400"/>
    <n v="1408395400"/>
    <b v="0"/>
    <n v="7"/>
    <b v="0"/>
    <s v="theater/plays"/>
    <n v="0"/>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0"/>
    <n v="52.5"/>
    <x v="1"/>
    <s v="plays"/>
    <x v="4017"/>
    <x v="3996"/>
  </r>
  <r>
    <n v="4018"/>
    <s v="Time Please Fringe"/>
    <s v="Funding for a production of Time Please at the Brighton Fringe 2017... and beyond."/>
    <n v="1500"/>
    <n v="130"/>
    <x v="2"/>
    <s v="GB"/>
    <s v="GBP"/>
    <n v="1475877108"/>
    <n v="1473285108"/>
    <b v="0"/>
    <n v="4"/>
    <b v="0"/>
    <s v="theater/plays"/>
    <n v="0"/>
    <n v="32.5"/>
    <x v="1"/>
    <s v="plays"/>
    <x v="4018"/>
    <x v="3997"/>
  </r>
  <r>
    <n v="4019"/>
    <s v="We Don't Play Fight"/>
    <s v="Finally a crossover of the arts takes place! Theater &amp; LIVE Pro Wrestling. A unique story featuring TV Pro Wrestling without the TV."/>
    <n v="3500"/>
    <n v="29"/>
    <x v="2"/>
    <s v="US"/>
    <s v="USD"/>
    <n v="1460737680"/>
    <n v="1455725596"/>
    <b v="0"/>
    <n v="4"/>
    <b v="0"/>
    <s v="theater/plays"/>
    <n v="0"/>
    <n v="7.25"/>
    <x v="1"/>
    <s v="plays"/>
    <x v="4019"/>
    <x v="3998"/>
  </r>
  <r>
    <n v="4020"/>
    <s v="Those That Fly"/>
    <s v="Having lived her whole life in the midst of a civil war, 11 year old Leyla dreams of being a pilot so she may fly her family to safety."/>
    <n v="600"/>
    <n v="100"/>
    <x v="2"/>
    <s v="US"/>
    <s v="USD"/>
    <n v="1427168099"/>
    <n v="1424579699"/>
    <b v="0"/>
    <n v="3"/>
    <b v="0"/>
    <s v="theater/plays"/>
    <n v="0"/>
    <n v="33.33"/>
    <x v="1"/>
    <s v="plays"/>
    <x v="4020"/>
    <x v="3999"/>
  </r>
  <r>
    <n v="4021"/>
    <s v="Angels in Houston"/>
    <s v="Help a group of actors end bigotry in Houston, TX by supporting a  full production of Angels in America."/>
    <n v="15000"/>
    <n v="125"/>
    <x v="2"/>
    <s v="US"/>
    <s v="USD"/>
    <n v="1414360358"/>
    <n v="1409176358"/>
    <b v="0"/>
    <n v="2"/>
    <b v="0"/>
    <s v="theater/plays"/>
    <n v="0"/>
    <n v="62.5"/>
    <x v="1"/>
    <s v="plays"/>
    <x v="4021"/>
    <x v="4000"/>
  </r>
  <r>
    <n v="4022"/>
    <s v="The Merchant of Venice as Shakespeare Heard It"/>
    <s v="Help us produce a video of the first Original Pronunciation Merchant of Venice."/>
    <n v="18000"/>
    <n v="12521"/>
    <x v="2"/>
    <s v="US"/>
    <s v="USD"/>
    <n v="1422759240"/>
    <n v="1418824867"/>
    <b v="0"/>
    <n v="197"/>
    <b v="0"/>
    <s v="theater/plays"/>
    <n v="100"/>
    <n v="63.56"/>
    <x v="1"/>
    <s v="plays"/>
    <x v="4022"/>
    <x v="4001"/>
  </r>
  <r>
    <n v="4023"/>
    <s v="Forgive &amp; Forget"/>
    <s v="An original gospel stage play that explores the pain and hurt caused by those who struggle to forgive others!"/>
    <n v="7000"/>
    <n v="0"/>
    <x v="2"/>
    <s v="US"/>
    <s v="USD"/>
    <n v="1458860363"/>
    <n v="1454975963"/>
    <b v="0"/>
    <n v="0"/>
    <b v="0"/>
    <s v="theater/plays"/>
    <n v="0"/>
    <n v="0"/>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0"/>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
    <n v="62.5"/>
    <x v="1"/>
    <s v="plays"/>
    <x v="4025"/>
    <x v="4004"/>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0"/>
    <n v="30.71"/>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n v="0"/>
    <n v="51"/>
    <x v="1"/>
    <s v="plays"/>
    <x v="4028"/>
    <x v="4007"/>
  </r>
  <r>
    <n v="4029"/>
    <s v="Next 2 the Stage"/>
    <s v="A theater complex that educates as we entertain.  We will provide shows that inspire and theater classes that motivate."/>
    <n v="20000"/>
    <n v="0"/>
    <x v="2"/>
    <s v="US"/>
    <s v="USD"/>
    <n v="1450053370"/>
    <n v="1447461370"/>
    <b v="0"/>
    <n v="0"/>
    <b v="0"/>
    <s v="theater/plays"/>
    <n v="0"/>
    <n v="0"/>
    <x v="1"/>
    <s v="plays"/>
    <x v="4029"/>
    <x v="4008"/>
  </r>
  <r>
    <n v="4030"/>
    <s v="The Martin and Lewis Tribute Show"/>
    <s v="The world's best and only tribute to Dean Martin and Jerry Lewis_x000a_ bringing back the Music, Laughter and the Love."/>
    <n v="2500"/>
    <n v="400"/>
    <x v="2"/>
    <s v="US"/>
    <s v="USD"/>
    <n v="1454525340"/>
    <n v="1452008599"/>
    <b v="0"/>
    <n v="6"/>
    <b v="0"/>
    <s v="theater/plays"/>
    <n v="0"/>
    <n v="66.67"/>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0"/>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
    <n v="65.34"/>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0"/>
    <n v="100"/>
    <x v="1"/>
    <s v="plays"/>
    <x v="4034"/>
    <x v="4013"/>
  </r>
  <r>
    <n v="4035"/>
    <s v="The Lost Boy"/>
    <s v="&quot;Stories are where you go to look for the truth of your own life.&quot; (Frank Delaney)"/>
    <n v="10000"/>
    <n v="3685"/>
    <x v="2"/>
    <s v="US"/>
    <s v="USD"/>
    <n v="1413925887"/>
    <n v="1411333887"/>
    <b v="0"/>
    <n v="25"/>
    <b v="0"/>
    <s v="theater/plays"/>
    <n v="0"/>
    <n v="147.4"/>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0"/>
    <n v="166.06"/>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n v="0"/>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
    <n v="75.25"/>
    <x v="1"/>
    <s v="plays"/>
    <x v="4038"/>
    <x v="4017"/>
  </r>
  <r>
    <n v="4039"/>
    <s v="Defiant Entertainment presents: The Park Bench"/>
    <s v="Help stage an original One Act Play that brings awareness to Alzheimer's in its debut performance."/>
    <n v="500"/>
    <n v="300"/>
    <x v="2"/>
    <s v="US"/>
    <s v="USD"/>
    <n v="1448949540"/>
    <n v="1446048367"/>
    <b v="0"/>
    <n v="5"/>
    <b v="0"/>
    <s v="theater/plays"/>
    <n v="100"/>
    <n v="60"/>
    <x v="1"/>
    <s v="plays"/>
    <x v="4039"/>
    <x v="4018"/>
  </r>
  <r>
    <n v="4040"/>
    <s v="The Last Encore Musical"/>
    <s v="This nationally published book, set in the 70â€™s, tells the untold story of singers and a friendly reunion visit turning bad."/>
    <n v="8000"/>
    <n v="2500"/>
    <x v="2"/>
    <s v="US"/>
    <s v="USD"/>
    <n v="1437188400"/>
    <n v="1432100004"/>
    <b v="0"/>
    <n v="2"/>
    <b v="0"/>
    <s v="theater/plays"/>
    <n v="0"/>
    <n v="1250"/>
    <x v="1"/>
    <s v="plays"/>
    <x v="4040"/>
    <x v="4019"/>
  </r>
  <r>
    <n v="4041"/>
    <s v="In the Land of Gold"/>
    <s v="A bold, colouful, vibrant play centred around the last remaining monarchy of Africa."/>
    <n v="5000"/>
    <n v="21"/>
    <x v="2"/>
    <s v="GB"/>
    <s v="GBP"/>
    <n v="1473160954"/>
    <n v="1467976954"/>
    <b v="0"/>
    <n v="2"/>
    <b v="0"/>
    <s v="theater/plays"/>
    <n v="0"/>
    <n v="10.5"/>
    <x v="1"/>
    <s v="plays"/>
    <x v="4041"/>
    <x v="4020"/>
  </r>
  <r>
    <n v="4042"/>
    <s v="Messages"/>
    <s v="Acting group and production for inner city youth, about inner city youth. The problems and stuation that they see everyday."/>
    <n v="10000"/>
    <n v="21"/>
    <x v="2"/>
    <s v="US"/>
    <s v="USD"/>
    <n v="1421781360"/>
    <n v="1419213664"/>
    <b v="0"/>
    <n v="3"/>
    <b v="0"/>
    <s v="theater/plays"/>
    <n v="0"/>
    <n v="7"/>
    <x v="1"/>
    <s v="plays"/>
    <x v="4042"/>
    <x v="4021"/>
  </r>
  <r>
    <n v="4043"/>
    <s v="Not making potato salad here!"/>
    <s v="This could be my last play, need to bring my son out to see it before it's over.  Need to fly him here from BC"/>
    <n v="300"/>
    <n v="0"/>
    <x v="2"/>
    <s v="CA"/>
    <s v="CAD"/>
    <n v="1416524325"/>
    <n v="1415228325"/>
    <b v="0"/>
    <n v="0"/>
    <b v="0"/>
    <s v="theater/plays"/>
    <n v="0"/>
    <n v="0"/>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n v="0"/>
    <n v="56.25"/>
    <x v="1"/>
    <s v="plays"/>
    <x v="4044"/>
    <x v="4023"/>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0"/>
    <n v="38.33"/>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0"/>
    <n v="27.5"/>
    <x v="1"/>
    <s v="plays"/>
    <x v="4047"/>
    <x v="4026"/>
  </r>
  <r>
    <n v="4048"/>
    <s v="Speechless"/>
    <s v="The unspoken story of growing up disabled with cerebral palsy and no speech. This inclusive company fights ignorance using dark humour."/>
    <n v="17000"/>
    <n v="3001"/>
    <x v="2"/>
    <s v="GB"/>
    <s v="GBP"/>
    <n v="1460373187"/>
    <n v="1457352787"/>
    <b v="0"/>
    <n v="91"/>
    <b v="0"/>
    <s v="theater/plays"/>
    <n v="0"/>
    <n v="32.979999999999997"/>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x v="4029"/>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n v="0"/>
    <n v="86.62"/>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
    <n v="41.95"/>
    <x v="1"/>
    <s v="plays"/>
    <x v="4055"/>
    <x v="4034"/>
  </r>
  <r>
    <n v="4056"/>
    <s v="American Pride"/>
    <s v="American Pride is a play centered on the Poetry of one Iraq War veteran, and follows her journey through war and back home."/>
    <n v="1500"/>
    <n v="795"/>
    <x v="2"/>
    <s v="US"/>
    <s v="USD"/>
    <n v="1467575940"/>
    <n v="1465856639"/>
    <b v="0"/>
    <n v="9"/>
    <b v="0"/>
    <s v="theater/plays"/>
    <n v="100"/>
    <n v="88.33"/>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
    <n v="129.16999999999999"/>
    <x v="1"/>
    <s v="plays"/>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n v="0"/>
    <n v="23.75"/>
    <x v="1"/>
    <s v="plays"/>
    <x v="4058"/>
    <x v="3268"/>
  </r>
  <r>
    <n v="4059"/>
    <s v="The Million Dollar Shot"/>
    <s v="A very Canadian children's play inspired by the tradition of British pantomimes like Aladdin, and the Nutcracker."/>
    <n v="10000"/>
    <n v="250"/>
    <x v="2"/>
    <s v="CA"/>
    <s v="CAD"/>
    <n v="1410836400"/>
    <n v="1408116152"/>
    <b v="0"/>
    <n v="7"/>
    <b v="0"/>
    <s v="theater/plays"/>
    <n v="0"/>
    <n v="35.71"/>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n v="0"/>
    <n v="57"/>
    <x v="1"/>
    <s v="plays"/>
    <x v="4060"/>
    <x v="4038"/>
  </r>
  <r>
    <n v="4061"/>
    <s v="PRODUCE the Stage Play SKYLAR'S SYNDROME by Gavin Kayner"/>
    <s v="SKYLAR'S SYNDROME is a tremendous psychodrama by master playwright Gavin Kayner!"/>
    <n v="525"/>
    <n v="0"/>
    <x v="2"/>
    <s v="US"/>
    <s v="USD"/>
    <n v="1461205423"/>
    <n v="1456025023"/>
    <b v="0"/>
    <n v="0"/>
    <b v="0"/>
    <s v="theater/plays"/>
    <n v="0"/>
    <n v="0"/>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0"/>
    <n v="163.33000000000001"/>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n v="0"/>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
    <n v="64.17"/>
    <x v="1"/>
    <s v="plays"/>
    <x v="4064"/>
    <x v="4042"/>
  </r>
  <r>
    <n v="4065"/>
    <s v="A Midsummer's Night's Dream"/>
    <s v="A classical/ fantasy version of midsummers done by professionally trained actors in Tulsa!"/>
    <n v="4000"/>
    <n v="27"/>
    <x v="2"/>
    <s v="US"/>
    <s v="USD"/>
    <n v="1407883811"/>
    <n v="1405291811"/>
    <b v="0"/>
    <n v="4"/>
    <b v="0"/>
    <s v="theater/plays"/>
    <n v="0"/>
    <n v="6.7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100"/>
    <n v="179.12"/>
    <x v="1"/>
    <s v="plays"/>
    <x v="4067"/>
    <x v="4045"/>
  </r>
  <r>
    <n v="4068"/>
    <s v="Produce BELLE DAME SANS MERCI a stage play"/>
    <s v="Be a PRODUCER of the Original stage play BELLE DAME SANS MERCI by Michael Fenlason! :-) :-( !"/>
    <n v="3495"/>
    <n v="34.950000000000003"/>
    <x v="2"/>
    <s v="US"/>
    <s v="USD"/>
    <n v="1484348700"/>
    <n v="1481756855"/>
    <b v="0"/>
    <n v="1"/>
    <b v="0"/>
    <s v="theater/plays"/>
    <n v="0"/>
    <n v="34.950000000000003"/>
    <x v="1"/>
    <s v="plays"/>
    <x v="4068"/>
    <x v="4046"/>
  </r>
  <r>
    <n v="4069"/>
    <s v="The Pendulum Swings"/>
    <s v="'The Pendulum Swings' is a three-act dark comedy that sees Frank and Michael await their execution on Death Row."/>
    <n v="1250"/>
    <n v="430"/>
    <x v="2"/>
    <s v="GB"/>
    <s v="GBP"/>
    <n v="1425124800"/>
    <n v="1421596356"/>
    <b v="0"/>
    <n v="13"/>
    <b v="0"/>
    <s v="theater/plays"/>
    <n v="0"/>
    <n v="33.08"/>
    <x v="1"/>
    <s v="plays"/>
    <x v="4069"/>
    <x v="4047"/>
  </r>
  <r>
    <n v="4070"/>
    <s v="Southern Utah University: V-Day 2015"/>
    <s v="V-Day Southern Utah University 2015 and Second Studio Players presents: The Vagina Monologues"/>
    <n v="1000"/>
    <n v="165"/>
    <x v="2"/>
    <s v="US"/>
    <s v="USD"/>
    <n v="1425178800"/>
    <n v="1422374420"/>
    <b v="0"/>
    <n v="6"/>
    <b v="0"/>
    <s v="theater/plays"/>
    <n v="0"/>
    <n v="27.5"/>
    <x v="1"/>
    <s v="plays"/>
    <x v="4070"/>
    <x v="4048"/>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0"/>
    <n v="18.5"/>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n v="0"/>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
    <n v="44.31"/>
    <x v="1"/>
    <s v="plays"/>
    <x v="4075"/>
    <x v="405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0"/>
    <n v="222.5"/>
    <x v="1"/>
    <s v="plays"/>
    <x v="4077"/>
    <x v="4055"/>
  </r>
  <r>
    <n v="4078"/>
    <s v="Theatre Memoire"/>
    <s v="Theatre Memoire are a High Wycombe based theatre company. Performing plays about multi-culturalism and interconectedness."/>
    <n v="250"/>
    <n v="0"/>
    <x v="2"/>
    <s v="GB"/>
    <s v="GBP"/>
    <n v="1485543242"/>
    <n v="1482951242"/>
    <b v="0"/>
    <n v="0"/>
    <b v="0"/>
    <s v="theater/plays"/>
    <n v="0"/>
    <n v="0"/>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x v="4057"/>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n v="0"/>
    <n v="29.17"/>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
    <n v="1.5"/>
    <x v="1"/>
    <s v="plays"/>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
    <n v="126.5"/>
    <x v="1"/>
    <s v="plays"/>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n v="0"/>
    <n v="9.4"/>
    <x v="1"/>
    <s v="plays"/>
    <x v="4086"/>
    <x v="4064"/>
  </r>
  <r>
    <n v="4087"/>
    <s v="Stage Production &quot;The Nail Shop&quot;"/>
    <s v="Comedy Stage Play"/>
    <n v="9600"/>
    <n v="0"/>
    <x v="2"/>
    <s v="US"/>
    <s v="USD"/>
    <n v="1468777786"/>
    <n v="1466185786"/>
    <b v="0"/>
    <n v="0"/>
    <b v="0"/>
    <s v="theater/plays"/>
    <n v="0"/>
    <n v="0"/>
    <x v="1"/>
    <s v="plays"/>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n v="0"/>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0"/>
    <n v="30"/>
    <x v="1"/>
    <s v="plays"/>
    <x v="4089"/>
    <x v="4067"/>
  </r>
  <r>
    <n v="4090"/>
    <s v="&quot; Sweet O'l Mama &quot; Theater Production"/>
    <s v="A gripping re-enactment of a true breast cancer survival story, highlighted with inspiration and laughter!"/>
    <n v="1000"/>
    <n v="32"/>
    <x v="2"/>
    <s v="US"/>
    <s v="USD"/>
    <n v="1438959600"/>
    <n v="1437754137"/>
    <b v="0"/>
    <n v="3"/>
    <b v="0"/>
    <s v="theater/plays"/>
    <n v="0"/>
    <n v="10.67"/>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
    <n v="25.5"/>
    <x v="1"/>
    <s v="plays"/>
    <x v="4091"/>
    <x v="4069"/>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0"/>
    <n v="15"/>
    <x v="1"/>
    <s v="plays"/>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n v="0"/>
    <n v="91.25"/>
    <x v="1"/>
    <s v="plays"/>
    <x v="4094"/>
    <x v="4072"/>
  </r>
  <r>
    <n v="4095"/>
    <s v="LOPE ENAMORADO"/>
    <s v="Proyecto teatral dirigido por MartÃ­n Acosta que habla y reflexiona sobre el amor y su naturaleza."/>
    <n v="30000"/>
    <n v="800"/>
    <x v="2"/>
    <s v="MX"/>
    <s v="MXN"/>
    <n v="1482108350"/>
    <n v="1479516350"/>
    <b v="0"/>
    <n v="1"/>
    <b v="0"/>
    <s v="theater/plays"/>
    <n v="0"/>
    <n v="800"/>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
    <n v="80"/>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x v="4075"/>
  </r>
  <r>
    <n v="4098"/>
    <s v="Life is simple"/>
    <s v="Community Youth play, written by and performed by the youth about finding joy in the simple things in life"/>
    <n v="75000"/>
    <n v="0"/>
    <x v="2"/>
    <s v="US"/>
    <s v="USD"/>
    <n v="1465060797"/>
    <n v="1462468797"/>
    <b v="0"/>
    <n v="0"/>
    <b v="0"/>
    <s v="theater/plays"/>
    <n v="0"/>
    <n v="0"/>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0"/>
    <n v="50"/>
    <x v="1"/>
    <s v="plays"/>
    <x v="4099"/>
    <x v="4077"/>
  </r>
  <r>
    <n v="4100"/>
    <s v="America is at the Mall: A Play in Three Acts"/>
    <s v="How does war change a family?  A peek into one family's kitchen as their soldier fights in Iraq."/>
    <n v="270"/>
    <n v="0"/>
    <x v="2"/>
    <s v="US"/>
    <s v="USD"/>
    <n v="1414205990"/>
    <n v="1413341990"/>
    <b v="0"/>
    <n v="0"/>
    <b v="0"/>
    <s v="theater/plays"/>
    <n v="0"/>
    <n v="0"/>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x v="4079"/>
  </r>
  <r>
    <n v="4102"/>
    <s v="4th Wall Theatre Project"/>
    <s v="Local Community theater to get up and running in the Idaho Falls area. Something new, something different!"/>
    <n v="500"/>
    <n v="137"/>
    <x v="2"/>
    <s v="US"/>
    <s v="USD"/>
    <n v="1463343673"/>
    <n v="1460751673"/>
    <b v="0"/>
    <n v="6"/>
    <b v="0"/>
    <s v="theater/plays"/>
    <n v="0"/>
    <n v="22.83"/>
    <x v="1"/>
    <s v="plays"/>
    <x v="4102"/>
    <x v="4080"/>
  </r>
  <r>
    <n v="4103"/>
    <s v="Weather Men"/>
    <s v="Weather Men is a play, written by Nathan Black.  A comedy/drama that explores the question of 'why people stay together?'"/>
    <n v="1000"/>
    <n v="100"/>
    <x v="2"/>
    <s v="US"/>
    <s v="USD"/>
    <n v="1440613920"/>
    <n v="1435953566"/>
    <b v="0"/>
    <n v="6"/>
    <b v="0"/>
    <s v="theater/plays"/>
    <n v="0"/>
    <n v="16.670000000000002"/>
    <x v="1"/>
    <s v="plays"/>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n v="0"/>
    <n v="45.79"/>
    <x v="1"/>
    <s v="plays"/>
    <x v="4104"/>
    <x v="4082"/>
  </r>
  <r>
    <n v="4105"/>
    <s v="Â¡LlÃ©vame!"/>
    <s v="Buscamos finalizar el proceso de producciÃ³n de un espectÃ¡culo de payaso y con Ã©l, activar espacios pÃºblicos para la escena clown."/>
    <n v="33000"/>
    <n v="2300"/>
    <x v="2"/>
    <s v="MX"/>
    <s v="MXN"/>
    <n v="1482711309"/>
    <n v="1479860109"/>
    <b v="0"/>
    <n v="6"/>
    <b v="0"/>
    <s v="theater/plays"/>
    <n v="0"/>
    <n v="383.33"/>
    <x v="1"/>
    <s v="plays"/>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n v="100"/>
    <n v="106.97"/>
    <x v="1"/>
    <s v="plays"/>
    <x v="4106"/>
    <x v="4084"/>
  </r>
  <r>
    <n v="4107"/>
    <s v="Sacrifice"/>
    <s v="A new dramatic comedy dealing with a father's unwillingness to let go of his past causes major problems for the future of his daughter."/>
    <n v="2000"/>
    <n v="41"/>
    <x v="2"/>
    <s v="US"/>
    <s v="USD"/>
    <n v="1411596001"/>
    <n v="1409608801"/>
    <b v="0"/>
    <n v="4"/>
    <b v="0"/>
    <s v="theater/plays"/>
    <n v="0"/>
    <n v="10.25"/>
    <x v="1"/>
    <s v="plays"/>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n v="0"/>
    <n v="59"/>
    <x v="1"/>
    <s v="plays"/>
    <x v="4108"/>
    <x v="4086"/>
  </r>
  <r>
    <n v="4109"/>
    <s v="Jack the Lad"/>
    <s v="Jack the Lad - a new play that explores how far the boundaries of friendship will stretch when morality and loyalties clash."/>
    <n v="500"/>
    <n v="0"/>
    <x v="2"/>
    <s v="GB"/>
    <s v="GBP"/>
    <n v="1448805404"/>
    <n v="1446209804"/>
    <b v="0"/>
    <n v="0"/>
    <b v="0"/>
    <s v="theater/plays"/>
    <n v="0"/>
    <n v="0"/>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
    <n v="14.33"/>
    <x v="1"/>
    <s v="plays"/>
    <x v="4110"/>
    <x v="4088"/>
  </r>
  <r>
    <n v="4111"/>
    <s v="REBORN IN LOVE"/>
    <s v="REBORN IN LOVE is the sequel to REBORN FROM ABOVE: A Tale of Eternal Love.  This is part two, of a One-Act play series."/>
    <n v="3000"/>
    <n v="94"/>
    <x v="2"/>
    <s v="US"/>
    <s v="USD"/>
    <n v="1424747740"/>
    <n v="1422155740"/>
    <b v="0"/>
    <n v="6"/>
    <b v="0"/>
    <s v="theater/plays"/>
    <n v="0"/>
    <n v="15.67"/>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5456B6-0EEC-432B-B7E1-B794561E2327}" name="PivotTable17"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6"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3"/>
        <item x="8"/>
        <item x="20"/>
        <item x="11"/>
        <item x="19"/>
        <item x="4"/>
        <item x="9"/>
        <item x="5"/>
        <item x="16"/>
        <item x="1"/>
        <item x="7"/>
        <item x="12"/>
        <item x="6"/>
        <item x="17"/>
        <item x="14"/>
        <item x="13"/>
        <item x="2"/>
        <item x="15"/>
        <item x="10"/>
        <item x="18"/>
        <item x="0"/>
        <item t="default"/>
      </items>
    </pivotField>
    <pivotField showAll="0"/>
    <pivotField showAll="0"/>
    <pivotField showAll="0"/>
    <pivotField showAll="0"/>
    <pivotField showAll="0"/>
    <pivotField showAll="0"/>
    <pivotField showAll="0"/>
    <pivotField showAll="0"/>
    <pivotField showAll="0"/>
    <pivotField axis="axisRow" showAll="0">
      <items count="10">
        <item h="1" x="5"/>
        <item h="1" x="4"/>
        <item h="1" x="3"/>
        <item h="1" x="8"/>
        <item h="1" x="7"/>
        <item h="1" x="2"/>
        <item h="1" x="1"/>
        <item h="1" x="0"/>
        <item x="6"/>
        <item t="default"/>
      </items>
    </pivotField>
    <pivotField showAll="0">
      <items count="42">
        <item x="23"/>
        <item x="32"/>
        <item x="30"/>
        <item x="39"/>
        <item x="25"/>
        <item x="8"/>
        <item x="10"/>
        <item x="13"/>
        <item x="14"/>
        <item x="35"/>
        <item x="29"/>
        <item x="6"/>
        <item x="0"/>
        <item x="12"/>
        <item x="33"/>
        <item x="24"/>
        <item x="20"/>
        <item x="28"/>
        <item x="19"/>
        <item x="38"/>
        <item x="17"/>
        <item x="36"/>
        <item x="3"/>
        <item x="34"/>
        <item x="11"/>
        <item x="22"/>
        <item x="2"/>
        <item x="40"/>
        <item x="15"/>
        <item x="21"/>
        <item x="27"/>
        <item x="7"/>
        <item x="4"/>
        <item x="9"/>
        <item x="5"/>
        <item x="16"/>
        <item x="31"/>
        <item x="18"/>
        <item x="1"/>
        <item x="26"/>
        <item x="37"/>
        <item t="default"/>
      </items>
    </pivotField>
  </pivotFields>
  <rowFields count="1">
    <field x="16"/>
  </rowFields>
  <rowItems count="2">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2C5312-1BC4-49BC-84E8-94FCD62E2247}" name="PivotTable18"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3"/>
        <item x="8"/>
        <item x="20"/>
        <item x="11"/>
        <item x="19"/>
        <item x="4"/>
        <item x="9"/>
        <item x="5"/>
        <item x="16"/>
        <item x="1"/>
        <item x="7"/>
        <item x="12"/>
        <item x="6"/>
        <item x="17"/>
        <item x="14"/>
        <item x="13"/>
        <item x="2"/>
        <item x="15"/>
        <item x="10"/>
        <item x="18"/>
        <item x="0"/>
        <item t="default"/>
      </items>
    </pivotField>
    <pivotField showAll="0"/>
    <pivotField showAll="0"/>
    <pivotField showAll="0"/>
    <pivotField showAll="0"/>
    <pivotField showAll="0"/>
    <pivotField showAll="0"/>
    <pivotField showAll="0"/>
    <pivotField showAll="0"/>
    <pivotField showAll="0"/>
    <pivotField axis="axisPage" showAll="0">
      <items count="10">
        <item x="5"/>
        <item x="4"/>
        <item x="3"/>
        <item x="8"/>
        <item x="7"/>
        <item x="2"/>
        <item x="1"/>
        <item x="0"/>
        <item x="6"/>
        <item t="default"/>
      </items>
    </pivotField>
    <pivotField axis="axisRow" showAll="0">
      <items count="42">
        <item h="1" x="23"/>
        <item h="1" x="32"/>
        <item h="1" x="30"/>
        <item h="1" x="39"/>
        <item h="1" x="25"/>
        <item h="1" x="8"/>
        <item h="1" x="10"/>
        <item h="1" x="13"/>
        <item h="1" x="14"/>
        <item h="1" x="35"/>
        <item h="1" x="29"/>
        <item h="1" x="6"/>
        <item h="1" x="0"/>
        <item h="1" x="12"/>
        <item h="1" x="33"/>
        <item h="1" x="24"/>
        <item h="1" x="20"/>
        <item h="1" x="28"/>
        <item h="1" x="19"/>
        <item h="1" x="38"/>
        <item h="1" x="17"/>
        <item h="1" x="36"/>
        <item h="1" x="3"/>
        <item h="1" x="34"/>
        <item x="11"/>
        <item h="1" x="22"/>
        <item h="1" x="2"/>
        <item h="1" x="40"/>
        <item h="1" x="15"/>
        <item h="1" x="21"/>
        <item h="1" x="27"/>
        <item h="1" x="7"/>
        <item h="1" x="4"/>
        <item h="1" x="9"/>
        <item h="1" x="5"/>
        <item h="1" x="16"/>
        <item h="1" x="31"/>
        <item h="1" x="18"/>
        <item h="1" x="1"/>
        <item h="1" x="26"/>
        <item h="1" x="37"/>
        <item t="default"/>
      </items>
    </pivotField>
  </pivotFields>
  <rowFields count="1">
    <field x="17"/>
  </rowFields>
  <rowItems count="2">
    <i>
      <x v="24"/>
    </i>
    <i t="grand">
      <x/>
    </i>
  </rowItems>
  <colFields count="1">
    <field x="5"/>
  </colFields>
  <colItems count="4">
    <i>
      <x v="1"/>
    </i>
    <i>
      <x v="2"/>
    </i>
    <i>
      <x v="3"/>
    </i>
    <i t="grand">
      <x/>
    </i>
  </colItems>
  <pageFields count="2">
    <pageField fld="6" item="9" hier="-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38C7EA-3B50-4FDA-8BC4-269739297DDF}" name="PivotTable19" cacheId="6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5:F19" firstHeaderRow="1" firstDataRow="2" firstDataCol="1" rowPageCount="1"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multipleItemSelectionAllowed="1" showAll="0">
      <items count="15">
        <item x="0"/>
        <item x="1"/>
        <item x="2"/>
        <item x="3"/>
        <item x="4"/>
        <item x="5"/>
        <item x="6"/>
        <item x="7"/>
        <item x="8"/>
        <item x="9"/>
        <item x="10"/>
        <item x="11"/>
        <item x="12"/>
        <item x="13"/>
        <item t="default"/>
      </items>
    </pivotField>
    <pivotField numFmtId="14"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item="8"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abSelected="1" zoomScale="95" zoomScaleNormal="95" workbookViewId="0">
      <pane xSplit="2" ySplit="1" topLeftCell="C2" activePane="bottomRight" state="frozen"/>
      <selection pane="topRight" activeCell="C1" sqref="C1"/>
      <selection pane="bottomLeft" activeCell="A2" sqref="A2"/>
      <selection pane="bottomRight" activeCell="B3190" sqref="B3190"/>
    </sheetView>
  </sheetViews>
  <sheetFormatPr defaultColWidth="8.85546875" defaultRowHeight="15" x14ac:dyDescent="0.25"/>
  <cols>
    <col min="2" max="2" width="38.42578125" style="3" customWidth="1"/>
    <col min="3" max="3" width="40.28515625" style="3" customWidth="1"/>
    <col min="4" max="4" width="16.85546875" style="6" bestFit="1" customWidth="1"/>
    <col min="5" max="5" width="16.42578125" style="8"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4" width="41.140625" customWidth="1"/>
    <col min="15" max="15" width="18.42578125" bestFit="1" customWidth="1"/>
    <col min="16" max="16" width="18.28515625" bestFit="1" customWidth="1"/>
    <col min="17" max="17" width="41.140625" customWidth="1"/>
    <col min="18" max="18" width="16.85546875" bestFit="1" customWidth="1"/>
    <col min="19" max="19" width="28.42578125" bestFit="1" customWidth="1"/>
    <col min="20" max="20" width="27" bestFit="1" customWidth="1"/>
  </cols>
  <sheetData>
    <row r="1" spans="1:20" x14ac:dyDescent="0.2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 t="s">
        <v>8358</v>
      </c>
      <c r="R1" s="1" t="s">
        <v>8359</v>
      </c>
      <c r="S1" s="1" t="s">
        <v>8366</v>
      </c>
      <c r="T1" s="1" t="s">
        <v>8365</v>
      </c>
    </row>
    <row r="2" spans="1:20" ht="60" hidden="1" x14ac:dyDescent="0.25">
      <c r="A2">
        <v>0</v>
      </c>
      <c r="B2" s="3" t="s">
        <v>2</v>
      </c>
      <c r="C2" s="3" t="s">
        <v>4111</v>
      </c>
      <c r="D2" s="6">
        <v>8500</v>
      </c>
      <c r="E2" s="8">
        <v>11633</v>
      </c>
      <c r="F2" t="s">
        <v>8218</v>
      </c>
      <c r="G2" t="s">
        <v>8223</v>
      </c>
      <c r="H2" t="s">
        <v>8245</v>
      </c>
      <c r="I2">
        <v>1437620400</v>
      </c>
      <c r="J2">
        <v>1434931811</v>
      </c>
      <c r="K2" t="b">
        <v>0</v>
      </c>
      <c r="L2">
        <v>182</v>
      </c>
      <c r="M2" t="b">
        <v>1</v>
      </c>
      <c r="N2" t="s">
        <v>8263</v>
      </c>
      <c r="O2">
        <f>ROUND(E2/D2,0)*100</f>
        <v>100</v>
      </c>
      <c r="P2">
        <f>IFERROR(ROUND(E2/L2,2),0)</f>
        <v>63.92</v>
      </c>
      <c r="Q2" s="9" t="s">
        <v>8321</v>
      </c>
      <c r="R2" t="s">
        <v>8332</v>
      </c>
      <c r="S2" s="13">
        <f>(((J2/60)/60)/24)+DATE(1970,1,1)</f>
        <v>42177.007071759261</v>
      </c>
      <c r="T2" s="14">
        <f>(((I2/60)/60)/24)+DATE(1970,1,1)</f>
        <v>42208.125</v>
      </c>
    </row>
    <row r="3" spans="1:20" ht="30" hidden="1" x14ac:dyDescent="0.25">
      <c r="A3">
        <v>1</v>
      </c>
      <c r="B3" s="3" t="s">
        <v>3</v>
      </c>
      <c r="C3" s="3" t="s">
        <v>4112</v>
      </c>
      <c r="D3" s="6">
        <v>10275</v>
      </c>
      <c r="E3" s="8">
        <v>14653</v>
      </c>
      <c r="F3" t="s">
        <v>8218</v>
      </c>
      <c r="G3" t="s">
        <v>8223</v>
      </c>
      <c r="H3" t="s">
        <v>8245</v>
      </c>
      <c r="I3">
        <v>1488464683</v>
      </c>
      <c r="J3">
        <v>1485872683</v>
      </c>
      <c r="K3" t="b">
        <v>0</v>
      </c>
      <c r="L3">
        <v>79</v>
      </c>
      <c r="M3" t="b">
        <v>1</v>
      </c>
      <c r="N3" t="s">
        <v>8263</v>
      </c>
      <c r="O3">
        <f>ROUND(E3/D3,0)*100</f>
        <v>100</v>
      </c>
      <c r="P3">
        <f>IFERROR(ROUND(E3/L3,2),0)</f>
        <v>185.48</v>
      </c>
      <c r="Q3" s="9" t="s">
        <v>8321</v>
      </c>
      <c r="R3" t="s">
        <v>8332</v>
      </c>
      <c r="S3" s="13">
        <f>(((J3/60)/60)/24)+DATE(1970,1,1)</f>
        <v>42766.600497685184</v>
      </c>
      <c r="T3" s="14">
        <f t="shared" ref="T3:T66" si="0">(((I3/60)/60)/24)+DATE(1970,1,1)</f>
        <v>42796.600497685184</v>
      </c>
    </row>
    <row r="4" spans="1:20" ht="45" hidden="1" x14ac:dyDescent="0.25">
      <c r="A4">
        <v>2</v>
      </c>
      <c r="B4" s="3" t="s">
        <v>4</v>
      </c>
      <c r="C4" s="3" t="s">
        <v>4113</v>
      </c>
      <c r="D4" s="6">
        <v>500</v>
      </c>
      <c r="E4" s="8">
        <v>525</v>
      </c>
      <c r="F4" t="s">
        <v>8218</v>
      </c>
      <c r="G4" t="s">
        <v>8224</v>
      </c>
      <c r="H4" t="s">
        <v>8246</v>
      </c>
      <c r="I4">
        <v>1455555083</v>
      </c>
      <c r="J4">
        <v>1454691083</v>
      </c>
      <c r="K4" t="b">
        <v>0</v>
      </c>
      <c r="L4">
        <v>35</v>
      </c>
      <c r="M4" t="b">
        <v>1</v>
      </c>
      <c r="N4" t="s">
        <v>8263</v>
      </c>
      <c r="O4">
        <f>ROUND(E4/D4,0)*100</f>
        <v>100</v>
      </c>
      <c r="P4">
        <f>IFERROR(ROUND(E4/L4,2),0)</f>
        <v>15</v>
      </c>
      <c r="Q4" s="9" t="s">
        <v>8321</v>
      </c>
      <c r="R4" t="s">
        <v>8332</v>
      </c>
      <c r="S4" s="13">
        <f>(((J4/60)/60)/24)+DATE(1970,1,1)</f>
        <v>42405.702349537038</v>
      </c>
      <c r="T4" s="14">
        <f t="shared" si="0"/>
        <v>42415.702349537038</v>
      </c>
    </row>
    <row r="5" spans="1:20" ht="30" hidden="1" x14ac:dyDescent="0.25">
      <c r="A5">
        <v>3</v>
      </c>
      <c r="B5" s="3" t="s">
        <v>5</v>
      </c>
      <c r="C5" s="3" t="s">
        <v>4114</v>
      </c>
      <c r="D5" s="6">
        <v>10000</v>
      </c>
      <c r="E5" s="8">
        <v>10390</v>
      </c>
      <c r="F5" t="s">
        <v>8218</v>
      </c>
      <c r="G5" t="s">
        <v>8223</v>
      </c>
      <c r="H5" t="s">
        <v>8245</v>
      </c>
      <c r="I5">
        <v>1407414107</v>
      </c>
      <c r="J5">
        <v>1404822107</v>
      </c>
      <c r="K5" t="b">
        <v>0</v>
      </c>
      <c r="L5">
        <v>150</v>
      </c>
      <c r="M5" t="b">
        <v>1</v>
      </c>
      <c r="N5" t="s">
        <v>8263</v>
      </c>
      <c r="O5">
        <f>ROUND(E5/D5,0)*100</f>
        <v>100</v>
      </c>
      <c r="P5">
        <f>IFERROR(ROUND(E5/L5,2),0)</f>
        <v>69.27</v>
      </c>
      <c r="Q5" s="9" t="s">
        <v>8321</v>
      </c>
      <c r="R5" t="s">
        <v>8332</v>
      </c>
      <c r="S5" s="13">
        <f>(((J5/60)/60)/24)+DATE(1970,1,1)</f>
        <v>41828.515127314815</v>
      </c>
      <c r="T5" s="14">
        <f t="shared" si="0"/>
        <v>41858.515127314815</v>
      </c>
    </row>
    <row r="6" spans="1:20" ht="60" hidden="1" x14ac:dyDescent="0.25">
      <c r="A6">
        <v>4</v>
      </c>
      <c r="B6" s="3" t="s">
        <v>6</v>
      </c>
      <c r="C6" s="3" t="s">
        <v>4115</v>
      </c>
      <c r="D6" s="6">
        <v>44000</v>
      </c>
      <c r="E6" s="8">
        <v>54116.28</v>
      </c>
      <c r="F6" t="s">
        <v>8218</v>
      </c>
      <c r="G6" t="s">
        <v>8223</v>
      </c>
      <c r="H6" t="s">
        <v>8245</v>
      </c>
      <c r="I6">
        <v>1450555279</v>
      </c>
      <c r="J6">
        <v>1447963279</v>
      </c>
      <c r="K6" t="b">
        <v>0</v>
      </c>
      <c r="L6">
        <v>284</v>
      </c>
      <c r="M6" t="b">
        <v>1</v>
      </c>
      <c r="N6" t="s">
        <v>8263</v>
      </c>
      <c r="O6">
        <f>ROUND(E6/D6,0)*100</f>
        <v>100</v>
      </c>
      <c r="P6">
        <f>IFERROR(ROUND(E6/L6,2),0)</f>
        <v>190.55</v>
      </c>
      <c r="Q6" s="9" t="s">
        <v>8321</v>
      </c>
      <c r="R6" t="s">
        <v>8332</v>
      </c>
      <c r="S6" s="13">
        <f>(((J6/60)/60)/24)+DATE(1970,1,1)</f>
        <v>42327.834247685183</v>
      </c>
      <c r="T6" s="14">
        <f t="shared" si="0"/>
        <v>42357.834247685183</v>
      </c>
    </row>
    <row r="7" spans="1:20" ht="45" hidden="1" x14ac:dyDescent="0.25">
      <c r="A7">
        <v>5</v>
      </c>
      <c r="B7" s="3" t="s">
        <v>7</v>
      </c>
      <c r="C7" s="3" t="s">
        <v>4116</v>
      </c>
      <c r="D7" s="6">
        <v>3999</v>
      </c>
      <c r="E7" s="8">
        <v>4390</v>
      </c>
      <c r="F7" t="s">
        <v>8218</v>
      </c>
      <c r="G7" t="s">
        <v>8223</v>
      </c>
      <c r="H7" t="s">
        <v>8245</v>
      </c>
      <c r="I7">
        <v>1469770500</v>
      </c>
      <c r="J7">
        <v>1468362207</v>
      </c>
      <c r="K7" t="b">
        <v>0</v>
      </c>
      <c r="L7">
        <v>47</v>
      </c>
      <c r="M7" t="b">
        <v>1</v>
      </c>
      <c r="N7" t="s">
        <v>8263</v>
      </c>
      <c r="O7">
        <f>ROUND(E7/D7,0)*100</f>
        <v>100</v>
      </c>
      <c r="P7">
        <f>IFERROR(ROUND(E7/L7,2),0)</f>
        <v>93.4</v>
      </c>
      <c r="Q7" s="9" t="s">
        <v>8321</v>
      </c>
      <c r="R7" t="s">
        <v>8332</v>
      </c>
      <c r="S7" s="13">
        <f>(((J7/60)/60)/24)+DATE(1970,1,1)</f>
        <v>42563.932951388888</v>
      </c>
      <c r="T7" s="14">
        <f t="shared" si="0"/>
        <v>42580.232638888891</v>
      </c>
    </row>
    <row r="8" spans="1:20" ht="60" hidden="1" x14ac:dyDescent="0.25">
      <c r="A8">
        <v>6</v>
      </c>
      <c r="B8" s="3" t="s">
        <v>8</v>
      </c>
      <c r="C8" s="3" t="s">
        <v>4117</v>
      </c>
      <c r="D8" s="6">
        <v>8000</v>
      </c>
      <c r="E8" s="8">
        <v>8519</v>
      </c>
      <c r="F8" t="s">
        <v>8218</v>
      </c>
      <c r="G8" t="s">
        <v>8223</v>
      </c>
      <c r="H8" t="s">
        <v>8245</v>
      </c>
      <c r="I8">
        <v>1402710250</v>
      </c>
      <c r="J8">
        <v>1401846250</v>
      </c>
      <c r="K8" t="b">
        <v>0</v>
      </c>
      <c r="L8">
        <v>58</v>
      </c>
      <c r="M8" t="b">
        <v>1</v>
      </c>
      <c r="N8" t="s">
        <v>8263</v>
      </c>
      <c r="O8">
        <f>ROUND(E8/D8,0)*100</f>
        <v>100</v>
      </c>
      <c r="P8">
        <f>IFERROR(ROUND(E8/L8,2),0)</f>
        <v>146.88</v>
      </c>
      <c r="Q8" s="9" t="s">
        <v>8321</v>
      </c>
      <c r="R8" t="s">
        <v>8332</v>
      </c>
      <c r="S8" s="13">
        <f>(((J8/60)/60)/24)+DATE(1970,1,1)</f>
        <v>41794.072337962964</v>
      </c>
      <c r="T8" s="14">
        <f t="shared" si="0"/>
        <v>41804.072337962964</v>
      </c>
    </row>
    <row r="9" spans="1:20" ht="60" hidden="1" x14ac:dyDescent="0.25">
      <c r="A9">
        <v>7</v>
      </c>
      <c r="B9" s="3" t="s">
        <v>9</v>
      </c>
      <c r="C9" s="3" t="s">
        <v>4118</v>
      </c>
      <c r="D9" s="6">
        <v>9000</v>
      </c>
      <c r="E9" s="8">
        <v>9110</v>
      </c>
      <c r="F9" t="s">
        <v>8218</v>
      </c>
      <c r="G9" t="s">
        <v>8223</v>
      </c>
      <c r="H9" t="s">
        <v>8245</v>
      </c>
      <c r="I9">
        <v>1467680867</v>
      </c>
      <c r="J9">
        <v>1464224867</v>
      </c>
      <c r="K9" t="b">
        <v>0</v>
      </c>
      <c r="L9">
        <v>57</v>
      </c>
      <c r="M9" t="b">
        <v>1</v>
      </c>
      <c r="N9" t="s">
        <v>8263</v>
      </c>
      <c r="O9">
        <f>ROUND(E9/D9,0)*100</f>
        <v>100</v>
      </c>
      <c r="P9">
        <f>IFERROR(ROUND(E9/L9,2),0)</f>
        <v>159.82</v>
      </c>
      <c r="Q9" s="9" t="s">
        <v>8321</v>
      </c>
      <c r="R9" t="s">
        <v>8332</v>
      </c>
      <c r="S9" s="13">
        <f>(((J9/60)/60)/24)+DATE(1970,1,1)</f>
        <v>42516.047071759262</v>
      </c>
      <c r="T9" s="14">
        <f t="shared" si="0"/>
        <v>42556.047071759262</v>
      </c>
    </row>
    <row r="10" spans="1:20" ht="30" hidden="1" x14ac:dyDescent="0.25">
      <c r="A10">
        <v>8</v>
      </c>
      <c r="B10" s="3" t="s">
        <v>10</v>
      </c>
      <c r="C10" s="3" t="s">
        <v>4119</v>
      </c>
      <c r="D10" s="6">
        <v>3500</v>
      </c>
      <c r="E10" s="8">
        <v>3501.52</v>
      </c>
      <c r="F10" t="s">
        <v>8218</v>
      </c>
      <c r="G10" t="s">
        <v>8223</v>
      </c>
      <c r="H10" t="s">
        <v>8245</v>
      </c>
      <c r="I10">
        <v>1460754000</v>
      </c>
      <c r="J10">
        <v>1460155212</v>
      </c>
      <c r="K10" t="b">
        <v>0</v>
      </c>
      <c r="L10">
        <v>12</v>
      </c>
      <c r="M10" t="b">
        <v>1</v>
      </c>
      <c r="N10" t="s">
        <v>8263</v>
      </c>
      <c r="O10">
        <f>ROUND(E10/D10,0)*100</f>
        <v>100</v>
      </c>
      <c r="P10">
        <f>IFERROR(ROUND(E10/L10,2),0)</f>
        <v>291.79000000000002</v>
      </c>
      <c r="Q10" s="9" t="s">
        <v>8321</v>
      </c>
      <c r="R10" t="s">
        <v>8332</v>
      </c>
      <c r="S10" s="13">
        <f>(((J10/60)/60)/24)+DATE(1970,1,1)</f>
        <v>42468.94458333333</v>
      </c>
      <c r="T10" s="14">
        <f t="shared" si="0"/>
        <v>42475.875</v>
      </c>
    </row>
    <row r="11" spans="1:20" ht="45" hidden="1" x14ac:dyDescent="0.25">
      <c r="A11">
        <v>9</v>
      </c>
      <c r="B11" s="3" t="s">
        <v>11</v>
      </c>
      <c r="C11" s="3" t="s">
        <v>4120</v>
      </c>
      <c r="D11" s="6">
        <v>500</v>
      </c>
      <c r="E11" s="8">
        <v>629.99</v>
      </c>
      <c r="F11" t="s">
        <v>8218</v>
      </c>
      <c r="G11" t="s">
        <v>8223</v>
      </c>
      <c r="H11" t="s">
        <v>8245</v>
      </c>
      <c r="I11">
        <v>1460860144</v>
      </c>
      <c r="J11">
        <v>1458268144</v>
      </c>
      <c r="K11" t="b">
        <v>0</v>
      </c>
      <c r="L11">
        <v>20</v>
      </c>
      <c r="M11" t="b">
        <v>1</v>
      </c>
      <c r="N11" t="s">
        <v>8263</v>
      </c>
      <c r="O11">
        <f>ROUND(E11/D11,0)*100</f>
        <v>100</v>
      </c>
      <c r="P11">
        <f>IFERROR(ROUND(E11/L11,2),0)</f>
        <v>31.5</v>
      </c>
      <c r="Q11" s="9" t="s">
        <v>8321</v>
      </c>
      <c r="R11" t="s">
        <v>8332</v>
      </c>
      <c r="S11" s="13">
        <f>(((J11/60)/60)/24)+DATE(1970,1,1)</f>
        <v>42447.103518518517</v>
      </c>
      <c r="T11" s="14">
        <f t="shared" si="0"/>
        <v>42477.103518518517</v>
      </c>
    </row>
    <row r="12" spans="1:20" ht="60" hidden="1" x14ac:dyDescent="0.25">
      <c r="A12">
        <v>10</v>
      </c>
      <c r="B12" s="3" t="s">
        <v>12</v>
      </c>
      <c r="C12" s="3" t="s">
        <v>4121</v>
      </c>
      <c r="D12" s="6">
        <v>3000</v>
      </c>
      <c r="E12" s="8">
        <v>3015</v>
      </c>
      <c r="F12" t="s">
        <v>8218</v>
      </c>
      <c r="G12" t="s">
        <v>8223</v>
      </c>
      <c r="H12" t="s">
        <v>8245</v>
      </c>
      <c r="I12">
        <v>1403660279</v>
      </c>
      <c r="J12">
        <v>1400636279</v>
      </c>
      <c r="K12" t="b">
        <v>0</v>
      </c>
      <c r="L12">
        <v>19</v>
      </c>
      <c r="M12" t="b">
        <v>1</v>
      </c>
      <c r="N12" t="s">
        <v>8263</v>
      </c>
      <c r="O12">
        <f>ROUND(E12/D12,0)*100</f>
        <v>100</v>
      </c>
      <c r="P12">
        <f>IFERROR(ROUND(E12/L12,2),0)</f>
        <v>158.68</v>
      </c>
      <c r="Q12" s="9" t="s">
        <v>8321</v>
      </c>
      <c r="R12" t="s">
        <v>8332</v>
      </c>
      <c r="S12" s="13">
        <f>(((J12/60)/60)/24)+DATE(1970,1,1)</f>
        <v>41780.068043981482</v>
      </c>
      <c r="T12" s="14">
        <f t="shared" si="0"/>
        <v>41815.068043981482</v>
      </c>
    </row>
    <row r="13" spans="1:20" ht="60" hidden="1" x14ac:dyDescent="0.25">
      <c r="A13">
        <v>11</v>
      </c>
      <c r="B13" s="3" t="s">
        <v>13</v>
      </c>
      <c r="C13" s="3" t="s">
        <v>4122</v>
      </c>
      <c r="D13" s="6">
        <v>5000</v>
      </c>
      <c r="E13" s="8">
        <v>6025</v>
      </c>
      <c r="F13" t="s">
        <v>8218</v>
      </c>
      <c r="G13" t="s">
        <v>8223</v>
      </c>
      <c r="H13" t="s">
        <v>8245</v>
      </c>
      <c r="I13">
        <v>1471834800</v>
      </c>
      <c r="J13">
        <v>1469126462</v>
      </c>
      <c r="K13" t="b">
        <v>0</v>
      </c>
      <c r="L13">
        <v>75</v>
      </c>
      <c r="M13" t="b">
        <v>1</v>
      </c>
      <c r="N13" t="s">
        <v>8263</v>
      </c>
      <c r="O13">
        <f>ROUND(E13/D13,0)*100</f>
        <v>100</v>
      </c>
      <c r="P13">
        <f>IFERROR(ROUND(E13/L13,2),0)</f>
        <v>80.33</v>
      </c>
      <c r="Q13" s="9" t="s">
        <v>8321</v>
      </c>
      <c r="R13" t="s">
        <v>8332</v>
      </c>
      <c r="S13" s="13">
        <f>(((J13/60)/60)/24)+DATE(1970,1,1)</f>
        <v>42572.778495370367</v>
      </c>
      <c r="T13" s="14">
        <f t="shared" si="0"/>
        <v>42604.125</v>
      </c>
    </row>
    <row r="14" spans="1:20" ht="60" hidden="1" x14ac:dyDescent="0.25">
      <c r="A14">
        <v>12</v>
      </c>
      <c r="B14" s="3" t="s">
        <v>14</v>
      </c>
      <c r="C14" s="3" t="s">
        <v>4123</v>
      </c>
      <c r="D14" s="6">
        <v>30000</v>
      </c>
      <c r="E14" s="8">
        <v>49588</v>
      </c>
      <c r="F14" t="s">
        <v>8218</v>
      </c>
      <c r="G14" t="s">
        <v>8223</v>
      </c>
      <c r="H14" t="s">
        <v>8245</v>
      </c>
      <c r="I14">
        <v>1405479600</v>
      </c>
      <c r="J14">
        <v>1401642425</v>
      </c>
      <c r="K14" t="b">
        <v>0</v>
      </c>
      <c r="L14">
        <v>827</v>
      </c>
      <c r="M14" t="b">
        <v>1</v>
      </c>
      <c r="N14" t="s">
        <v>8263</v>
      </c>
      <c r="O14">
        <f>ROUND(E14/D14,0)*100</f>
        <v>200</v>
      </c>
      <c r="P14">
        <f>IFERROR(ROUND(E14/L14,2),0)</f>
        <v>59.96</v>
      </c>
      <c r="Q14" s="9" t="s">
        <v>8321</v>
      </c>
      <c r="R14" t="s">
        <v>8332</v>
      </c>
      <c r="S14" s="13">
        <f>(((J14/60)/60)/24)+DATE(1970,1,1)</f>
        <v>41791.713252314818</v>
      </c>
      <c r="T14" s="14">
        <f t="shared" si="0"/>
        <v>41836.125</v>
      </c>
    </row>
    <row r="15" spans="1:20" ht="45" hidden="1" x14ac:dyDescent="0.25">
      <c r="A15">
        <v>13</v>
      </c>
      <c r="B15" s="3" t="s">
        <v>15</v>
      </c>
      <c r="C15" s="3" t="s">
        <v>4124</v>
      </c>
      <c r="D15" s="6">
        <v>3500</v>
      </c>
      <c r="E15" s="8">
        <v>5599</v>
      </c>
      <c r="F15" t="s">
        <v>8218</v>
      </c>
      <c r="G15" t="s">
        <v>8223</v>
      </c>
      <c r="H15" t="s">
        <v>8245</v>
      </c>
      <c r="I15">
        <v>1466713620</v>
      </c>
      <c r="J15">
        <v>1463588109</v>
      </c>
      <c r="K15" t="b">
        <v>0</v>
      </c>
      <c r="L15">
        <v>51</v>
      </c>
      <c r="M15" t="b">
        <v>1</v>
      </c>
      <c r="N15" t="s">
        <v>8263</v>
      </c>
      <c r="O15">
        <f>ROUND(E15/D15,0)*100</f>
        <v>200</v>
      </c>
      <c r="P15">
        <f>IFERROR(ROUND(E15/L15,2),0)</f>
        <v>109.78</v>
      </c>
      <c r="Q15" s="9" t="s">
        <v>8321</v>
      </c>
      <c r="R15" t="s">
        <v>8332</v>
      </c>
      <c r="S15" s="13">
        <f>(((J15/60)/60)/24)+DATE(1970,1,1)</f>
        <v>42508.677187499998</v>
      </c>
      <c r="T15" s="14">
        <f t="shared" si="0"/>
        <v>42544.852083333331</v>
      </c>
    </row>
    <row r="16" spans="1:20" ht="30" hidden="1" x14ac:dyDescent="0.25">
      <c r="A16">
        <v>14</v>
      </c>
      <c r="B16" s="3" t="s">
        <v>16</v>
      </c>
      <c r="C16" s="3" t="s">
        <v>4125</v>
      </c>
      <c r="D16" s="6">
        <v>6000</v>
      </c>
      <c r="E16" s="8">
        <v>6056</v>
      </c>
      <c r="F16" t="s">
        <v>8218</v>
      </c>
      <c r="G16" t="s">
        <v>8225</v>
      </c>
      <c r="H16" t="s">
        <v>8247</v>
      </c>
      <c r="I16">
        <v>1405259940</v>
      </c>
      <c r="J16">
        <v>1403051888</v>
      </c>
      <c r="K16" t="b">
        <v>0</v>
      </c>
      <c r="L16">
        <v>41</v>
      </c>
      <c r="M16" t="b">
        <v>1</v>
      </c>
      <c r="N16" t="s">
        <v>8263</v>
      </c>
      <c r="O16">
        <f>ROUND(E16/D16,0)*100</f>
        <v>100</v>
      </c>
      <c r="P16">
        <f>IFERROR(ROUND(E16/L16,2),0)</f>
        <v>147.71</v>
      </c>
      <c r="Q16" s="9" t="s">
        <v>8321</v>
      </c>
      <c r="R16" t="s">
        <v>8332</v>
      </c>
      <c r="S16" s="13">
        <f>(((J16/60)/60)/24)+DATE(1970,1,1)</f>
        <v>41808.02648148148</v>
      </c>
      <c r="T16" s="14">
        <f t="shared" si="0"/>
        <v>41833.582638888889</v>
      </c>
    </row>
    <row r="17" spans="1:20" ht="45" hidden="1" x14ac:dyDescent="0.25">
      <c r="A17">
        <v>15</v>
      </c>
      <c r="B17" s="3" t="s">
        <v>17</v>
      </c>
      <c r="C17" s="3" t="s">
        <v>4126</v>
      </c>
      <c r="D17" s="6">
        <v>2000</v>
      </c>
      <c r="E17" s="8">
        <v>2132</v>
      </c>
      <c r="F17" t="s">
        <v>8218</v>
      </c>
      <c r="G17" t="s">
        <v>8226</v>
      </c>
      <c r="H17" t="s">
        <v>8248</v>
      </c>
      <c r="I17">
        <v>1443384840</v>
      </c>
      <c r="J17">
        <v>1441790658</v>
      </c>
      <c r="K17" t="b">
        <v>0</v>
      </c>
      <c r="L17">
        <v>98</v>
      </c>
      <c r="M17" t="b">
        <v>1</v>
      </c>
      <c r="N17" t="s">
        <v>8263</v>
      </c>
      <c r="O17">
        <f>ROUND(E17/D17,0)*100</f>
        <v>100</v>
      </c>
      <c r="P17">
        <f>IFERROR(ROUND(E17/L17,2),0)</f>
        <v>21.76</v>
      </c>
      <c r="Q17" s="9" t="s">
        <v>8321</v>
      </c>
      <c r="R17" t="s">
        <v>8332</v>
      </c>
      <c r="S17" s="13">
        <f>(((J17/60)/60)/24)+DATE(1970,1,1)</f>
        <v>42256.391875000001</v>
      </c>
      <c r="T17" s="14">
        <f t="shared" si="0"/>
        <v>42274.843055555553</v>
      </c>
    </row>
    <row r="18" spans="1:20" ht="60" hidden="1" x14ac:dyDescent="0.25">
      <c r="A18">
        <v>16</v>
      </c>
      <c r="B18" s="3" t="s">
        <v>18</v>
      </c>
      <c r="C18" s="3" t="s">
        <v>4127</v>
      </c>
      <c r="D18" s="6">
        <v>12000</v>
      </c>
      <c r="E18" s="8">
        <v>12029</v>
      </c>
      <c r="F18" t="s">
        <v>8218</v>
      </c>
      <c r="G18" t="s">
        <v>8223</v>
      </c>
      <c r="H18" t="s">
        <v>8245</v>
      </c>
      <c r="I18">
        <v>1402896600</v>
      </c>
      <c r="J18">
        <v>1398971211</v>
      </c>
      <c r="K18" t="b">
        <v>0</v>
      </c>
      <c r="L18">
        <v>70</v>
      </c>
      <c r="M18" t="b">
        <v>1</v>
      </c>
      <c r="N18" t="s">
        <v>8263</v>
      </c>
      <c r="O18">
        <f>ROUND(E18/D18,0)*100</f>
        <v>100</v>
      </c>
      <c r="P18">
        <f>IFERROR(ROUND(E18/L18,2),0)</f>
        <v>171.84</v>
      </c>
      <c r="Q18" s="9" t="s">
        <v>8321</v>
      </c>
      <c r="R18" t="s">
        <v>8332</v>
      </c>
      <c r="S18" s="13">
        <f>(((J18/60)/60)/24)+DATE(1970,1,1)</f>
        <v>41760.796423611115</v>
      </c>
      <c r="T18" s="14">
        <f t="shared" si="0"/>
        <v>41806.229166666664</v>
      </c>
    </row>
    <row r="19" spans="1:20" ht="60" hidden="1" x14ac:dyDescent="0.25">
      <c r="A19">
        <v>17</v>
      </c>
      <c r="B19" s="3" t="s">
        <v>19</v>
      </c>
      <c r="C19" s="3" t="s">
        <v>4128</v>
      </c>
      <c r="D19" s="6">
        <v>1500</v>
      </c>
      <c r="E19" s="8">
        <v>1510</v>
      </c>
      <c r="F19" t="s">
        <v>8218</v>
      </c>
      <c r="G19" t="s">
        <v>8224</v>
      </c>
      <c r="H19" t="s">
        <v>8246</v>
      </c>
      <c r="I19">
        <v>1415126022</v>
      </c>
      <c r="J19">
        <v>1412530422</v>
      </c>
      <c r="K19" t="b">
        <v>0</v>
      </c>
      <c r="L19">
        <v>36</v>
      </c>
      <c r="M19" t="b">
        <v>1</v>
      </c>
      <c r="N19" t="s">
        <v>8263</v>
      </c>
      <c r="O19">
        <f>ROUND(E19/D19,0)*100</f>
        <v>100</v>
      </c>
      <c r="P19">
        <f>IFERROR(ROUND(E19/L19,2),0)</f>
        <v>41.94</v>
      </c>
      <c r="Q19" s="9" t="s">
        <v>8321</v>
      </c>
      <c r="R19" t="s">
        <v>8332</v>
      </c>
      <c r="S19" s="13">
        <f>(((J19/60)/60)/24)+DATE(1970,1,1)</f>
        <v>41917.731736111113</v>
      </c>
      <c r="T19" s="14">
        <f t="shared" si="0"/>
        <v>41947.773402777777</v>
      </c>
    </row>
    <row r="20" spans="1:20" ht="45" hidden="1" x14ac:dyDescent="0.25">
      <c r="A20">
        <v>18</v>
      </c>
      <c r="B20" s="3" t="s">
        <v>20</v>
      </c>
      <c r="C20" s="3" t="s">
        <v>4129</v>
      </c>
      <c r="D20" s="6">
        <v>30000</v>
      </c>
      <c r="E20" s="8">
        <v>31896.33</v>
      </c>
      <c r="F20" t="s">
        <v>8218</v>
      </c>
      <c r="G20" t="s">
        <v>8223</v>
      </c>
      <c r="H20" t="s">
        <v>8245</v>
      </c>
      <c r="I20">
        <v>1410958856</v>
      </c>
      <c r="J20">
        <v>1408366856</v>
      </c>
      <c r="K20" t="b">
        <v>0</v>
      </c>
      <c r="L20">
        <v>342</v>
      </c>
      <c r="M20" t="b">
        <v>1</v>
      </c>
      <c r="N20" t="s">
        <v>8263</v>
      </c>
      <c r="O20">
        <f>ROUND(E20/D20,0)*100</f>
        <v>100</v>
      </c>
      <c r="P20">
        <f>IFERROR(ROUND(E20/L20,2),0)</f>
        <v>93.26</v>
      </c>
      <c r="Q20" s="9" t="s">
        <v>8321</v>
      </c>
      <c r="R20" t="s">
        <v>8332</v>
      </c>
      <c r="S20" s="13">
        <f>(((J20/60)/60)/24)+DATE(1970,1,1)</f>
        <v>41869.542314814818</v>
      </c>
      <c r="T20" s="14">
        <f t="shared" si="0"/>
        <v>41899.542314814818</v>
      </c>
    </row>
    <row r="21" spans="1:20" ht="60" hidden="1" x14ac:dyDescent="0.25">
      <c r="A21">
        <v>19</v>
      </c>
      <c r="B21" s="3" t="s">
        <v>21</v>
      </c>
      <c r="C21" s="3" t="s">
        <v>4130</v>
      </c>
      <c r="D21" s="6">
        <v>850</v>
      </c>
      <c r="E21" s="8">
        <v>1235</v>
      </c>
      <c r="F21" t="s">
        <v>8218</v>
      </c>
      <c r="G21" t="s">
        <v>8223</v>
      </c>
      <c r="H21" t="s">
        <v>8245</v>
      </c>
      <c r="I21">
        <v>1437420934</v>
      </c>
      <c r="J21">
        <v>1434828934</v>
      </c>
      <c r="K21" t="b">
        <v>0</v>
      </c>
      <c r="L21">
        <v>22</v>
      </c>
      <c r="M21" t="b">
        <v>1</v>
      </c>
      <c r="N21" t="s">
        <v>8263</v>
      </c>
      <c r="O21">
        <f>ROUND(E21/D21,0)*100</f>
        <v>100</v>
      </c>
      <c r="P21">
        <f>IFERROR(ROUND(E21/L21,2),0)</f>
        <v>56.14</v>
      </c>
      <c r="Q21" s="9" t="s">
        <v>8321</v>
      </c>
      <c r="R21" t="s">
        <v>8332</v>
      </c>
      <c r="S21" s="13">
        <f>(((J21/60)/60)/24)+DATE(1970,1,1)</f>
        <v>42175.816365740742</v>
      </c>
      <c r="T21" s="14">
        <f t="shared" si="0"/>
        <v>42205.816365740742</v>
      </c>
    </row>
    <row r="22" spans="1:20" ht="45" hidden="1" x14ac:dyDescent="0.25">
      <c r="A22">
        <v>20</v>
      </c>
      <c r="B22" s="3" t="s">
        <v>22</v>
      </c>
      <c r="C22" s="3" t="s">
        <v>4131</v>
      </c>
      <c r="D22" s="6">
        <v>2000</v>
      </c>
      <c r="E22" s="8">
        <v>2004</v>
      </c>
      <c r="F22" t="s">
        <v>8218</v>
      </c>
      <c r="G22" t="s">
        <v>8223</v>
      </c>
      <c r="H22" t="s">
        <v>8245</v>
      </c>
      <c r="I22">
        <v>1442167912</v>
      </c>
      <c r="J22">
        <v>1436983912</v>
      </c>
      <c r="K22" t="b">
        <v>0</v>
      </c>
      <c r="L22">
        <v>25</v>
      </c>
      <c r="M22" t="b">
        <v>1</v>
      </c>
      <c r="N22" t="s">
        <v>8263</v>
      </c>
      <c r="O22">
        <f>ROUND(E22/D22,0)*100</f>
        <v>100</v>
      </c>
      <c r="P22">
        <f>IFERROR(ROUND(E22/L22,2),0)</f>
        <v>80.16</v>
      </c>
      <c r="Q22" s="9" t="s">
        <v>8321</v>
      </c>
      <c r="R22" t="s">
        <v>8332</v>
      </c>
      <c r="S22" s="13">
        <f>(((J22/60)/60)/24)+DATE(1970,1,1)</f>
        <v>42200.758240740746</v>
      </c>
      <c r="T22" s="14">
        <f t="shared" si="0"/>
        <v>42260.758240740746</v>
      </c>
    </row>
    <row r="23" spans="1:20" ht="45" hidden="1" x14ac:dyDescent="0.25">
      <c r="A23">
        <v>21</v>
      </c>
      <c r="B23" s="3" t="s">
        <v>23</v>
      </c>
      <c r="C23" s="3" t="s">
        <v>4132</v>
      </c>
      <c r="D23" s="6">
        <v>18500</v>
      </c>
      <c r="E23" s="8">
        <v>20190</v>
      </c>
      <c r="F23" t="s">
        <v>8218</v>
      </c>
      <c r="G23" t="s">
        <v>8223</v>
      </c>
      <c r="H23" t="s">
        <v>8245</v>
      </c>
      <c r="I23">
        <v>1411743789</v>
      </c>
      <c r="J23">
        <v>1409151789</v>
      </c>
      <c r="K23" t="b">
        <v>0</v>
      </c>
      <c r="L23">
        <v>101</v>
      </c>
      <c r="M23" t="b">
        <v>1</v>
      </c>
      <c r="N23" t="s">
        <v>8263</v>
      </c>
      <c r="O23">
        <f>ROUND(E23/D23,0)*100</f>
        <v>100</v>
      </c>
      <c r="P23">
        <f>IFERROR(ROUND(E23/L23,2),0)</f>
        <v>199.9</v>
      </c>
      <c r="Q23" s="9" t="s">
        <v>8321</v>
      </c>
      <c r="R23" t="s">
        <v>8332</v>
      </c>
      <c r="S23" s="13">
        <f>(((J23/60)/60)/24)+DATE(1970,1,1)</f>
        <v>41878.627187500002</v>
      </c>
      <c r="T23" s="14">
        <f t="shared" si="0"/>
        <v>41908.627187500002</v>
      </c>
    </row>
    <row r="24" spans="1:20" ht="30" hidden="1" x14ac:dyDescent="0.25">
      <c r="A24">
        <v>22</v>
      </c>
      <c r="B24" s="3" t="s">
        <v>24</v>
      </c>
      <c r="C24" s="3" t="s">
        <v>4133</v>
      </c>
      <c r="D24" s="6">
        <v>350</v>
      </c>
      <c r="E24" s="8">
        <v>410</v>
      </c>
      <c r="F24" t="s">
        <v>8218</v>
      </c>
      <c r="G24" t="s">
        <v>8223</v>
      </c>
      <c r="H24" t="s">
        <v>8245</v>
      </c>
      <c r="I24">
        <v>1420099140</v>
      </c>
      <c r="J24">
        <v>1418766740</v>
      </c>
      <c r="K24" t="b">
        <v>0</v>
      </c>
      <c r="L24">
        <v>8</v>
      </c>
      <c r="M24" t="b">
        <v>1</v>
      </c>
      <c r="N24" t="s">
        <v>8263</v>
      </c>
      <c r="O24">
        <f>ROUND(E24/D24,0)*100</f>
        <v>100</v>
      </c>
      <c r="P24">
        <f>IFERROR(ROUND(E24/L24,2),0)</f>
        <v>51.25</v>
      </c>
      <c r="Q24" s="9" t="s">
        <v>8321</v>
      </c>
      <c r="R24" t="s">
        <v>8332</v>
      </c>
      <c r="S24" s="13">
        <f>(((J24/60)/60)/24)+DATE(1970,1,1)</f>
        <v>41989.91134259259</v>
      </c>
      <c r="T24" s="14">
        <f t="shared" si="0"/>
        <v>42005.332638888889</v>
      </c>
    </row>
    <row r="25" spans="1:20" ht="45" hidden="1" x14ac:dyDescent="0.25">
      <c r="A25">
        <v>23</v>
      </c>
      <c r="B25" s="3" t="s">
        <v>25</v>
      </c>
      <c r="C25" s="3" t="s">
        <v>4134</v>
      </c>
      <c r="D25" s="6">
        <v>2000</v>
      </c>
      <c r="E25" s="8">
        <v>2370</v>
      </c>
      <c r="F25" t="s">
        <v>8218</v>
      </c>
      <c r="G25" t="s">
        <v>8223</v>
      </c>
      <c r="H25" t="s">
        <v>8245</v>
      </c>
      <c r="I25">
        <v>1430407200</v>
      </c>
      <c r="J25">
        <v>1428086501</v>
      </c>
      <c r="K25" t="b">
        <v>0</v>
      </c>
      <c r="L25">
        <v>23</v>
      </c>
      <c r="M25" t="b">
        <v>1</v>
      </c>
      <c r="N25" t="s">
        <v>8263</v>
      </c>
      <c r="O25">
        <f>ROUND(E25/D25,0)*100</f>
        <v>100</v>
      </c>
      <c r="P25">
        <f>IFERROR(ROUND(E25/L25,2),0)</f>
        <v>103.04</v>
      </c>
      <c r="Q25" s="9" t="s">
        <v>8321</v>
      </c>
      <c r="R25" t="s">
        <v>8332</v>
      </c>
      <c r="S25" s="13">
        <f>(((J25/60)/60)/24)+DATE(1970,1,1)</f>
        <v>42097.778946759259</v>
      </c>
      <c r="T25" s="14">
        <f t="shared" si="0"/>
        <v>42124.638888888891</v>
      </c>
    </row>
    <row r="26" spans="1:20" ht="30" hidden="1" x14ac:dyDescent="0.25">
      <c r="A26">
        <v>24</v>
      </c>
      <c r="B26" s="3" t="s">
        <v>26</v>
      </c>
      <c r="C26" s="3" t="s">
        <v>4135</v>
      </c>
      <c r="D26" s="6">
        <v>35000</v>
      </c>
      <c r="E26" s="8">
        <v>38082.69</v>
      </c>
      <c r="F26" t="s">
        <v>8218</v>
      </c>
      <c r="G26" t="s">
        <v>8223</v>
      </c>
      <c r="H26" t="s">
        <v>8245</v>
      </c>
      <c r="I26">
        <v>1442345940</v>
      </c>
      <c r="J26">
        <v>1439494863</v>
      </c>
      <c r="K26" t="b">
        <v>0</v>
      </c>
      <c r="L26">
        <v>574</v>
      </c>
      <c r="M26" t="b">
        <v>1</v>
      </c>
      <c r="N26" t="s">
        <v>8263</v>
      </c>
      <c r="O26">
        <f>ROUND(E26/D26,0)*100</f>
        <v>100</v>
      </c>
      <c r="P26">
        <f>IFERROR(ROUND(E26/L26,2),0)</f>
        <v>66.349999999999994</v>
      </c>
      <c r="Q26" s="9" t="s">
        <v>8321</v>
      </c>
      <c r="R26" t="s">
        <v>8332</v>
      </c>
      <c r="S26" s="13">
        <f>(((J26/60)/60)/24)+DATE(1970,1,1)</f>
        <v>42229.820173611108</v>
      </c>
      <c r="T26" s="14">
        <f t="shared" si="0"/>
        <v>42262.818750000006</v>
      </c>
    </row>
    <row r="27" spans="1:20" ht="60" hidden="1" x14ac:dyDescent="0.25">
      <c r="A27">
        <v>25</v>
      </c>
      <c r="B27" s="3" t="s">
        <v>27</v>
      </c>
      <c r="C27" s="3" t="s">
        <v>4136</v>
      </c>
      <c r="D27" s="6">
        <v>600</v>
      </c>
      <c r="E27" s="8">
        <v>800</v>
      </c>
      <c r="F27" t="s">
        <v>8218</v>
      </c>
      <c r="G27" t="s">
        <v>8223</v>
      </c>
      <c r="H27" t="s">
        <v>8245</v>
      </c>
      <c r="I27">
        <v>1452299761</v>
      </c>
      <c r="J27">
        <v>1447115761</v>
      </c>
      <c r="K27" t="b">
        <v>0</v>
      </c>
      <c r="L27">
        <v>14</v>
      </c>
      <c r="M27" t="b">
        <v>1</v>
      </c>
      <c r="N27" t="s">
        <v>8263</v>
      </c>
      <c r="O27">
        <f>ROUND(E27/D27,0)*100</f>
        <v>100</v>
      </c>
      <c r="P27">
        <f>IFERROR(ROUND(E27/L27,2),0)</f>
        <v>57.14</v>
      </c>
      <c r="Q27" s="9" t="s">
        <v>8321</v>
      </c>
      <c r="R27" t="s">
        <v>8332</v>
      </c>
      <c r="S27" s="13">
        <f>(((J27/60)/60)/24)+DATE(1970,1,1)</f>
        <v>42318.025011574078</v>
      </c>
      <c r="T27" s="14">
        <f t="shared" si="0"/>
        <v>42378.025011574078</v>
      </c>
    </row>
    <row r="28" spans="1:20" ht="45" hidden="1" x14ac:dyDescent="0.25">
      <c r="A28">
        <v>26</v>
      </c>
      <c r="B28" s="3" t="s">
        <v>28</v>
      </c>
      <c r="C28" s="3" t="s">
        <v>4137</v>
      </c>
      <c r="D28" s="6">
        <v>1250</v>
      </c>
      <c r="E28" s="8">
        <v>1940</v>
      </c>
      <c r="F28" t="s">
        <v>8218</v>
      </c>
      <c r="G28" t="s">
        <v>8223</v>
      </c>
      <c r="H28" t="s">
        <v>8245</v>
      </c>
      <c r="I28">
        <v>1408278144</v>
      </c>
      <c r="J28">
        <v>1404822144</v>
      </c>
      <c r="K28" t="b">
        <v>0</v>
      </c>
      <c r="L28">
        <v>19</v>
      </c>
      <c r="M28" t="b">
        <v>1</v>
      </c>
      <c r="N28" t="s">
        <v>8263</v>
      </c>
      <c r="O28">
        <f>ROUND(E28/D28,0)*100</f>
        <v>200</v>
      </c>
      <c r="P28">
        <f>IFERROR(ROUND(E28/L28,2),0)</f>
        <v>102.11</v>
      </c>
      <c r="Q28" s="9" t="s">
        <v>8321</v>
      </c>
      <c r="R28" t="s">
        <v>8332</v>
      </c>
      <c r="S28" s="13">
        <f>(((J28/60)/60)/24)+DATE(1970,1,1)</f>
        <v>41828.515555555554</v>
      </c>
      <c r="T28" s="14">
        <f t="shared" si="0"/>
        <v>41868.515555555554</v>
      </c>
    </row>
    <row r="29" spans="1:20" ht="45" hidden="1" x14ac:dyDescent="0.25">
      <c r="A29">
        <v>27</v>
      </c>
      <c r="B29" s="3" t="s">
        <v>29</v>
      </c>
      <c r="C29" s="3" t="s">
        <v>4138</v>
      </c>
      <c r="D29" s="6">
        <v>20000</v>
      </c>
      <c r="E29" s="8">
        <v>22345</v>
      </c>
      <c r="F29" t="s">
        <v>8218</v>
      </c>
      <c r="G29" t="s">
        <v>8227</v>
      </c>
      <c r="H29" t="s">
        <v>8249</v>
      </c>
      <c r="I29">
        <v>1416113833</v>
      </c>
      <c r="J29">
        <v>1413518233</v>
      </c>
      <c r="K29" t="b">
        <v>0</v>
      </c>
      <c r="L29">
        <v>150</v>
      </c>
      <c r="M29" t="b">
        <v>1</v>
      </c>
      <c r="N29" t="s">
        <v>8263</v>
      </c>
      <c r="O29">
        <f>ROUND(E29/D29,0)*100</f>
        <v>100</v>
      </c>
      <c r="P29">
        <f>IFERROR(ROUND(E29/L29,2),0)</f>
        <v>148.97</v>
      </c>
      <c r="Q29" s="9" t="s">
        <v>8321</v>
      </c>
      <c r="R29" t="s">
        <v>8332</v>
      </c>
      <c r="S29" s="13">
        <f>(((J29/60)/60)/24)+DATE(1970,1,1)</f>
        <v>41929.164733796293</v>
      </c>
      <c r="T29" s="14">
        <f t="shared" si="0"/>
        <v>41959.206400462965</v>
      </c>
    </row>
    <row r="30" spans="1:20" ht="30" hidden="1" x14ac:dyDescent="0.25">
      <c r="A30">
        <v>28</v>
      </c>
      <c r="B30" s="3" t="s">
        <v>30</v>
      </c>
      <c r="C30" s="3" t="s">
        <v>4139</v>
      </c>
      <c r="D30" s="6">
        <v>12000</v>
      </c>
      <c r="E30" s="8">
        <v>12042</v>
      </c>
      <c r="F30" t="s">
        <v>8218</v>
      </c>
      <c r="G30" t="s">
        <v>8223</v>
      </c>
      <c r="H30" t="s">
        <v>8245</v>
      </c>
      <c r="I30">
        <v>1450307284</v>
      </c>
      <c r="J30">
        <v>1447715284</v>
      </c>
      <c r="K30" t="b">
        <v>0</v>
      </c>
      <c r="L30">
        <v>71</v>
      </c>
      <c r="M30" t="b">
        <v>1</v>
      </c>
      <c r="N30" t="s">
        <v>8263</v>
      </c>
      <c r="O30">
        <f>ROUND(E30/D30,0)*100</f>
        <v>100</v>
      </c>
      <c r="P30">
        <f>IFERROR(ROUND(E30/L30,2),0)</f>
        <v>169.61</v>
      </c>
      <c r="Q30" s="9" t="s">
        <v>8321</v>
      </c>
      <c r="R30" t="s">
        <v>8332</v>
      </c>
      <c r="S30" s="13">
        <f>(((J30/60)/60)/24)+DATE(1970,1,1)</f>
        <v>42324.96393518518</v>
      </c>
      <c r="T30" s="14">
        <f t="shared" si="0"/>
        <v>42354.96393518518</v>
      </c>
    </row>
    <row r="31" spans="1:20" ht="60" hidden="1" x14ac:dyDescent="0.25">
      <c r="A31">
        <v>29</v>
      </c>
      <c r="B31" s="3" t="s">
        <v>31</v>
      </c>
      <c r="C31" s="3" t="s">
        <v>4140</v>
      </c>
      <c r="D31" s="6">
        <v>3000</v>
      </c>
      <c r="E31" s="8">
        <v>3700</v>
      </c>
      <c r="F31" t="s">
        <v>8218</v>
      </c>
      <c r="G31" t="s">
        <v>8224</v>
      </c>
      <c r="H31" t="s">
        <v>8246</v>
      </c>
      <c r="I31">
        <v>1406045368</v>
      </c>
      <c r="J31">
        <v>1403453368</v>
      </c>
      <c r="K31" t="b">
        <v>0</v>
      </c>
      <c r="L31">
        <v>117</v>
      </c>
      <c r="M31" t="b">
        <v>1</v>
      </c>
      <c r="N31" t="s">
        <v>8263</v>
      </c>
      <c r="O31">
        <f>ROUND(E31/D31,0)*100</f>
        <v>100</v>
      </c>
      <c r="P31">
        <f>IFERROR(ROUND(E31/L31,2),0)</f>
        <v>31.62</v>
      </c>
      <c r="Q31" s="9" t="s">
        <v>8321</v>
      </c>
      <c r="R31" t="s">
        <v>8332</v>
      </c>
      <c r="S31" s="13">
        <f>(((J31/60)/60)/24)+DATE(1970,1,1)</f>
        <v>41812.67324074074</v>
      </c>
      <c r="T31" s="14">
        <f t="shared" si="0"/>
        <v>41842.67324074074</v>
      </c>
    </row>
    <row r="32" spans="1:20" ht="45" hidden="1" x14ac:dyDescent="0.25">
      <c r="A32">
        <v>30</v>
      </c>
      <c r="B32" s="3" t="s">
        <v>32</v>
      </c>
      <c r="C32" s="3" t="s">
        <v>4141</v>
      </c>
      <c r="D32" s="6">
        <v>4000</v>
      </c>
      <c r="E32" s="8">
        <v>4051.99</v>
      </c>
      <c r="F32" t="s">
        <v>8218</v>
      </c>
      <c r="G32" t="s">
        <v>8223</v>
      </c>
      <c r="H32" t="s">
        <v>8245</v>
      </c>
      <c r="I32">
        <v>1408604515</v>
      </c>
      <c r="J32">
        <v>1406012515</v>
      </c>
      <c r="K32" t="b">
        <v>0</v>
      </c>
      <c r="L32">
        <v>53</v>
      </c>
      <c r="M32" t="b">
        <v>1</v>
      </c>
      <c r="N32" t="s">
        <v>8263</v>
      </c>
      <c r="O32">
        <f>ROUND(E32/D32,0)*100</f>
        <v>100</v>
      </c>
      <c r="P32">
        <f>IFERROR(ROUND(E32/L32,2),0)</f>
        <v>76.45</v>
      </c>
      <c r="Q32" s="9" t="s">
        <v>8321</v>
      </c>
      <c r="R32" t="s">
        <v>8332</v>
      </c>
      <c r="S32" s="13">
        <f>(((J32/60)/60)/24)+DATE(1970,1,1)</f>
        <v>41842.292997685188</v>
      </c>
      <c r="T32" s="14">
        <f t="shared" si="0"/>
        <v>41872.292997685188</v>
      </c>
    </row>
    <row r="33" spans="1:20" ht="45" hidden="1" x14ac:dyDescent="0.25">
      <c r="A33">
        <v>31</v>
      </c>
      <c r="B33" s="3" t="s">
        <v>33</v>
      </c>
      <c r="C33" s="3" t="s">
        <v>4142</v>
      </c>
      <c r="D33" s="6">
        <v>13</v>
      </c>
      <c r="E33" s="8">
        <v>13</v>
      </c>
      <c r="F33" t="s">
        <v>8218</v>
      </c>
      <c r="G33" t="s">
        <v>8223</v>
      </c>
      <c r="H33" t="s">
        <v>8245</v>
      </c>
      <c r="I33">
        <v>1453748434</v>
      </c>
      <c r="J33">
        <v>1452193234</v>
      </c>
      <c r="K33" t="b">
        <v>0</v>
      </c>
      <c r="L33">
        <v>1</v>
      </c>
      <c r="M33" t="b">
        <v>1</v>
      </c>
      <c r="N33" t="s">
        <v>8263</v>
      </c>
      <c r="O33">
        <f>ROUND(E33/D33,0)*100</f>
        <v>100</v>
      </c>
      <c r="P33">
        <f>IFERROR(ROUND(E33/L33,2),0)</f>
        <v>13</v>
      </c>
      <c r="Q33" s="9" t="s">
        <v>8321</v>
      </c>
      <c r="R33" t="s">
        <v>8332</v>
      </c>
      <c r="S33" s="13">
        <f>(((J33/60)/60)/24)+DATE(1970,1,1)</f>
        <v>42376.79206018518</v>
      </c>
      <c r="T33" s="14">
        <f t="shared" si="0"/>
        <v>42394.79206018518</v>
      </c>
    </row>
    <row r="34" spans="1:20" ht="60" hidden="1" x14ac:dyDescent="0.25">
      <c r="A34">
        <v>32</v>
      </c>
      <c r="B34" s="3" t="s">
        <v>34</v>
      </c>
      <c r="C34" s="3" t="s">
        <v>4143</v>
      </c>
      <c r="D34" s="6">
        <v>28450</v>
      </c>
      <c r="E34" s="8">
        <v>28520</v>
      </c>
      <c r="F34" t="s">
        <v>8218</v>
      </c>
      <c r="G34" t="s">
        <v>8223</v>
      </c>
      <c r="H34" t="s">
        <v>8245</v>
      </c>
      <c r="I34">
        <v>1463111940</v>
      </c>
      <c r="J34">
        <v>1459523017</v>
      </c>
      <c r="K34" t="b">
        <v>0</v>
      </c>
      <c r="L34">
        <v>89</v>
      </c>
      <c r="M34" t="b">
        <v>1</v>
      </c>
      <c r="N34" t="s">
        <v>8263</v>
      </c>
      <c r="O34">
        <f>ROUND(E34/D34,0)*100</f>
        <v>100</v>
      </c>
      <c r="P34">
        <f>IFERROR(ROUND(E34/L34,2),0)</f>
        <v>320.45</v>
      </c>
      <c r="Q34" s="9" t="s">
        <v>8321</v>
      </c>
      <c r="R34" t="s">
        <v>8332</v>
      </c>
      <c r="S34" s="13">
        <f>(((J34/60)/60)/24)+DATE(1970,1,1)</f>
        <v>42461.627511574072</v>
      </c>
      <c r="T34" s="14">
        <f t="shared" si="0"/>
        <v>42503.165972222225</v>
      </c>
    </row>
    <row r="35" spans="1:20" ht="60" hidden="1" x14ac:dyDescent="0.25">
      <c r="A35">
        <v>33</v>
      </c>
      <c r="B35" s="3" t="s">
        <v>35</v>
      </c>
      <c r="C35" s="3" t="s">
        <v>4144</v>
      </c>
      <c r="D35" s="6">
        <v>5250</v>
      </c>
      <c r="E35" s="8">
        <v>5360</v>
      </c>
      <c r="F35" t="s">
        <v>8218</v>
      </c>
      <c r="G35" t="s">
        <v>8223</v>
      </c>
      <c r="H35" t="s">
        <v>8245</v>
      </c>
      <c r="I35">
        <v>1447001501</v>
      </c>
      <c r="J35">
        <v>1444405901</v>
      </c>
      <c r="K35" t="b">
        <v>0</v>
      </c>
      <c r="L35">
        <v>64</v>
      </c>
      <c r="M35" t="b">
        <v>1</v>
      </c>
      <c r="N35" t="s">
        <v>8263</v>
      </c>
      <c r="O35">
        <f>ROUND(E35/D35,0)*100</f>
        <v>100</v>
      </c>
      <c r="P35">
        <f>IFERROR(ROUND(E35/L35,2),0)</f>
        <v>83.75</v>
      </c>
      <c r="Q35" s="9" t="s">
        <v>8321</v>
      </c>
      <c r="R35" t="s">
        <v>8332</v>
      </c>
      <c r="S35" s="13">
        <f>(((J35/60)/60)/24)+DATE(1970,1,1)</f>
        <v>42286.660891203705</v>
      </c>
      <c r="T35" s="14">
        <f t="shared" si="0"/>
        <v>42316.702557870376</v>
      </c>
    </row>
    <row r="36" spans="1:20" ht="60" hidden="1" x14ac:dyDescent="0.25">
      <c r="A36">
        <v>34</v>
      </c>
      <c r="B36" s="3" t="s">
        <v>36</v>
      </c>
      <c r="C36" s="3" t="s">
        <v>4145</v>
      </c>
      <c r="D36" s="6">
        <v>2600</v>
      </c>
      <c r="E36" s="8">
        <v>3392</v>
      </c>
      <c r="F36" t="s">
        <v>8218</v>
      </c>
      <c r="G36" t="s">
        <v>8223</v>
      </c>
      <c r="H36" t="s">
        <v>8245</v>
      </c>
      <c r="I36">
        <v>1407224601</v>
      </c>
      <c r="J36">
        <v>1405928601</v>
      </c>
      <c r="K36" t="b">
        <v>0</v>
      </c>
      <c r="L36">
        <v>68</v>
      </c>
      <c r="M36" t="b">
        <v>1</v>
      </c>
      <c r="N36" t="s">
        <v>8263</v>
      </c>
      <c r="O36">
        <f>ROUND(E36/D36,0)*100</f>
        <v>100</v>
      </c>
      <c r="P36">
        <f>IFERROR(ROUND(E36/L36,2),0)</f>
        <v>49.88</v>
      </c>
      <c r="Q36" s="9" t="s">
        <v>8321</v>
      </c>
      <c r="R36" t="s">
        <v>8332</v>
      </c>
      <c r="S36" s="13">
        <f>(((J36/60)/60)/24)+DATE(1970,1,1)</f>
        <v>41841.321770833332</v>
      </c>
      <c r="T36" s="14">
        <f t="shared" si="0"/>
        <v>41856.321770833332</v>
      </c>
    </row>
    <row r="37" spans="1:20" ht="45" hidden="1" x14ac:dyDescent="0.25">
      <c r="A37">
        <v>35</v>
      </c>
      <c r="B37" s="3" t="s">
        <v>37</v>
      </c>
      <c r="C37" s="3" t="s">
        <v>4146</v>
      </c>
      <c r="D37" s="6">
        <v>1000</v>
      </c>
      <c r="E37" s="8">
        <v>1665</v>
      </c>
      <c r="F37" t="s">
        <v>8218</v>
      </c>
      <c r="G37" t="s">
        <v>8223</v>
      </c>
      <c r="H37" t="s">
        <v>8245</v>
      </c>
      <c r="I37">
        <v>1430179200</v>
      </c>
      <c r="J37">
        <v>1428130814</v>
      </c>
      <c r="K37" t="b">
        <v>0</v>
      </c>
      <c r="L37">
        <v>28</v>
      </c>
      <c r="M37" t="b">
        <v>1</v>
      </c>
      <c r="N37" t="s">
        <v>8263</v>
      </c>
      <c r="O37">
        <f>ROUND(E37/D37,0)*100</f>
        <v>200</v>
      </c>
      <c r="P37">
        <f>IFERROR(ROUND(E37/L37,2),0)</f>
        <v>59.46</v>
      </c>
      <c r="Q37" s="9" t="s">
        <v>8321</v>
      </c>
      <c r="R37" t="s">
        <v>8332</v>
      </c>
      <c r="S37" s="13">
        <f>(((J37/60)/60)/24)+DATE(1970,1,1)</f>
        <v>42098.291828703703</v>
      </c>
      <c r="T37" s="14">
        <f t="shared" si="0"/>
        <v>42122</v>
      </c>
    </row>
    <row r="38" spans="1:20" ht="30" hidden="1" x14ac:dyDescent="0.25">
      <c r="A38">
        <v>36</v>
      </c>
      <c r="B38" s="3" t="s">
        <v>38</v>
      </c>
      <c r="C38" s="3" t="s">
        <v>4147</v>
      </c>
      <c r="D38" s="6">
        <v>6000</v>
      </c>
      <c r="E38" s="8">
        <v>8529</v>
      </c>
      <c r="F38" t="s">
        <v>8218</v>
      </c>
      <c r="G38" t="s">
        <v>8223</v>
      </c>
      <c r="H38" t="s">
        <v>8245</v>
      </c>
      <c r="I38">
        <v>1428128525</v>
      </c>
      <c r="J38">
        <v>1425540125</v>
      </c>
      <c r="K38" t="b">
        <v>0</v>
      </c>
      <c r="L38">
        <v>44</v>
      </c>
      <c r="M38" t="b">
        <v>1</v>
      </c>
      <c r="N38" t="s">
        <v>8263</v>
      </c>
      <c r="O38">
        <f>ROUND(E38/D38,0)*100</f>
        <v>100</v>
      </c>
      <c r="P38">
        <f>IFERROR(ROUND(E38/L38,2),0)</f>
        <v>193.84</v>
      </c>
      <c r="Q38" s="9" t="s">
        <v>8321</v>
      </c>
      <c r="R38" t="s">
        <v>8332</v>
      </c>
      <c r="S38" s="13">
        <f>(((J38/60)/60)/24)+DATE(1970,1,1)</f>
        <v>42068.307002314818</v>
      </c>
      <c r="T38" s="14">
        <f t="shared" si="0"/>
        <v>42098.265335648146</v>
      </c>
    </row>
    <row r="39" spans="1:20" ht="60" hidden="1" x14ac:dyDescent="0.25">
      <c r="A39">
        <v>37</v>
      </c>
      <c r="B39" s="3" t="s">
        <v>39</v>
      </c>
      <c r="C39" s="3" t="s">
        <v>4148</v>
      </c>
      <c r="D39" s="6">
        <v>22000</v>
      </c>
      <c r="E39" s="8">
        <v>40357</v>
      </c>
      <c r="F39" t="s">
        <v>8218</v>
      </c>
      <c r="G39" t="s">
        <v>8223</v>
      </c>
      <c r="H39" t="s">
        <v>8245</v>
      </c>
      <c r="I39">
        <v>1425055079</v>
      </c>
      <c r="J39">
        <v>1422463079</v>
      </c>
      <c r="K39" t="b">
        <v>0</v>
      </c>
      <c r="L39">
        <v>253</v>
      </c>
      <c r="M39" t="b">
        <v>1</v>
      </c>
      <c r="N39" t="s">
        <v>8263</v>
      </c>
      <c r="O39">
        <f>ROUND(E39/D39,0)*100</f>
        <v>200</v>
      </c>
      <c r="P39">
        <f>IFERROR(ROUND(E39/L39,2),0)</f>
        <v>159.51</v>
      </c>
      <c r="Q39" s="9" t="s">
        <v>8321</v>
      </c>
      <c r="R39" t="s">
        <v>8332</v>
      </c>
      <c r="S39" s="13">
        <f>(((J39/60)/60)/24)+DATE(1970,1,1)</f>
        <v>42032.693043981482</v>
      </c>
      <c r="T39" s="14">
        <f t="shared" si="0"/>
        <v>42062.693043981482</v>
      </c>
    </row>
    <row r="40" spans="1:20" ht="45" hidden="1" x14ac:dyDescent="0.25">
      <c r="A40">
        <v>38</v>
      </c>
      <c r="B40" s="3" t="s">
        <v>40</v>
      </c>
      <c r="C40" s="3" t="s">
        <v>4149</v>
      </c>
      <c r="D40" s="6">
        <v>2500</v>
      </c>
      <c r="E40" s="8">
        <v>2751</v>
      </c>
      <c r="F40" t="s">
        <v>8218</v>
      </c>
      <c r="G40" t="s">
        <v>8223</v>
      </c>
      <c r="H40" t="s">
        <v>8245</v>
      </c>
      <c r="I40">
        <v>1368235344</v>
      </c>
      <c r="J40">
        <v>1365643344</v>
      </c>
      <c r="K40" t="b">
        <v>0</v>
      </c>
      <c r="L40">
        <v>66</v>
      </c>
      <c r="M40" t="b">
        <v>1</v>
      </c>
      <c r="N40" t="s">
        <v>8263</v>
      </c>
      <c r="O40">
        <f>ROUND(E40/D40,0)*100</f>
        <v>100</v>
      </c>
      <c r="P40">
        <f>IFERROR(ROUND(E40/L40,2),0)</f>
        <v>41.68</v>
      </c>
      <c r="Q40" s="9" t="s">
        <v>8321</v>
      </c>
      <c r="R40" t="s">
        <v>8332</v>
      </c>
      <c r="S40" s="13">
        <f>(((J40/60)/60)/24)+DATE(1970,1,1)</f>
        <v>41375.057222222218</v>
      </c>
      <c r="T40" s="14">
        <f t="shared" si="0"/>
        <v>41405.057222222218</v>
      </c>
    </row>
    <row r="41" spans="1:20" ht="60" hidden="1" x14ac:dyDescent="0.25">
      <c r="A41">
        <v>39</v>
      </c>
      <c r="B41" s="3" t="s">
        <v>41</v>
      </c>
      <c r="C41" s="3" t="s">
        <v>4150</v>
      </c>
      <c r="D41" s="6">
        <v>25000</v>
      </c>
      <c r="E41" s="8">
        <v>32745</v>
      </c>
      <c r="F41" t="s">
        <v>8218</v>
      </c>
      <c r="G41" t="s">
        <v>8224</v>
      </c>
      <c r="H41" t="s">
        <v>8246</v>
      </c>
      <c r="I41">
        <v>1401058740</v>
      </c>
      <c r="J41">
        <v>1398388068</v>
      </c>
      <c r="K41" t="b">
        <v>0</v>
      </c>
      <c r="L41">
        <v>217</v>
      </c>
      <c r="M41" t="b">
        <v>1</v>
      </c>
      <c r="N41" t="s">
        <v>8263</v>
      </c>
      <c r="O41">
        <f>ROUND(E41/D41,0)*100</f>
        <v>100</v>
      </c>
      <c r="P41">
        <f>IFERROR(ROUND(E41/L41,2),0)</f>
        <v>150.9</v>
      </c>
      <c r="Q41" s="9" t="s">
        <v>8321</v>
      </c>
      <c r="R41" t="s">
        <v>8332</v>
      </c>
      <c r="S41" s="13">
        <f>(((J41/60)/60)/24)+DATE(1970,1,1)</f>
        <v>41754.047083333331</v>
      </c>
      <c r="T41" s="14">
        <f t="shared" si="0"/>
        <v>41784.957638888889</v>
      </c>
    </row>
    <row r="42" spans="1:20" ht="60" hidden="1" x14ac:dyDescent="0.25">
      <c r="A42">
        <v>40</v>
      </c>
      <c r="B42" s="3" t="s">
        <v>42</v>
      </c>
      <c r="C42" s="3" t="s">
        <v>4151</v>
      </c>
      <c r="D42" s="6">
        <v>2000</v>
      </c>
      <c r="E42" s="8">
        <v>2027</v>
      </c>
      <c r="F42" t="s">
        <v>8218</v>
      </c>
      <c r="G42" t="s">
        <v>8223</v>
      </c>
      <c r="H42" t="s">
        <v>8245</v>
      </c>
      <c r="I42">
        <v>1403150400</v>
      </c>
      <c r="J42">
        <v>1401426488</v>
      </c>
      <c r="K42" t="b">
        <v>0</v>
      </c>
      <c r="L42">
        <v>16</v>
      </c>
      <c r="M42" t="b">
        <v>1</v>
      </c>
      <c r="N42" t="s">
        <v>8263</v>
      </c>
      <c r="O42">
        <f>ROUND(E42/D42,0)*100</f>
        <v>100</v>
      </c>
      <c r="P42">
        <f>IFERROR(ROUND(E42/L42,2),0)</f>
        <v>126.69</v>
      </c>
      <c r="Q42" s="9" t="s">
        <v>8321</v>
      </c>
      <c r="R42" t="s">
        <v>8332</v>
      </c>
      <c r="S42" s="13">
        <f>(((J42/60)/60)/24)+DATE(1970,1,1)</f>
        <v>41789.21398148148</v>
      </c>
      <c r="T42" s="14">
        <f t="shared" si="0"/>
        <v>41809.166666666664</v>
      </c>
    </row>
    <row r="43" spans="1:20" ht="60" hidden="1" x14ac:dyDescent="0.25">
      <c r="A43">
        <v>41</v>
      </c>
      <c r="B43" s="3" t="s">
        <v>43</v>
      </c>
      <c r="C43" s="3" t="s">
        <v>4152</v>
      </c>
      <c r="D43" s="6">
        <v>2000</v>
      </c>
      <c r="E43" s="8">
        <v>2000</v>
      </c>
      <c r="F43" t="s">
        <v>8218</v>
      </c>
      <c r="G43" t="s">
        <v>8223</v>
      </c>
      <c r="H43" t="s">
        <v>8245</v>
      </c>
      <c r="I43">
        <v>1412516354</v>
      </c>
      <c r="J43">
        <v>1409924354</v>
      </c>
      <c r="K43" t="b">
        <v>0</v>
      </c>
      <c r="L43">
        <v>19</v>
      </c>
      <c r="M43" t="b">
        <v>1</v>
      </c>
      <c r="N43" t="s">
        <v>8263</v>
      </c>
      <c r="O43">
        <f>ROUND(E43/D43,0)*100</f>
        <v>100</v>
      </c>
      <c r="P43">
        <f>IFERROR(ROUND(E43/L43,2),0)</f>
        <v>105.26</v>
      </c>
      <c r="Q43" s="9" t="s">
        <v>8321</v>
      </c>
      <c r="R43" t="s">
        <v>8332</v>
      </c>
      <c r="S43" s="13">
        <f>(((J43/60)/60)/24)+DATE(1970,1,1)</f>
        <v>41887.568912037037</v>
      </c>
      <c r="T43" s="14">
        <f t="shared" si="0"/>
        <v>41917.568912037037</v>
      </c>
    </row>
    <row r="44" spans="1:20" ht="60" hidden="1" x14ac:dyDescent="0.25">
      <c r="A44">
        <v>42</v>
      </c>
      <c r="B44" s="3" t="s">
        <v>44</v>
      </c>
      <c r="C44" s="3" t="s">
        <v>4153</v>
      </c>
      <c r="D44" s="6">
        <v>14000</v>
      </c>
      <c r="E44" s="8">
        <v>19860</v>
      </c>
      <c r="F44" t="s">
        <v>8218</v>
      </c>
      <c r="G44" t="s">
        <v>8223</v>
      </c>
      <c r="H44" t="s">
        <v>8245</v>
      </c>
      <c r="I44">
        <v>1419780026</v>
      </c>
      <c r="J44">
        <v>1417188026</v>
      </c>
      <c r="K44" t="b">
        <v>0</v>
      </c>
      <c r="L44">
        <v>169</v>
      </c>
      <c r="M44" t="b">
        <v>1</v>
      </c>
      <c r="N44" t="s">
        <v>8263</v>
      </c>
      <c r="O44">
        <f>ROUND(E44/D44,0)*100</f>
        <v>100</v>
      </c>
      <c r="P44">
        <f>IFERROR(ROUND(E44/L44,2),0)</f>
        <v>117.51</v>
      </c>
      <c r="Q44" s="9" t="s">
        <v>8321</v>
      </c>
      <c r="R44" t="s">
        <v>8332</v>
      </c>
      <c r="S44" s="13">
        <f>(((J44/60)/60)/24)+DATE(1970,1,1)</f>
        <v>41971.639189814814</v>
      </c>
      <c r="T44" s="14">
        <f t="shared" si="0"/>
        <v>42001.639189814814</v>
      </c>
    </row>
    <row r="45" spans="1:20" ht="60" hidden="1" x14ac:dyDescent="0.25">
      <c r="A45">
        <v>43</v>
      </c>
      <c r="B45" s="3" t="s">
        <v>45</v>
      </c>
      <c r="C45" s="3" t="s">
        <v>4154</v>
      </c>
      <c r="D45" s="6">
        <v>10000</v>
      </c>
      <c r="E45" s="8">
        <v>30866</v>
      </c>
      <c r="F45" t="s">
        <v>8218</v>
      </c>
      <c r="G45" t="s">
        <v>8223</v>
      </c>
      <c r="H45" t="s">
        <v>8245</v>
      </c>
      <c r="I45">
        <v>1405209600</v>
      </c>
      <c r="J45">
        <v>1402599486</v>
      </c>
      <c r="K45" t="b">
        <v>0</v>
      </c>
      <c r="L45">
        <v>263</v>
      </c>
      <c r="M45" t="b">
        <v>1</v>
      </c>
      <c r="N45" t="s">
        <v>8263</v>
      </c>
      <c r="O45">
        <f>ROUND(E45/D45,0)*100</f>
        <v>300</v>
      </c>
      <c r="P45">
        <f>IFERROR(ROUND(E45/L45,2),0)</f>
        <v>117.36</v>
      </c>
      <c r="Q45" s="9" t="s">
        <v>8321</v>
      </c>
      <c r="R45" t="s">
        <v>8332</v>
      </c>
      <c r="S45" s="13">
        <f>(((J45/60)/60)/24)+DATE(1970,1,1)</f>
        <v>41802.790347222224</v>
      </c>
      <c r="T45" s="14">
        <f t="shared" si="0"/>
        <v>41833</v>
      </c>
    </row>
    <row r="46" spans="1:20" ht="60" hidden="1" x14ac:dyDescent="0.25">
      <c r="A46">
        <v>44</v>
      </c>
      <c r="B46" s="3" t="s">
        <v>46</v>
      </c>
      <c r="C46" s="3" t="s">
        <v>4155</v>
      </c>
      <c r="D46" s="6">
        <v>2000</v>
      </c>
      <c r="E46" s="8">
        <v>2000</v>
      </c>
      <c r="F46" t="s">
        <v>8218</v>
      </c>
      <c r="G46" t="s">
        <v>8223</v>
      </c>
      <c r="H46" t="s">
        <v>8245</v>
      </c>
      <c r="I46">
        <v>1412648537</v>
      </c>
      <c r="J46">
        <v>1408760537</v>
      </c>
      <c r="K46" t="b">
        <v>0</v>
      </c>
      <c r="L46">
        <v>15</v>
      </c>
      <c r="M46" t="b">
        <v>1</v>
      </c>
      <c r="N46" t="s">
        <v>8263</v>
      </c>
      <c r="O46">
        <f>ROUND(E46/D46,0)*100</f>
        <v>100</v>
      </c>
      <c r="P46">
        <f>IFERROR(ROUND(E46/L46,2),0)</f>
        <v>133.33000000000001</v>
      </c>
      <c r="Q46" s="9" t="s">
        <v>8321</v>
      </c>
      <c r="R46" t="s">
        <v>8332</v>
      </c>
      <c r="S46" s="13">
        <f>(((J46/60)/60)/24)+DATE(1970,1,1)</f>
        <v>41874.098807870374</v>
      </c>
      <c r="T46" s="14">
        <f t="shared" si="0"/>
        <v>41919.098807870374</v>
      </c>
    </row>
    <row r="47" spans="1:20" ht="45" hidden="1" x14ac:dyDescent="0.25">
      <c r="A47">
        <v>45</v>
      </c>
      <c r="B47" s="3" t="s">
        <v>47</v>
      </c>
      <c r="C47" s="3" t="s">
        <v>4156</v>
      </c>
      <c r="D47" s="6">
        <v>5000</v>
      </c>
      <c r="E47" s="8">
        <v>6000</v>
      </c>
      <c r="F47" t="s">
        <v>8218</v>
      </c>
      <c r="G47" t="s">
        <v>8223</v>
      </c>
      <c r="H47" t="s">
        <v>8245</v>
      </c>
      <c r="I47">
        <v>1461769107</v>
      </c>
      <c r="J47">
        <v>1459177107</v>
      </c>
      <c r="K47" t="b">
        <v>0</v>
      </c>
      <c r="L47">
        <v>61</v>
      </c>
      <c r="M47" t="b">
        <v>1</v>
      </c>
      <c r="N47" t="s">
        <v>8263</v>
      </c>
      <c r="O47">
        <f>ROUND(E47/D47,0)*100</f>
        <v>100</v>
      </c>
      <c r="P47">
        <f>IFERROR(ROUND(E47/L47,2),0)</f>
        <v>98.36</v>
      </c>
      <c r="Q47" s="9" t="s">
        <v>8321</v>
      </c>
      <c r="R47" t="s">
        <v>8332</v>
      </c>
      <c r="S47" s="13">
        <f>(((J47/60)/60)/24)+DATE(1970,1,1)</f>
        <v>42457.623923611114</v>
      </c>
      <c r="T47" s="14">
        <f t="shared" si="0"/>
        <v>42487.623923611114</v>
      </c>
    </row>
    <row r="48" spans="1:20" ht="45" hidden="1" x14ac:dyDescent="0.25">
      <c r="A48">
        <v>46</v>
      </c>
      <c r="B48" s="3" t="s">
        <v>48</v>
      </c>
      <c r="C48" s="3" t="s">
        <v>4157</v>
      </c>
      <c r="D48" s="6">
        <v>8400</v>
      </c>
      <c r="E48" s="8">
        <v>8750</v>
      </c>
      <c r="F48" t="s">
        <v>8218</v>
      </c>
      <c r="G48" t="s">
        <v>8225</v>
      </c>
      <c r="H48" t="s">
        <v>8247</v>
      </c>
      <c r="I48">
        <v>1450220974</v>
      </c>
      <c r="J48">
        <v>1447628974</v>
      </c>
      <c r="K48" t="b">
        <v>0</v>
      </c>
      <c r="L48">
        <v>45</v>
      </c>
      <c r="M48" t="b">
        <v>1</v>
      </c>
      <c r="N48" t="s">
        <v>8263</v>
      </c>
      <c r="O48">
        <f>ROUND(E48/D48,0)*100</f>
        <v>100</v>
      </c>
      <c r="P48">
        <f>IFERROR(ROUND(E48/L48,2),0)</f>
        <v>194.44</v>
      </c>
      <c r="Q48" s="9" t="s">
        <v>8321</v>
      </c>
      <c r="R48" t="s">
        <v>8332</v>
      </c>
      <c r="S48" s="13">
        <f>(((J48/60)/60)/24)+DATE(1970,1,1)</f>
        <v>42323.964976851858</v>
      </c>
      <c r="T48" s="14">
        <f t="shared" si="0"/>
        <v>42353.964976851858</v>
      </c>
    </row>
    <row r="49" spans="1:20" ht="60" hidden="1" x14ac:dyDescent="0.25">
      <c r="A49">
        <v>47</v>
      </c>
      <c r="B49" s="3" t="s">
        <v>49</v>
      </c>
      <c r="C49" s="3" t="s">
        <v>4158</v>
      </c>
      <c r="D49" s="6">
        <v>5000</v>
      </c>
      <c r="E49" s="8">
        <v>5380.55</v>
      </c>
      <c r="F49" t="s">
        <v>8218</v>
      </c>
      <c r="G49" t="s">
        <v>8223</v>
      </c>
      <c r="H49" t="s">
        <v>8245</v>
      </c>
      <c r="I49">
        <v>1419021607</v>
      </c>
      <c r="J49">
        <v>1413834007</v>
      </c>
      <c r="K49" t="b">
        <v>0</v>
      </c>
      <c r="L49">
        <v>70</v>
      </c>
      <c r="M49" t="b">
        <v>1</v>
      </c>
      <c r="N49" t="s">
        <v>8263</v>
      </c>
      <c r="O49">
        <f>ROUND(E49/D49,0)*100</f>
        <v>100</v>
      </c>
      <c r="P49">
        <f>IFERROR(ROUND(E49/L49,2),0)</f>
        <v>76.87</v>
      </c>
      <c r="Q49" s="9" t="s">
        <v>8321</v>
      </c>
      <c r="R49" t="s">
        <v>8332</v>
      </c>
      <c r="S49" s="13">
        <f>(((J49/60)/60)/24)+DATE(1970,1,1)</f>
        <v>41932.819525462961</v>
      </c>
      <c r="T49" s="14">
        <f t="shared" si="0"/>
        <v>41992.861192129625</v>
      </c>
    </row>
    <row r="50" spans="1:20" ht="60" hidden="1" x14ac:dyDescent="0.25">
      <c r="A50">
        <v>48</v>
      </c>
      <c r="B50" s="3" t="s">
        <v>50</v>
      </c>
      <c r="C50" s="3" t="s">
        <v>4159</v>
      </c>
      <c r="D50" s="6">
        <v>2000</v>
      </c>
      <c r="E50" s="8">
        <v>2159</v>
      </c>
      <c r="F50" t="s">
        <v>8218</v>
      </c>
      <c r="G50" t="s">
        <v>8224</v>
      </c>
      <c r="H50" t="s">
        <v>8246</v>
      </c>
      <c r="I50">
        <v>1425211200</v>
      </c>
      <c r="J50">
        <v>1422534260</v>
      </c>
      <c r="K50" t="b">
        <v>0</v>
      </c>
      <c r="L50">
        <v>38</v>
      </c>
      <c r="M50" t="b">
        <v>1</v>
      </c>
      <c r="N50" t="s">
        <v>8263</v>
      </c>
      <c r="O50">
        <f>ROUND(E50/D50,0)*100</f>
        <v>100</v>
      </c>
      <c r="P50">
        <f>IFERROR(ROUND(E50/L50,2),0)</f>
        <v>56.82</v>
      </c>
      <c r="Q50" s="9" t="s">
        <v>8321</v>
      </c>
      <c r="R50" t="s">
        <v>8332</v>
      </c>
      <c r="S50" s="13">
        <f>(((J50/60)/60)/24)+DATE(1970,1,1)</f>
        <v>42033.516898148147</v>
      </c>
      <c r="T50" s="14">
        <f t="shared" si="0"/>
        <v>42064.5</v>
      </c>
    </row>
    <row r="51" spans="1:20" ht="30" hidden="1" x14ac:dyDescent="0.25">
      <c r="A51">
        <v>49</v>
      </c>
      <c r="B51" s="3" t="s">
        <v>51</v>
      </c>
      <c r="C51" s="3" t="s">
        <v>4160</v>
      </c>
      <c r="D51" s="6">
        <v>12000</v>
      </c>
      <c r="E51" s="8">
        <v>12000</v>
      </c>
      <c r="F51" t="s">
        <v>8218</v>
      </c>
      <c r="G51" t="s">
        <v>8223</v>
      </c>
      <c r="H51" t="s">
        <v>8245</v>
      </c>
      <c r="I51">
        <v>1445660045</v>
      </c>
      <c r="J51">
        <v>1443068045</v>
      </c>
      <c r="K51" t="b">
        <v>0</v>
      </c>
      <c r="L51">
        <v>87</v>
      </c>
      <c r="M51" t="b">
        <v>1</v>
      </c>
      <c r="N51" t="s">
        <v>8263</v>
      </c>
      <c r="O51">
        <f>ROUND(E51/D51,0)*100</f>
        <v>100</v>
      </c>
      <c r="P51">
        <f>IFERROR(ROUND(E51/L51,2),0)</f>
        <v>137.93</v>
      </c>
      <c r="Q51" s="9" t="s">
        <v>8321</v>
      </c>
      <c r="R51" t="s">
        <v>8332</v>
      </c>
      <c r="S51" s="13">
        <f>(((J51/60)/60)/24)+DATE(1970,1,1)</f>
        <v>42271.176446759258</v>
      </c>
      <c r="T51" s="14">
        <f t="shared" si="0"/>
        <v>42301.176446759258</v>
      </c>
    </row>
    <row r="52" spans="1:20" ht="45" hidden="1" x14ac:dyDescent="0.25">
      <c r="A52">
        <v>50</v>
      </c>
      <c r="B52" s="3" t="s">
        <v>52</v>
      </c>
      <c r="C52" s="3" t="s">
        <v>4161</v>
      </c>
      <c r="D52" s="6">
        <v>600</v>
      </c>
      <c r="E52" s="8">
        <v>600</v>
      </c>
      <c r="F52" t="s">
        <v>8218</v>
      </c>
      <c r="G52" t="s">
        <v>8224</v>
      </c>
      <c r="H52" t="s">
        <v>8246</v>
      </c>
      <c r="I52">
        <v>1422637200</v>
      </c>
      <c r="J52">
        <v>1419271458</v>
      </c>
      <c r="K52" t="b">
        <v>0</v>
      </c>
      <c r="L52">
        <v>22</v>
      </c>
      <c r="M52" t="b">
        <v>1</v>
      </c>
      <c r="N52" t="s">
        <v>8263</v>
      </c>
      <c r="O52">
        <f>ROUND(E52/D52,0)*100</f>
        <v>100</v>
      </c>
      <c r="P52">
        <f>IFERROR(ROUND(E52/L52,2),0)</f>
        <v>27.27</v>
      </c>
      <c r="Q52" s="9" t="s">
        <v>8321</v>
      </c>
      <c r="R52" t="s">
        <v>8332</v>
      </c>
      <c r="S52" s="13">
        <f>(((J52/60)/60)/24)+DATE(1970,1,1)</f>
        <v>41995.752986111111</v>
      </c>
      <c r="T52" s="14">
        <f t="shared" si="0"/>
        <v>42034.708333333328</v>
      </c>
    </row>
    <row r="53" spans="1:20" ht="60" hidden="1" x14ac:dyDescent="0.25">
      <c r="A53">
        <v>51</v>
      </c>
      <c r="B53" s="3" t="s">
        <v>53</v>
      </c>
      <c r="C53" s="3" t="s">
        <v>4162</v>
      </c>
      <c r="D53" s="6">
        <v>11000</v>
      </c>
      <c r="E53" s="8">
        <v>14082</v>
      </c>
      <c r="F53" t="s">
        <v>8218</v>
      </c>
      <c r="G53" t="s">
        <v>8223</v>
      </c>
      <c r="H53" t="s">
        <v>8245</v>
      </c>
      <c r="I53">
        <v>1439245037</v>
      </c>
      <c r="J53">
        <v>1436653037</v>
      </c>
      <c r="K53" t="b">
        <v>0</v>
      </c>
      <c r="L53">
        <v>119</v>
      </c>
      <c r="M53" t="b">
        <v>1</v>
      </c>
      <c r="N53" t="s">
        <v>8263</v>
      </c>
      <c r="O53">
        <f>ROUND(E53/D53,0)*100</f>
        <v>100</v>
      </c>
      <c r="P53">
        <f>IFERROR(ROUND(E53/L53,2),0)</f>
        <v>118.34</v>
      </c>
      <c r="Q53" s="9" t="s">
        <v>8321</v>
      </c>
      <c r="R53" t="s">
        <v>8332</v>
      </c>
      <c r="S53" s="13">
        <f>(((J53/60)/60)/24)+DATE(1970,1,1)</f>
        <v>42196.928668981483</v>
      </c>
      <c r="T53" s="14">
        <f t="shared" si="0"/>
        <v>42226.928668981483</v>
      </c>
    </row>
    <row r="54" spans="1:20" ht="45" hidden="1" x14ac:dyDescent="0.25">
      <c r="A54">
        <v>52</v>
      </c>
      <c r="B54" s="3" t="s">
        <v>54</v>
      </c>
      <c r="C54" s="3" t="s">
        <v>4163</v>
      </c>
      <c r="D54" s="6">
        <v>10000</v>
      </c>
      <c r="E54" s="8">
        <v>11621</v>
      </c>
      <c r="F54" t="s">
        <v>8218</v>
      </c>
      <c r="G54" t="s">
        <v>8223</v>
      </c>
      <c r="H54" t="s">
        <v>8245</v>
      </c>
      <c r="I54">
        <v>1405615846</v>
      </c>
      <c r="J54">
        <v>1403023846</v>
      </c>
      <c r="K54" t="b">
        <v>0</v>
      </c>
      <c r="L54">
        <v>52</v>
      </c>
      <c r="M54" t="b">
        <v>1</v>
      </c>
      <c r="N54" t="s">
        <v>8263</v>
      </c>
      <c r="O54">
        <f>ROUND(E54/D54,0)*100</f>
        <v>100</v>
      </c>
      <c r="P54">
        <f>IFERROR(ROUND(E54/L54,2),0)</f>
        <v>223.48</v>
      </c>
      <c r="Q54" s="9" t="s">
        <v>8321</v>
      </c>
      <c r="R54" t="s">
        <v>8332</v>
      </c>
      <c r="S54" s="13">
        <f>(((J54/60)/60)/24)+DATE(1970,1,1)</f>
        <v>41807.701921296299</v>
      </c>
      <c r="T54" s="14">
        <f t="shared" si="0"/>
        <v>41837.701921296299</v>
      </c>
    </row>
    <row r="55" spans="1:20" ht="30" hidden="1" x14ac:dyDescent="0.25">
      <c r="A55">
        <v>53</v>
      </c>
      <c r="B55" s="3" t="s">
        <v>55</v>
      </c>
      <c r="C55" s="3" t="s">
        <v>4164</v>
      </c>
      <c r="D55" s="6">
        <v>3000</v>
      </c>
      <c r="E55" s="8">
        <v>3289</v>
      </c>
      <c r="F55" t="s">
        <v>8218</v>
      </c>
      <c r="G55" t="s">
        <v>8223</v>
      </c>
      <c r="H55" t="s">
        <v>8245</v>
      </c>
      <c r="I55">
        <v>1396648800</v>
      </c>
      <c r="J55">
        <v>1395407445</v>
      </c>
      <c r="K55" t="b">
        <v>0</v>
      </c>
      <c r="L55">
        <v>117</v>
      </c>
      <c r="M55" t="b">
        <v>1</v>
      </c>
      <c r="N55" t="s">
        <v>8263</v>
      </c>
      <c r="O55">
        <f>ROUND(E55/D55,0)*100</f>
        <v>100</v>
      </c>
      <c r="P55">
        <f>IFERROR(ROUND(E55/L55,2),0)</f>
        <v>28.11</v>
      </c>
      <c r="Q55" s="9" t="s">
        <v>8321</v>
      </c>
      <c r="R55" t="s">
        <v>8332</v>
      </c>
      <c r="S55" s="13">
        <f>(((J55/60)/60)/24)+DATE(1970,1,1)</f>
        <v>41719.549131944441</v>
      </c>
      <c r="T55" s="14">
        <f t="shared" si="0"/>
        <v>41733.916666666664</v>
      </c>
    </row>
    <row r="56" spans="1:20" ht="60" hidden="1" x14ac:dyDescent="0.25">
      <c r="A56">
        <v>54</v>
      </c>
      <c r="B56" s="3" t="s">
        <v>56</v>
      </c>
      <c r="C56" s="3" t="s">
        <v>4165</v>
      </c>
      <c r="D56" s="6">
        <v>10000</v>
      </c>
      <c r="E56" s="8">
        <v>10100</v>
      </c>
      <c r="F56" t="s">
        <v>8218</v>
      </c>
      <c r="G56" t="s">
        <v>8223</v>
      </c>
      <c r="H56" t="s">
        <v>8245</v>
      </c>
      <c r="I56">
        <v>1451063221</v>
      </c>
      <c r="J56">
        <v>1448471221</v>
      </c>
      <c r="K56" t="b">
        <v>0</v>
      </c>
      <c r="L56">
        <v>52</v>
      </c>
      <c r="M56" t="b">
        <v>1</v>
      </c>
      <c r="N56" t="s">
        <v>8263</v>
      </c>
      <c r="O56">
        <f>ROUND(E56/D56,0)*100</f>
        <v>100</v>
      </c>
      <c r="P56">
        <f>IFERROR(ROUND(E56/L56,2),0)</f>
        <v>194.23</v>
      </c>
      <c r="Q56" s="9" t="s">
        <v>8321</v>
      </c>
      <c r="R56" t="s">
        <v>8332</v>
      </c>
      <c r="S56" s="13">
        <f>(((J56/60)/60)/24)+DATE(1970,1,1)</f>
        <v>42333.713206018518</v>
      </c>
      <c r="T56" s="14">
        <f t="shared" si="0"/>
        <v>42363.713206018518</v>
      </c>
    </row>
    <row r="57" spans="1:20" ht="45" hidden="1" x14ac:dyDescent="0.25">
      <c r="A57">
        <v>55</v>
      </c>
      <c r="B57" s="3" t="s">
        <v>57</v>
      </c>
      <c r="C57" s="3" t="s">
        <v>4166</v>
      </c>
      <c r="D57" s="6">
        <v>8600</v>
      </c>
      <c r="E57" s="8">
        <v>11090</v>
      </c>
      <c r="F57" t="s">
        <v>8218</v>
      </c>
      <c r="G57" t="s">
        <v>8223</v>
      </c>
      <c r="H57" t="s">
        <v>8245</v>
      </c>
      <c r="I57">
        <v>1464390916</v>
      </c>
      <c r="J57">
        <v>1462576516</v>
      </c>
      <c r="K57" t="b">
        <v>0</v>
      </c>
      <c r="L57">
        <v>86</v>
      </c>
      <c r="M57" t="b">
        <v>1</v>
      </c>
      <c r="N57" t="s">
        <v>8263</v>
      </c>
      <c r="O57">
        <f>ROUND(E57/D57,0)*100</f>
        <v>100</v>
      </c>
      <c r="P57">
        <f>IFERROR(ROUND(E57/L57,2),0)</f>
        <v>128.94999999999999</v>
      </c>
      <c r="Q57" s="9" t="s">
        <v>8321</v>
      </c>
      <c r="R57" t="s">
        <v>8332</v>
      </c>
      <c r="S57" s="13">
        <f>(((J57/60)/60)/24)+DATE(1970,1,1)</f>
        <v>42496.968935185185</v>
      </c>
      <c r="T57" s="14">
        <f t="shared" si="0"/>
        <v>42517.968935185185</v>
      </c>
    </row>
    <row r="58" spans="1:20" ht="45" hidden="1" x14ac:dyDescent="0.25">
      <c r="A58">
        <v>56</v>
      </c>
      <c r="B58" s="3" t="s">
        <v>58</v>
      </c>
      <c r="C58" s="3" t="s">
        <v>4167</v>
      </c>
      <c r="D58" s="6">
        <v>8000</v>
      </c>
      <c r="E58" s="8">
        <v>8581</v>
      </c>
      <c r="F58" t="s">
        <v>8218</v>
      </c>
      <c r="G58" t="s">
        <v>8224</v>
      </c>
      <c r="H58" t="s">
        <v>8246</v>
      </c>
      <c r="I58">
        <v>1433779200</v>
      </c>
      <c r="J58">
        <v>1432559424</v>
      </c>
      <c r="K58" t="b">
        <v>0</v>
      </c>
      <c r="L58">
        <v>174</v>
      </c>
      <c r="M58" t="b">
        <v>1</v>
      </c>
      <c r="N58" t="s">
        <v>8263</v>
      </c>
      <c r="O58">
        <f>ROUND(E58/D58,0)*100</f>
        <v>100</v>
      </c>
      <c r="P58">
        <f>IFERROR(ROUND(E58/L58,2),0)</f>
        <v>49.32</v>
      </c>
      <c r="Q58" s="9" t="s">
        <v>8321</v>
      </c>
      <c r="R58" t="s">
        <v>8332</v>
      </c>
      <c r="S58" s="13">
        <f>(((J58/60)/60)/24)+DATE(1970,1,1)</f>
        <v>42149.548888888887</v>
      </c>
      <c r="T58" s="14">
        <f t="shared" si="0"/>
        <v>42163.666666666672</v>
      </c>
    </row>
    <row r="59" spans="1:20" ht="60" hidden="1" x14ac:dyDescent="0.25">
      <c r="A59">
        <v>57</v>
      </c>
      <c r="B59" s="3" t="s">
        <v>59</v>
      </c>
      <c r="C59" s="3" t="s">
        <v>4168</v>
      </c>
      <c r="D59" s="6">
        <v>15000</v>
      </c>
      <c r="E59" s="8">
        <v>15285</v>
      </c>
      <c r="F59" t="s">
        <v>8218</v>
      </c>
      <c r="G59" t="s">
        <v>8223</v>
      </c>
      <c r="H59" t="s">
        <v>8245</v>
      </c>
      <c r="I59">
        <v>1429991962</v>
      </c>
      <c r="J59">
        <v>1427399962</v>
      </c>
      <c r="K59" t="b">
        <v>0</v>
      </c>
      <c r="L59">
        <v>69</v>
      </c>
      <c r="M59" t="b">
        <v>1</v>
      </c>
      <c r="N59" t="s">
        <v>8263</v>
      </c>
      <c r="O59">
        <f>ROUND(E59/D59,0)*100</f>
        <v>100</v>
      </c>
      <c r="P59">
        <f>IFERROR(ROUND(E59/L59,2),0)</f>
        <v>221.52</v>
      </c>
      <c r="Q59" s="9" t="s">
        <v>8321</v>
      </c>
      <c r="R59" t="s">
        <v>8332</v>
      </c>
      <c r="S59" s="13">
        <f>(((J59/60)/60)/24)+DATE(1970,1,1)</f>
        <v>42089.83289351852</v>
      </c>
      <c r="T59" s="14">
        <f t="shared" si="0"/>
        <v>42119.83289351852</v>
      </c>
    </row>
    <row r="60" spans="1:20" ht="45" hidden="1" x14ac:dyDescent="0.25">
      <c r="A60">
        <v>58</v>
      </c>
      <c r="B60" s="3" t="s">
        <v>60</v>
      </c>
      <c r="C60" s="3" t="s">
        <v>4169</v>
      </c>
      <c r="D60" s="6">
        <v>10000</v>
      </c>
      <c r="E60" s="8">
        <v>10291</v>
      </c>
      <c r="F60" t="s">
        <v>8218</v>
      </c>
      <c r="G60" t="s">
        <v>8223</v>
      </c>
      <c r="H60" t="s">
        <v>8245</v>
      </c>
      <c r="I60">
        <v>1416423172</v>
      </c>
      <c r="J60">
        <v>1413827572</v>
      </c>
      <c r="K60" t="b">
        <v>0</v>
      </c>
      <c r="L60">
        <v>75</v>
      </c>
      <c r="M60" t="b">
        <v>1</v>
      </c>
      <c r="N60" t="s">
        <v>8263</v>
      </c>
      <c r="O60">
        <f>ROUND(E60/D60,0)*100</f>
        <v>100</v>
      </c>
      <c r="P60">
        <f>IFERROR(ROUND(E60/L60,2),0)</f>
        <v>137.21</v>
      </c>
      <c r="Q60" s="9" t="s">
        <v>8321</v>
      </c>
      <c r="R60" t="s">
        <v>8332</v>
      </c>
      <c r="S60" s="13">
        <f>(((J60/60)/60)/24)+DATE(1970,1,1)</f>
        <v>41932.745046296295</v>
      </c>
      <c r="T60" s="14">
        <f t="shared" si="0"/>
        <v>41962.786712962959</v>
      </c>
    </row>
    <row r="61" spans="1:20" ht="60" hidden="1" x14ac:dyDescent="0.25">
      <c r="A61">
        <v>59</v>
      </c>
      <c r="B61" s="3" t="s">
        <v>61</v>
      </c>
      <c r="C61" s="3" t="s">
        <v>4170</v>
      </c>
      <c r="D61" s="6">
        <v>20000</v>
      </c>
      <c r="E61" s="8">
        <v>20025.14</v>
      </c>
      <c r="F61" t="s">
        <v>8218</v>
      </c>
      <c r="G61" t="s">
        <v>8223</v>
      </c>
      <c r="H61" t="s">
        <v>8245</v>
      </c>
      <c r="I61">
        <v>1442264400</v>
      </c>
      <c r="J61">
        <v>1439530776</v>
      </c>
      <c r="K61" t="b">
        <v>0</v>
      </c>
      <c r="L61">
        <v>33</v>
      </c>
      <c r="M61" t="b">
        <v>1</v>
      </c>
      <c r="N61" t="s">
        <v>8263</v>
      </c>
      <c r="O61">
        <f>ROUND(E61/D61,0)*100</f>
        <v>100</v>
      </c>
      <c r="P61">
        <f>IFERROR(ROUND(E61/L61,2),0)</f>
        <v>606.82000000000005</v>
      </c>
      <c r="Q61" s="9" t="s">
        <v>8321</v>
      </c>
      <c r="R61" t="s">
        <v>8332</v>
      </c>
      <c r="S61" s="13">
        <f>(((J61/60)/60)/24)+DATE(1970,1,1)</f>
        <v>42230.23583333334</v>
      </c>
      <c r="T61" s="14">
        <f t="shared" si="0"/>
        <v>42261.875</v>
      </c>
    </row>
    <row r="62" spans="1:20" ht="45" hidden="1" x14ac:dyDescent="0.25">
      <c r="A62">
        <v>60</v>
      </c>
      <c r="B62" s="3" t="s">
        <v>62</v>
      </c>
      <c r="C62" s="3" t="s">
        <v>4171</v>
      </c>
      <c r="D62" s="6">
        <v>4500</v>
      </c>
      <c r="E62" s="8">
        <v>4648.33</v>
      </c>
      <c r="F62" t="s">
        <v>8218</v>
      </c>
      <c r="G62" t="s">
        <v>8224</v>
      </c>
      <c r="H62" t="s">
        <v>8246</v>
      </c>
      <c r="I62">
        <v>1395532800</v>
      </c>
      <c r="J62">
        <v>1393882717</v>
      </c>
      <c r="K62" t="b">
        <v>0</v>
      </c>
      <c r="L62">
        <v>108</v>
      </c>
      <c r="M62" t="b">
        <v>1</v>
      </c>
      <c r="N62" t="s">
        <v>8264</v>
      </c>
      <c r="O62">
        <f>ROUND(E62/D62,0)*100</f>
        <v>100</v>
      </c>
      <c r="P62">
        <f>IFERROR(ROUND(E62/L62,2),0)</f>
        <v>43.04</v>
      </c>
      <c r="Q62" s="9" t="s">
        <v>8321</v>
      </c>
      <c r="R62" t="s">
        <v>8343</v>
      </c>
      <c r="S62" s="13">
        <f>(((J62/60)/60)/24)+DATE(1970,1,1)</f>
        <v>41701.901817129627</v>
      </c>
      <c r="T62" s="14">
        <f t="shared" si="0"/>
        <v>41721</v>
      </c>
    </row>
    <row r="63" spans="1:20" ht="60" hidden="1" x14ac:dyDescent="0.25">
      <c r="A63">
        <v>61</v>
      </c>
      <c r="B63" s="3" t="s">
        <v>63</v>
      </c>
      <c r="C63" s="3" t="s">
        <v>4172</v>
      </c>
      <c r="D63" s="6">
        <v>5000</v>
      </c>
      <c r="E63" s="8">
        <v>7415</v>
      </c>
      <c r="F63" t="s">
        <v>8218</v>
      </c>
      <c r="G63" t="s">
        <v>8223</v>
      </c>
      <c r="H63" t="s">
        <v>8245</v>
      </c>
      <c r="I63">
        <v>1370547157</v>
      </c>
      <c r="J63">
        <v>1368646357</v>
      </c>
      <c r="K63" t="b">
        <v>0</v>
      </c>
      <c r="L63">
        <v>23</v>
      </c>
      <c r="M63" t="b">
        <v>1</v>
      </c>
      <c r="N63" t="s">
        <v>8264</v>
      </c>
      <c r="O63">
        <f>ROUND(E63/D63,0)*100</f>
        <v>100</v>
      </c>
      <c r="P63">
        <f>IFERROR(ROUND(E63/L63,2),0)</f>
        <v>322.39</v>
      </c>
      <c r="Q63" s="9" t="s">
        <v>8321</v>
      </c>
      <c r="R63" t="s">
        <v>8343</v>
      </c>
      <c r="S63" s="13">
        <f>(((J63/60)/60)/24)+DATE(1970,1,1)</f>
        <v>41409.814317129632</v>
      </c>
      <c r="T63" s="14">
        <f t="shared" si="0"/>
        <v>41431.814317129632</v>
      </c>
    </row>
    <row r="64" spans="1:20" ht="60" hidden="1" x14ac:dyDescent="0.25">
      <c r="A64">
        <v>62</v>
      </c>
      <c r="B64" s="3" t="s">
        <v>64</v>
      </c>
      <c r="C64" s="3" t="s">
        <v>4173</v>
      </c>
      <c r="D64" s="6">
        <v>3000</v>
      </c>
      <c r="E64" s="8">
        <v>4642</v>
      </c>
      <c r="F64" t="s">
        <v>8218</v>
      </c>
      <c r="G64" t="s">
        <v>8223</v>
      </c>
      <c r="H64" t="s">
        <v>8245</v>
      </c>
      <c r="I64">
        <v>1362337878</v>
      </c>
      <c r="J64">
        <v>1360177878</v>
      </c>
      <c r="K64" t="b">
        <v>0</v>
      </c>
      <c r="L64">
        <v>48</v>
      </c>
      <c r="M64" t="b">
        <v>1</v>
      </c>
      <c r="N64" t="s">
        <v>8264</v>
      </c>
      <c r="O64">
        <f>ROUND(E64/D64,0)*100</f>
        <v>200</v>
      </c>
      <c r="P64">
        <f>IFERROR(ROUND(E64/L64,2),0)</f>
        <v>96.71</v>
      </c>
      <c r="Q64" s="9" t="s">
        <v>8321</v>
      </c>
      <c r="R64" t="s">
        <v>8343</v>
      </c>
      <c r="S64" s="13">
        <f>(((J64/60)/60)/24)+DATE(1970,1,1)</f>
        <v>41311.799513888887</v>
      </c>
      <c r="T64" s="14">
        <f t="shared" si="0"/>
        <v>41336.799513888887</v>
      </c>
    </row>
    <row r="65" spans="1:20" ht="45" hidden="1" x14ac:dyDescent="0.25">
      <c r="A65">
        <v>63</v>
      </c>
      <c r="B65" s="3" t="s">
        <v>65</v>
      </c>
      <c r="C65" s="3" t="s">
        <v>4174</v>
      </c>
      <c r="D65" s="6">
        <v>2000</v>
      </c>
      <c r="E65" s="8">
        <v>2270.37</v>
      </c>
      <c r="F65" t="s">
        <v>8218</v>
      </c>
      <c r="G65" t="s">
        <v>8223</v>
      </c>
      <c r="H65" t="s">
        <v>8245</v>
      </c>
      <c r="I65">
        <v>1388206740</v>
      </c>
      <c r="J65">
        <v>1386194013</v>
      </c>
      <c r="K65" t="b">
        <v>0</v>
      </c>
      <c r="L65">
        <v>64</v>
      </c>
      <c r="M65" t="b">
        <v>1</v>
      </c>
      <c r="N65" t="s">
        <v>8264</v>
      </c>
      <c r="O65">
        <f>ROUND(E65/D65,0)*100</f>
        <v>100</v>
      </c>
      <c r="P65">
        <f>IFERROR(ROUND(E65/L65,2),0)</f>
        <v>35.47</v>
      </c>
      <c r="Q65" s="9" t="s">
        <v>8321</v>
      </c>
      <c r="R65" t="s">
        <v>8343</v>
      </c>
      <c r="S65" s="13">
        <f>(((J65/60)/60)/24)+DATE(1970,1,1)</f>
        <v>41612.912187499998</v>
      </c>
      <c r="T65" s="14">
        <f t="shared" si="0"/>
        <v>41636.207638888889</v>
      </c>
    </row>
    <row r="66" spans="1:20" ht="60" hidden="1" x14ac:dyDescent="0.25">
      <c r="A66">
        <v>64</v>
      </c>
      <c r="B66" s="3" t="s">
        <v>66</v>
      </c>
      <c r="C66" s="3" t="s">
        <v>4175</v>
      </c>
      <c r="D66" s="6">
        <v>1200</v>
      </c>
      <c r="E66" s="8">
        <v>2080</v>
      </c>
      <c r="F66" t="s">
        <v>8218</v>
      </c>
      <c r="G66" t="s">
        <v>8223</v>
      </c>
      <c r="H66" t="s">
        <v>8245</v>
      </c>
      <c r="I66">
        <v>1373243181</v>
      </c>
      <c r="J66">
        <v>1370651181</v>
      </c>
      <c r="K66" t="b">
        <v>0</v>
      </c>
      <c r="L66">
        <v>24</v>
      </c>
      <c r="M66" t="b">
        <v>1</v>
      </c>
      <c r="N66" t="s">
        <v>8264</v>
      </c>
      <c r="O66">
        <f>ROUND(E66/D66,0)*100</f>
        <v>200</v>
      </c>
      <c r="P66">
        <f>IFERROR(ROUND(E66/L66,2),0)</f>
        <v>86.67</v>
      </c>
      <c r="Q66" s="9" t="s">
        <v>8321</v>
      </c>
      <c r="R66" t="s">
        <v>8343</v>
      </c>
      <c r="S66" s="13">
        <f>(((J66/60)/60)/24)+DATE(1970,1,1)</f>
        <v>41433.01829861111</v>
      </c>
      <c r="T66" s="14">
        <f t="shared" si="0"/>
        <v>41463.01829861111</v>
      </c>
    </row>
    <row r="67" spans="1:20" ht="45" hidden="1" x14ac:dyDescent="0.25">
      <c r="A67">
        <v>65</v>
      </c>
      <c r="B67" s="3" t="s">
        <v>67</v>
      </c>
      <c r="C67" s="3" t="s">
        <v>4176</v>
      </c>
      <c r="D67" s="6">
        <v>7000</v>
      </c>
      <c r="E67" s="8">
        <v>7527</v>
      </c>
      <c r="F67" t="s">
        <v>8218</v>
      </c>
      <c r="G67" t="s">
        <v>8228</v>
      </c>
      <c r="H67" t="s">
        <v>8250</v>
      </c>
      <c r="I67">
        <v>1407736740</v>
      </c>
      <c r="J67">
        <v>1405453354</v>
      </c>
      <c r="K67" t="b">
        <v>0</v>
      </c>
      <c r="L67">
        <v>57</v>
      </c>
      <c r="M67" t="b">
        <v>1</v>
      </c>
      <c r="N67" t="s">
        <v>8264</v>
      </c>
      <c r="O67">
        <f>ROUND(E67/D67,0)*100</f>
        <v>100</v>
      </c>
      <c r="P67">
        <f>IFERROR(ROUND(E67/L67,2),0)</f>
        <v>132.05000000000001</v>
      </c>
      <c r="Q67" s="9" t="s">
        <v>8321</v>
      </c>
      <c r="R67" t="s">
        <v>8343</v>
      </c>
      <c r="S67" s="13">
        <f>(((J67/60)/60)/24)+DATE(1970,1,1)</f>
        <v>41835.821226851855</v>
      </c>
      <c r="T67" s="14">
        <f t="shared" ref="T67:T130" si="1">(((I67/60)/60)/24)+DATE(1970,1,1)</f>
        <v>41862.249305555553</v>
      </c>
    </row>
    <row r="68" spans="1:20" ht="30" hidden="1" x14ac:dyDescent="0.25">
      <c r="A68">
        <v>66</v>
      </c>
      <c r="B68" s="3" t="s">
        <v>68</v>
      </c>
      <c r="C68" s="3" t="s">
        <v>4177</v>
      </c>
      <c r="D68" s="6">
        <v>2000</v>
      </c>
      <c r="E68" s="8">
        <v>2372</v>
      </c>
      <c r="F68" t="s">
        <v>8218</v>
      </c>
      <c r="G68" t="s">
        <v>8223</v>
      </c>
      <c r="H68" t="s">
        <v>8245</v>
      </c>
      <c r="I68">
        <v>1468873420</v>
      </c>
      <c r="J68">
        <v>1466281420</v>
      </c>
      <c r="K68" t="b">
        <v>0</v>
      </c>
      <c r="L68">
        <v>26</v>
      </c>
      <c r="M68" t="b">
        <v>1</v>
      </c>
      <c r="N68" t="s">
        <v>8264</v>
      </c>
      <c r="O68">
        <f>ROUND(E68/D68,0)*100</f>
        <v>100</v>
      </c>
      <c r="P68">
        <f>IFERROR(ROUND(E68/L68,2),0)</f>
        <v>91.23</v>
      </c>
      <c r="Q68" s="9" t="s">
        <v>8321</v>
      </c>
      <c r="R68" t="s">
        <v>8343</v>
      </c>
      <c r="S68" s="13">
        <f>(((J68/60)/60)/24)+DATE(1970,1,1)</f>
        <v>42539.849768518514</v>
      </c>
      <c r="T68" s="14">
        <f t="shared" si="1"/>
        <v>42569.849768518514</v>
      </c>
    </row>
    <row r="69" spans="1:20" ht="45" hidden="1" x14ac:dyDescent="0.25">
      <c r="A69">
        <v>67</v>
      </c>
      <c r="B69" s="3" t="s">
        <v>69</v>
      </c>
      <c r="C69" s="3" t="s">
        <v>4178</v>
      </c>
      <c r="D69" s="6">
        <v>2000</v>
      </c>
      <c r="E69" s="8">
        <v>2325</v>
      </c>
      <c r="F69" t="s">
        <v>8218</v>
      </c>
      <c r="G69" t="s">
        <v>8223</v>
      </c>
      <c r="H69" t="s">
        <v>8245</v>
      </c>
      <c r="I69">
        <v>1342360804</v>
      </c>
      <c r="J69">
        <v>1339768804</v>
      </c>
      <c r="K69" t="b">
        <v>0</v>
      </c>
      <c r="L69">
        <v>20</v>
      </c>
      <c r="M69" t="b">
        <v>1</v>
      </c>
      <c r="N69" t="s">
        <v>8264</v>
      </c>
      <c r="O69">
        <f>ROUND(E69/D69,0)*100</f>
        <v>100</v>
      </c>
      <c r="P69">
        <f>IFERROR(ROUND(E69/L69,2),0)</f>
        <v>116.25</v>
      </c>
      <c r="Q69" s="9" t="s">
        <v>8321</v>
      </c>
      <c r="R69" t="s">
        <v>8343</v>
      </c>
      <c r="S69" s="13">
        <f>(((J69/60)/60)/24)+DATE(1970,1,1)</f>
        <v>41075.583379629628</v>
      </c>
      <c r="T69" s="14">
        <f t="shared" si="1"/>
        <v>41105.583379629628</v>
      </c>
    </row>
    <row r="70" spans="1:20" ht="60" hidden="1" x14ac:dyDescent="0.25">
      <c r="A70">
        <v>68</v>
      </c>
      <c r="B70" s="3" t="s">
        <v>70</v>
      </c>
      <c r="C70" s="3" t="s">
        <v>4179</v>
      </c>
      <c r="D70" s="6">
        <v>600</v>
      </c>
      <c r="E70" s="8">
        <v>763</v>
      </c>
      <c r="F70" t="s">
        <v>8218</v>
      </c>
      <c r="G70" t="s">
        <v>8224</v>
      </c>
      <c r="H70" t="s">
        <v>8246</v>
      </c>
      <c r="I70">
        <v>1393162791</v>
      </c>
      <c r="J70">
        <v>1390570791</v>
      </c>
      <c r="K70" t="b">
        <v>0</v>
      </c>
      <c r="L70">
        <v>36</v>
      </c>
      <c r="M70" t="b">
        <v>1</v>
      </c>
      <c r="N70" t="s">
        <v>8264</v>
      </c>
      <c r="O70">
        <f>ROUND(E70/D70,0)*100</f>
        <v>100</v>
      </c>
      <c r="P70">
        <f>IFERROR(ROUND(E70/L70,2),0)</f>
        <v>21.19</v>
      </c>
      <c r="Q70" s="9" t="s">
        <v>8321</v>
      </c>
      <c r="R70" t="s">
        <v>8343</v>
      </c>
      <c r="S70" s="13">
        <f>(((J70/60)/60)/24)+DATE(1970,1,1)</f>
        <v>41663.569340277776</v>
      </c>
      <c r="T70" s="14">
        <f t="shared" si="1"/>
        <v>41693.569340277776</v>
      </c>
    </row>
    <row r="71" spans="1:20" ht="60" hidden="1" x14ac:dyDescent="0.25">
      <c r="A71">
        <v>69</v>
      </c>
      <c r="B71" s="3" t="s">
        <v>71</v>
      </c>
      <c r="C71" s="3" t="s">
        <v>4180</v>
      </c>
      <c r="D71" s="6">
        <v>10000</v>
      </c>
      <c r="E71" s="8">
        <v>11094.23</v>
      </c>
      <c r="F71" t="s">
        <v>8218</v>
      </c>
      <c r="G71" t="s">
        <v>8223</v>
      </c>
      <c r="H71" t="s">
        <v>8245</v>
      </c>
      <c r="I71">
        <v>1317538740</v>
      </c>
      <c r="J71">
        <v>1314765025</v>
      </c>
      <c r="K71" t="b">
        <v>0</v>
      </c>
      <c r="L71">
        <v>178</v>
      </c>
      <c r="M71" t="b">
        <v>1</v>
      </c>
      <c r="N71" t="s">
        <v>8264</v>
      </c>
      <c r="O71">
        <f>ROUND(E71/D71,0)*100</f>
        <v>100</v>
      </c>
      <c r="P71">
        <f>IFERROR(ROUND(E71/L71,2),0)</f>
        <v>62.33</v>
      </c>
      <c r="Q71" s="9" t="s">
        <v>8321</v>
      </c>
      <c r="R71" t="s">
        <v>8343</v>
      </c>
      <c r="S71" s="13">
        <f>(((J71/60)/60)/24)+DATE(1970,1,1)</f>
        <v>40786.187789351854</v>
      </c>
      <c r="T71" s="14">
        <f t="shared" si="1"/>
        <v>40818.290972222225</v>
      </c>
    </row>
    <row r="72" spans="1:20" ht="60" hidden="1" x14ac:dyDescent="0.25">
      <c r="A72">
        <v>70</v>
      </c>
      <c r="B72" s="3" t="s">
        <v>72</v>
      </c>
      <c r="C72" s="3" t="s">
        <v>4181</v>
      </c>
      <c r="D72" s="6">
        <v>500</v>
      </c>
      <c r="E72" s="8">
        <v>636</v>
      </c>
      <c r="F72" t="s">
        <v>8218</v>
      </c>
      <c r="G72" t="s">
        <v>8223</v>
      </c>
      <c r="H72" t="s">
        <v>8245</v>
      </c>
      <c r="I72">
        <v>1315171845</v>
      </c>
      <c r="J72">
        <v>1309987845</v>
      </c>
      <c r="K72" t="b">
        <v>0</v>
      </c>
      <c r="L72">
        <v>17</v>
      </c>
      <c r="M72" t="b">
        <v>1</v>
      </c>
      <c r="N72" t="s">
        <v>8264</v>
      </c>
      <c r="O72">
        <f>ROUND(E72/D72,0)*100</f>
        <v>100</v>
      </c>
      <c r="P72">
        <f>IFERROR(ROUND(E72/L72,2),0)</f>
        <v>37.409999999999997</v>
      </c>
      <c r="Q72" s="9" t="s">
        <v>8321</v>
      </c>
      <c r="R72" t="s">
        <v>8343</v>
      </c>
      <c r="S72" s="13">
        <f>(((J72/60)/60)/24)+DATE(1970,1,1)</f>
        <v>40730.896354166667</v>
      </c>
      <c r="T72" s="14">
        <f t="shared" si="1"/>
        <v>40790.896354166667</v>
      </c>
    </row>
    <row r="73" spans="1:20" ht="45" hidden="1" x14ac:dyDescent="0.25">
      <c r="A73">
        <v>71</v>
      </c>
      <c r="B73" s="3" t="s">
        <v>73</v>
      </c>
      <c r="C73" s="3" t="s">
        <v>4182</v>
      </c>
      <c r="D73" s="6">
        <v>1800</v>
      </c>
      <c r="E73" s="8">
        <v>2231</v>
      </c>
      <c r="F73" t="s">
        <v>8218</v>
      </c>
      <c r="G73" t="s">
        <v>8223</v>
      </c>
      <c r="H73" t="s">
        <v>8245</v>
      </c>
      <c r="I73">
        <v>1338186657</v>
      </c>
      <c r="J73">
        <v>1333002657</v>
      </c>
      <c r="K73" t="b">
        <v>0</v>
      </c>
      <c r="L73">
        <v>32</v>
      </c>
      <c r="M73" t="b">
        <v>1</v>
      </c>
      <c r="N73" t="s">
        <v>8264</v>
      </c>
      <c r="O73">
        <f>ROUND(E73/D73,0)*100</f>
        <v>100</v>
      </c>
      <c r="P73">
        <f>IFERROR(ROUND(E73/L73,2),0)</f>
        <v>69.72</v>
      </c>
      <c r="Q73" s="9" t="s">
        <v>8321</v>
      </c>
      <c r="R73" t="s">
        <v>8343</v>
      </c>
      <c r="S73" s="13">
        <f>(((J73/60)/60)/24)+DATE(1970,1,1)</f>
        <v>40997.271493055552</v>
      </c>
      <c r="T73" s="14">
        <f t="shared" si="1"/>
        <v>41057.271493055552</v>
      </c>
    </row>
    <row r="74" spans="1:20" ht="60" hidden="1" x14ac:dyDescent="0.25">
      <c r="A74">
        <v>72</v>
      </c>
      <c r="B74" s="3" t="s">
        <v>74</v>
      </c>
      <c r="C74" s="3" t="s">
        <v>4183</v>
      </c>
      <c r="D74" s="6">
        <v>2200</v>
      </c>
      <c r="E74" s="8">
        <v>2385</v>
      </c>
      <c r="F74" t="s">
        <v>8218</v>
      </c>
      <c r="G74" t="s">
        <v>8223</v>
      </c>
      <c r="H74" t="s">
        <v>8245</v>
      </c>
      <c r="I74">
        <v>1352937600</v>
      </c>
      <c r="J74">
        <v>1351210481</v>
      </c>
      <c r="K74" t="b">
        <v>0</v>
      </c>
      <c r="L74">
        <v>41</v>
      </c>
      <c r="M74" t="b">
        <v>1</v>
      </c>
      <c r="N74" t="s">
        <v>8264</v>
      </c>
      <c r="O74">
        <f>ROUND(E74/D74,0)*100</f>
        <v>100</v>
      </c>
      <c r="P74">
        <f>IFERROR(ROUND(E74/L74,2),0)</f>
        <v>58.17</v>
      </c>
      <c r="Q74" s="9" t="s">
        <v>8321</v>
      </c>
      <c r="R74" t="s">
        <v>8343</v>
      </c>
      <c r="S74" s="13">
        <f>(((J74/60)/60)/24)+DATE(1970,1,1)</f>
        <v>41208.010196759256</v>
      </c>
      <c r="T74" s="14">
        <f t="shared" si="1"/>
        <v>41228</v>
      </c>
    </row>
    <row r="75" spans="1:20" ht="60" hidden="1" x14ac:dyDescent="0.25">
      <c r="A75">
        <v>73</v>
      </c>
      <c r="B75" s="3" t="s">
        <v>75</v>
      </c>
      <c r="C75" s="3" t="s">
        <v>4184</v>
      </c>
      <c r="D75" s="6">
        <v>900</v>
      </c>
      <c r="E75" s="8">
        <v>900</v>
      </c>
      <c r="F75" t="s">
        <v>8218</v>
      </c>
      <c r="G75" t="s">
        <v>8223</v>
      </c>
      <c r="H75" t="s">
        <v>8245</v>
      </c>
      <c r="I75">
        <v>1304395140</v>
      </c>
      <c r="J75">
        <v>1297620584</v>
      </c>
      <c r="K75" t="b">
        <v>0</v>
      </c>
      <c r="L75">
        <v>18</v>
      </c>
      <c r="M75" t="b">
        <v>1</v>
      </c>
      <c r="N75" t="s">
        <v>8264</v>
      </c>
      <c r="O75">
        <f>ROUND(E75/D75,0)*100</f>
        <v>100</v>
      </c>
      <c r="P75">
        <f>IFERROR(ROUND(E75/L75,2),0)</f>
        <v>50</v>
      </c>
      <c r="Q75" s="9" t="s">
        <v>8321</v>
      </c>
      <c r="R75" t="s">
        <v>8343</v>
      </c>
      <c r="S75" s="13">
        <f>(((J75/60)/60)/24)+DATE(1970,1,1)</f>
        <v>40587.75675925926</v>
      </c>
      <c r="T75" s="14">
        <f t="shared" si="1"/>
        <v>40666.165972222225</v>
      </c>
    </row>
    <row r="76" spans="1:20" ht="60" hidden="1" x14ac:dyDescent="0.25">
      <c r="A76">
        <v>74</v>
      </c>
      <c r="B76" s="3" t="s">
        <v>76</v>
      </c>
      <c r="C76" s="3" t="s">
        <v>4185</v>
      </c>
      <c r="D76" s="6">
        <v>500</v>
      </c>
      <c r="E76" s="8">
        <v>564.66</v>
      </c>
      <c r="F76" t="s">
        <v>8218</v>
      </c>
      <c r="G76" t="s">
        <v>8229</v>
      </c>
      <c r="H76" t="s">
        <v>8248</v>
      </c>
      <c r="I76">
        <v>1453376495</v>
      </c>
      <c r="J76">
        <v>1450784495</v>
      </c>
      <c r="K76" t="b">
        <v>0</v>
      </c>
      <c r="L76">
        <v>29</v>
      </c>
      <c r="M76" t="b">
        <v>1</v>
      </c>
      <c r="N76" t="s">
        <v>8264</v>
      </c>
      <c r="O76">
        <f>ROUND(E76/D76,0)*100</f>
        <v>100</v>
      </c>
      <c r="P76">
        <f>IFERROR(ROUND(E76/L76,2),0)</f>
        <v>19.47</v>
      </c>
      <c r="Q76" s="9" t="s">
        <v>8321</v>
      </c>
      <c r="R76" t="s">
        <v>8343</v>
      </c>
      <c r="S76" s="13">
        <f>(((J76/60)/60)/24)+DATE(1970,1,1)</f>
        <v>42360.487210648149</v>
      </c>
      <c r="T76" s="14">
        <f t="shared" si="1"/>
        <v>42390.487210648149</v>
      </c>
    </row>
    <row r="77" spans="1:20" ht="45" hidden="1" x14ac:dyDescent="0.25">
      <c r="A77">
        <v>75</v>
      </c>
      <c r="B77" s="3" t="s">
        <v>77</v>
      </c>
      <c r="C77" s="3" t="s">
        <v>4186</v>
      </c>
      <c r="D77" s="6">
        <v>3500</v>
      </c>
      <c r="E77" s="8">
        <v>4040</v>
      </c>
      <c r="F77" t="s">
        <v>8218</v>
      </c>
      <c r="G77" t="s">
        <v>8223</v>
      </c>
      <c r="H77" t="s">
        <v>8245</v>
      </c>
      <c r="I77">
        <v>1366693272</v>
      </c>
      <c r="J77">
        <v>1364101272</v>
      </c>
      <c r="K77" t="b">
        <v>0</v>
      </c>
      <c r="L77">
        <v>47</v>
      </c>
      <c r="M77" t="b">
        <v>1</v>
      </c>
      <c r="N77" t="s">
        <v>8264</v>
      </c>
      <c r="O77">
        <f>ROUND(E77/D77,0)*100</f>
        <v>100</v>
      </c>
      <c r="P77">
        <f>IFERROR(ROUND(E77/L77,2),0)</f>
        <v>85.96</v>
      </c>
      <c r="Q77" s="9" t="s">
        <v>8321</v>
      </c>
      <c r="R77" t="s">
        <v>8343</v>
      </c>
      <c r="S77" s="13">
        <f>(((J77/60)/60)/24)+DATE(1970,1,1)</f>
        <v>41357.209166666667</v>
      </c>
      <c r="T77" s="14">
        <f t="shared" si="1"/>
        <v>41387.209166666667</v>
      </c>
    </row>
    <row r="78" spans="1:20" ht="60" hidden="1" x14ac:dyDescent="0.25">
      <c r="A78">
        <v>76</v>
      </c>
      <c r="B78" s="3" t="s">
        <v>78</v>
      </c>
      <c r="C78" s="3" t="s">
        <v>4187</v>
      </c>
      <c r="D78" s="6">
        <v>300</v>
      </c>
      <c r="E78" s="8">
        <v>460</v>
      </c>
      <c r="F78" t="s">
        <v>8218</v>
      </c>
      <c r="G78" t="s">
        <v>8223</v>
      </c>
      <c r="H78" t="s">
        <v>8245</v>
      </c>
      <c r="I78">
        <v>1325007358</v>
      </c>
      <c r="J78">
        <v>1319819758</v>
      </c>
      <c r="K78" t="b">
        <v>0</v>
      </c>
      <c r="L78">
        <v>15</v>
      </c>
      <c r="M78" t="b">
        <v>1</v>
      </c>
      <c r="N78" t="s">
        <v>8264</v>
      </c>
      <c r="O78">
        <f>ROUND(E78/D78,0)*100</f>
        <v>200</v>
      </c>
      <c r="P78">
        <f>IFERROR(ROUND(E78/L78,2),0)</f>
        <v>30.67</v>
      </c>
      <c r="Q78" s="9" t="s">
        <v>8321</v>
      </c>
      <c r="R78" t="s">
        <v>8343</v>
      </c>
      <c r="S78" s="13">
        <f>(((J78/60)/60)/24)+DATE(1970,1,1)</f>
        <v>40844.691643518519</v>
      </c>
      <c r="T78" s="14">
        <f t="shared" si="1"/>
        <v>40904.733310185184</v>
      </c>
    </row>
    <row r="79" spans="1:20" ht="45" hidden="1" x14ac:dyDescent="0.25">
      <c r="A79">
        <v>77</v>
      </c>
      <c r="B79" s="3" t="s">
        <v>79</v>
      </c>
      <c r="C79" s="3" t="s">
        <v>4188</v>
      </c>
      <c r="D79" s="6">
        <v>400</v>
      </c>
      <c r="E79" s="8">
        <v>1570</v>
      </c>
      <c r="F79" t="s">
        <v>8218</v>
      </c>
      <c r="G79" t="s">
        <v>8223</v>
      </c>
      <c r="H79" t="s">
        <v>8245</v>
      </c>
      <c r="I79">
        <v>1337569140</v>
      </c>
      <c r="J79">
        <v>1332991717</v>
      </c>
      <c r="K79" t="b">
        <v>0</v>
      </c>
      <c r="L79">
        <v>26</v>
      </c>
      <c r="M79" t="b">
        <v>1</v>
      </c>
      <c r="N79" t="s">
        <v>8264</v>
      </c>
      <c r="O79">
        <f>ROUND(E79/D79,0)*100</f>
        <v>400</v>
      </c>
      <c r="P79">
        <f>IFERROR(ROUND(E79/L79,2),0)</f>
        <v>60.38</v>
      </c>
      <c r="Q79" s="9" t="s">
        <v>8321</v>
      </c>
      <c r="R79" t="s">
        <v>8343</v>
      </c>
      <c r="S79" s="13">
        <f>(((J79/60)/60)/24)+DATE(1970,1,1)</f>
        <v>40997.144872685189</v>
      </c>
      <c r="T79" s="14">
        <f t="shared" si="1"/>
        <v>41050.124305555553</v>
      </c>
    </row>
    <row r="80" spans="1:20" ht="105" hidden="1" x14ac:dyDescent="0.25">
      <c r="A80">
        <v>78</v>
      </c>
      <c r="B80" s="3" t="s">
        <v>80</v>
      </c>
      <c r="C80" s="3" t="s">
        <v>4189</v>
      </c>
      <c r="D80" s="6">
        <v>50</v>
      </c>
      <c r="E80" s="8">
        <v>1351</v>
      </c>
      <c r="F80" t="s">
        <v>8218</v>
      </c>
      <c r="G80" t="s">
        <v>8229</v>
      </c>
      <c r="H80" t="s">
        <v>8248</v>
      </c>
      <c r="I80">
        <v>1472751121</v>
      </c>
      <c r="J80">
        <v>1471887121</v>
      </c>
      <c r="K80" t="b">
        <v>0</v>
      </c>
      <c r="L80">
        <v>35</v>
      </c>
      <c r="M80" t="b">
        <v>1</v>
      </c>
      <c r="N80" t="s">
        <v>8264</v>
      </c>
      <c r="O80">
        <f>ROUND(E80/D80,0)*100</f>
        <v>2700</v>
      </c>
      <c r="P80">
        <f>IFERROR(ROUND(E80/L80,2),0)</f>
        <v>38.6</v>
      </c>
      <c r="Q80" s="9" t="s">
        <v>8321</v>
      </c>
      <c r="R80" t="s">
        <v>8343</v>
      </c>
      <c r="S80" s="13">
        <f>(((J80/60)/60)/24)+DATE(1970,1,1)</f>
        <v>42604.730567129634</v>
      </c>
      <c r="T80" s="14">
        <f t="shared" si="1"/>
        <v>42614.730567129634</v>
      </c>
    </row>
    <row r="81" spans="1:20" ht="45" hidden="1" x14ac:dyDescent="0.25">
      <c r="A81">
        <v>79</v>
      </c>
      <c r="B81" s="3" t="s">
        <v>81</v>
      </c>
      <c r="C81" s="3" t="s">
        <v>4190</v>
      </c>
      <c r="D81" s="6">
        <v>1300</v>
      </c>
      <c r="E81" s="8">
        <v>1651</v>
      </c>
      <c r="F81" t="s">
        <v>8218</v>
      </c>
      <c r="G81" t="s">
        <v>8224</v>
      </c>
      <c r="H81" t="s">
        <v>8246</v>
      </c>
      <c r="I81">
        <v>1398451093</v>
      </c>
      <c r="J81">
        <v>1395859093</v>
      </c>
      <c r="K81" t="b">
        <v>0</v>
      </c>
      <c r="L81">
        <v>41</v>
      </c>
      <c r="M81" t="b">
        <v>1</v>
      </c>
      <c r="N81" t="s">
        <v>8264</v>
      </c>
      <c r="O81">
        <f>ROUND(E81/D81,0)*100</f>
        <v>100</v>
      </c>
      <c r="P81">
        <f>IFERROR(ROUND(E81/L81,2),0)</f>
        <v>40.270000000000003</v>
      </c>
      <c r="Q81" s="9" t="s">
        <v>8321</v>
      </c>
      <c r="R81" t="s">
        <v>8343</v>
      </c>
      <c r="S81" s="13">
        <f>(((J81/60)/60)/24)+DATE(1970,1,1)</f>
        <v>41724.776539351849</v>
      </c>
      <c r="T81" s="14">
        <f t="shared" si="1"/>
        <v>41754.776539351849</v>
      </c>
    </row>
    <row r="82" spans="1:20" ht="45" hidden="1" x14ac:dyDescent="0.25">
      <c r="A82">
        <v>80</v>
      </c>
      <c r="B82" s="3" t="s">
        <v>82</v>
      </c>
      <c r="C82" s="3" t="s">
        <v>4191</v>
      </c>
      <c r="D82" s="6">
        <v>12000</v>
      </c>
      <c r="E82" s="8">
        <v>12870</v>
      </c>
      <c r="F82" t="s">
        <v>8218</v>
      </c>
      <c r="G82" t="s">
        <v>8223</v>
      </c>
      <c r="H82" t="s">
        <v>8245</v>
      </c>
      <c r="I82">
        <v>1386640856</v>
      </c>
      <c r="J82">
        <v>1383616856</v>
      </c>
      <c r="K82" t="b">
        <v>0</v>
      </c>
      <c r="L82">
        <v>47</v>
      </c>
      <c r="M82" t="b">
        <v>1</v>
      </c>
      <c r="N82" t="s">
        <v>8264</v>
      </c>
      <c r="O82">
        <f>ROUND(E82/D82,0)*100</f>
        <v>100</v>
      </c>
      <c r="P82">
        <f>IFERROR(ROUND(E82/L82,2),0)</f>
        <v>273.83</v>
      </c>
      <c r="Q82" s="9" t="s">
        <v>8321</v>
      </c>
      <c r="R82" t="s">
        <v>8343</v>
      </c>
      <c r="S82" s="13">
        <f>(((J82/60)/60)/24)+DATE(1970,1,1)</f>
        <v>41583.083981481483</v>
      </c>
      <c r="T82" s="14">
        <f t="shared" si="1"/>
        <v>41618.083981481483</v>
      </c>
    </row>
    <row r="83" spans="1:20" ht="60" hidden="1" x14ac:dyDescent="0.25">
      <c r="A83">
        <v>81</v>
      </c>
      <c r="B83" s="3" t="s">
        <v>83</v>
      </c>
      <c r="C83" s="3" t="s">
        <v>4192</v>
      </c>
      <c r="D83" s="6">
        <v>750</v>
      </c>
      <c r="E83" s="8">
        <v>1485</v>
      </c>
      <c r="F83" t="s">
        <v>8218</v>
      </c>
      <c r="G83" t="s">
        <v>8223</v>
      </c>
      <c r="H83" t="s">
        <v>8245</v>
      </c>
      <c r="I83">
        <v>1342234920</v>
      </c>
      <c r="J83">
        <v>1341892127</v>
      </c>
      <c r="K83" t="b">
        <v>0</v>
      </c>
      <c r="L83">
        <v>28</v>
      </c>
      <c r="M83" t="b">
        <v>1</v>
      </c>
      <c r="N83" t="s">
        <v>8264</v>
      </c>
      <c r="O83">
        <f>ROUND(E83/D83,0)*100</f>
        <v>200</v>
      </c>
      <c r="P83">
        <f>IFERROR(ROUND(E83/L83,2),0)</f>
        <v>53.04</v>
      </c>
      <c r="Q83" s="9" t="s">
        <v>8321</v>
      </c>
      <c r="R83" t="s">
        <v>8343</v>
      </c>
      <c r="S83" s="13">
        <f>(((J83/60)/60)/24)+DATE(1970,1,1)</f>
        <v>41100.158877314818</v>
      </c>
      <c r="T83" s="14">
        <f t="shared" si="1"/>
        <v>41104.126388888886</v>
      </c>
    </row>
    <row r="84" spans="1:20" ht="60" hidden="1" x14ac:dyDescent="0.25">
      <c r="A84">
        <v>82</v>
      </c>
      <c r="B84" s="3" t="s">
        <v>84</v>
      </c>
      <c r="C84" s="3" t="s">
        <v>4193</v>
      </c>
      <c r="D84" s="6">
        <v>4000</v>
      </c>
      <c r="E84" s="8">
        <v>4000.5</v>
      </c>
      <c r="F84" t="s">
        <v>8218</v>
      </c>
      <c r="G84" t="s">
        <v>8223</v>
      </c>
      <c r="H84" t="s">
        <v>8245</v>
      </c>
      <c r="I84">
        <v>1318189261</v>
      </c>
      <c r="J84">
        <v>1315597261</v>
      </c>
      <c r="K84" t="b">
        <v>0</v>
      </c>
      <c r="L84">
        <v>100</v>
      </c>
      <c r="M84" t="b">
        <v>1</v>
      </c>
      <c r="N84" t="s">
        <v>8264</v>
      </c>
      <c r="O84">
        <f>ROUND(E84/D84,0)*100</f>
        <v>100</v>
      </c>
      <c r="P84">
        <f>IFERROR(ROUND(E84/L84,2),0)</f>
        <v>40.01</v>
      </c>
      <c r="Q84" s="9" t="s">
        <v>8321</v>
      </c>
      <c r="R84" t="s">
        <v>8343</v>
      </c>
      <c r="S84" s="13">
        <f>(((J84/60)/60)/24)+DATE(1970,1,1)</f>
        <v>40795.820150462961</v>
      </c>
      <c r="T84" s="14">
        <f t="shared" si="1"/>
        <v>40825.820150462961</v>
      </c>
    </row>
    <row r="85" spans="1:20" ht="60" hidden="1" x14ac:dyDescent="0.25">
      <c r="A85">
        <v>83</v>
      </c>
      <c r="B85" s="3" t="s">
        <v>85</v>
      </c>
      <c r="C85" s="3" t="s">
        <v>4194</v>
      </c>
      <c r="D85" s="6">
        <v>200</v>
      </c>
      <c r="E85" s="8">
        <v>205</v>
      </c>
      <c r="F85" t="s">
        <v>8218</v>
      </c>
      <c r="G85" t="s">
        <v>8224</v>
      </c>
      <c r="H85" t="s">
        <v>8246</v>
      </c>
      <c r="I85">
        <v>1424604600</v>
      </c>
      <c r="J85">
        <v>1423320389</v>
      </c>
      <c r="K85" t="b">
        <v>0</v>
      </c>
      <c r="L85">
        <v>13</v>
      </c>
      <c r="M85" t="b">
        <v>1</v>
      </c>
      <c r="N85" t="s">
        <v>8264</v>
      </c>
      <c r="O85">
        <f>ROUND(E85/D85,0)*100</f>
        <v>100</v>
      </c>
      <c r="P85">
        <f>IFERROR(ROUND(E85/L85,2),0)</f>
        <v>15.77</v>
      </c>
      <c r="Q85" s="9" t="s">
        <v>8321</v>
      </c>
      <c r="R85" t="s">
        <v>8343</v>
      </c>
      <c r="S85" s="13">
        <f>(((J85/60)/60)/24)+DATE(1970,1,1)</f>
        <v>42042.615613425922</v>
      </c>
      <c r="T85" s="14">
        <f t="shared" si="1"/>
        <v>42057.479166666672</v>
      </c>
    </row>
    <row r="86" spans="1:20" ht="45" hidden="1" x14ac:dyDescent="0.25">
      <c r="A86">
        <v>84</v>
      </c>
      <c r="B86" s="3" t="s">
        <v>86</v>
      </c>
      <c r="C86" s="3" t="s">
        <v>4195</v>
      </c>
      <c r="D86" s="6">
        <v>500</v>
      </c>
      <c r="E86" s="8">
        <v>500</v>
      </c>
      <c r="F86" t="s">
        <v>8218</v>
      </c>
      <c r="G86" t="s">
        <v>8223</v>
      </c>
      <c r="H86" t="s">
        <v>8245</v>
      </c>
      <c r="I86">
        <v>1305483086</v>
      </c>
      <c r="J86">
        <v>1302891086</v>
      </c>
      <c r="K86" t="b">
        <v>0</v>
      </c>
      <c r="L86">
        <v>7</v>
      </c>
      <c r="M86" t="b">
        <v>1</v>
      </c>
      <c r="N86" t="s">
        <v>8264</v>
      </c>
      <c r="O86">
        <f>ROUND(E86/D86,0)*100</f>
        <v>100</v>
      </c>
      <c r="P86">
        <f>IFERROR(ROUND(E86/L86,2),0)</f>
        <v>71.430000000000007</v>
      </c>
      <c r="Q86" s="9" t="s">
        <v>8321</v>
      </c>
      <c r="R86" t="s">
        <v>8343</v>
      </c>
      <c r="S86" s="13">
        <f>(((J86/60)/60)/24)+DATE(1970,1,1)</f>
        <v>40648.757939814815</v>
      </c>
      <c r="T86" s="14">
        <f t="shared" si="1"/>
        <v>40678.757939814815</v>
      </c>
    </row>
    <row r="87" spans="1:20" ht="60" hidden="1" x14ac:dyDescent="0.25">
      <c r="A87">
        <v>85</v>
      </c>
      <c r="B87" s="3" t="s">
        <v>87</v>
      </c>
      <c r="C87" s="3" t="s">
        <v>4196</v>
      </c>
      <c r="D87" s="6">
        <v>1200</v>
      </c>
      <c r="E87" s="8">
        <v>1506</v>
      </c>
      <c r="F87" t="s">
        <v>8218</v>
      </c>
      <c r="G87" t="s">
        <v>8223</v>
      </c>
      <c r="H87" t="s">
        <v>8245</v>
      </c>
      <c r="I87">
        <v>1316746837</v>
      </c>
      <c r="J87">
        <v>1314154837</v>
      </c>
      <c r="K87" t="b">
        <v>0</v>
      </c>
      <c r="L87">
        <v>21</v>
      </c>
      <c r="M87" t="b">
        <v>1</v>
      </c>
      <c r="N87" t="s">
        <v>8264</v>
      </c>
      <c r="O87">
        <f>ROUND(E87/D87,0)*100</f>
        <v>100</v>
      </c>
      <c r="P87">
        <f>IFERROR(ROUND(E87/L87,2),0)</f>
        <v>71.709999999999994</v>
      </c>
      <c r="Q87" s="9" t="s">
        <v>8321</v>
      </c>
      <c r="R87" t="s">
        <v>8343</v>
      </c>
      <c r="S87" s="13">
        <f>(((J87/60)/60)/24)+DATE(1970,1,1)</f>
        <v>40779.125428240739</v>
      </c>
      <c r="T87" s="14">
        <f t="shared" si="1"/>
        <v>40809.125428240739</v>
      </c>
    </row>
    <row r="88" spans="1:20" ht="75" hidden="1" x14ac:dyDescent="0.25">
      <c r="A88">
        <v>86</v>
      </c>
      <c r="B88" s="3" t="s">
        <v>88</v>
      </c>
      <c r="C88" s="3" t="s">
        <v>4197</v>
      </c>
      <c r="D88" s="6">
        <v>6000</v>
      </c>
      <c r="E88" s="8">
        <v>6388</v>
      </c>
      <c r="F88" t="s">
        <v>8218</v>
      </c>
      <c r="G88" t="s">
        <v>8229</v>
      </c>
      <c r="H88" t="s">
        <v>8248</v>
      </c>
      <c r="I88">
        <v>1451226045</v>
      </c>
      <c r="J88">
        <v>1444828845</v>
      </c>
      <c r="K88" t="b">
        <v>0</v>
      </c>
      <c r="L88">
        <v>17</v>
      </c>
      <c r="M88" t="b">
        <v>1</v>
      </c>
      <c r="N88" t="s">
        <v>8264</v>
      </c>
      <c r="O88">
        <f>ROUND(E88/D88,0)*100</f>
        <v>100</v>
      </c>
      <c r="P88">
        <f>IFERROR(ROUND(E88/L88,2),0)</f>
        <v>375.76</v>
      </c>
      <c r="Q88" s="9" t="s">
        <v>8321</v>
      </c>
      <c r="R88" t="s">
        <v>8343</v>
      </c>
      <c r="S88" s="13">
        <f>(((J88/60)/60)/24)+DATE(1970,1,1)</f>
        <v>42291.556076388893</v>
      </c>
      <c r="T88" s="14">
        <f t="shared" si="1"/>
        <v>42365.59774305555</v>
      </c>
    </row>
    <row r="89" spans="1:20" ht="45" hidden="1" x14ac:dyDescent="0.25">
      <c r="A89">
        <v>87</v>
      </c>
      <c r="B89" s="3" t="s">
        <v>89</v>
      </c>
      <c r="C89" s="3" t="s">
        <v>4198</v>
      </c>
      <c r="D89" s="6">
        <v>2500</v>
      </c>
      <c r="E89" s="8">
        <v>2615</v>
      </c>
      <c r="F89" t="s">
        <v>8218</v>
      </c>
      <c r="G89" t="s">
        <v>8223</v>
      </c>
      <c r="H89" t="s">
        <v>8245</v>
      </c>
      <c r="I89">
        <v>1275529260</v>
      </c>
      <c r="J89">
        <v>1274705803</v>
      </c>
      <c r="K89" t="b">
        <v>0</v>
      </c>
      <c r="L89">
        <v>25</v>
      </c>
      <c r="M89" t="b">
        <v>1</v>
      </c>
      <c r="N89" t="s">
        <v>8264</v>
      </c>
      <c r="O89">
        <f>ROUND(E89/D89,0)*100</f>
        <v>100</v>
      </c>
      <c r="P89">
        <f>IFERROR(ROUND(E89/L89,2),0)</f>
        <v>104.6</v>
      </c>
      <c r="Q89" s="9" t="s">
        <v>8321</v>
      </c>
      <c r="R89" t="s">
        <v>8343</v>
      </c>
      <c r="S89" s="13">
        <f>(((J89/60)/60)/24)+DATE(1970,1,1)</f>
        <v>40322.53938657407</v>
      </c>
      <c r="T89" s="14">
        <f t="shared" si="1"/>
        <v>40332.070138888892</v>
      </c>
    </row>
    <row r="90" spans="1:20" ht="60" hidden="1" x14ac:dyDescent="0.25">
      <c r="A90">
        <v>88</v>
      </c>
      <c r="B90" s="3" t="s">
        <v>90</v>
      </c>
      <c r="C90" s="3" t="s">
        <v>4199</v>
      </c>
      <c r="D90" s="6">
        <v>3500</v>
      </c>
      <c r="E90" s="8">
        <v>3600</v>
      </c>
      <c r="F90" t="s">
        <v>8218</v>
      </c>
      <c r="G90" t="s">
        <v>8223</v>
      </c>
      <c r="H90" t="s">
        <v>8245</v>
      </c>
      <c r="I90">
        <v>1403452131</v>
      </c>
      <c r="J90">
        <v>1401205731</v>
      </c>
      <c r="K90" t="b">
        <v>0</v>
      </c>
      <c r="L90">
        <v>60</v>
      </c>
      <c r="M90" t="b">
        <v>1</v>
      </c>
      <c r="N90" t="s">
        <v>8264</v>
      </c>
      <c r="O90">
        <f>ROUND(E90/D90,0)*100</f>
        <v>100</v>
      </c>
      <c r="P90">
        <f>IFERROR(ROUND(E90/L90,2),0)</f>
        <v>60</v>
      </c>
      <c r="Q90" s="9" t="s">
        <v>8321</v>
      </c>
      <c r="R90" t="s">
        <v>8343</v>
      </c>
      <c r="S90" s="13">
        <f>(((J90/60)/60)/24)+DATE(1970,1,1)</f>
        <v>41786.65892361111</v>
      </c>
      <c r="T90" s="14">
        <f t="shared" si="1"/>
        <v>41812.65892361111</v>
      </c>
    </row>
    <row r="91" spans="1:20" ht="45" hidden="1" x14ac:dyDescent="0.25">
      <c r="A91">
        <v>89</v>
      </c>
      <c r="B91" s="3" t="s">
        <v>91</v>
      </c>
      <c r="C91" s="3" t="s">
        <v>4200</v>
      </c>
      <c r="D91" s="6">
        <v>6000</v>
      </c>
      <c r="E91" s="8">
        <v>6904</v>
      </c>
      <c r="F91" t="s">
        <v>8218</v>
      </c>
      <c r="G91" t="s">
        <v>8223</v>
      </c>
      <c r="H91" t="s">
        <v>8245</v>
      </c>
      <c r="I91">
        <v>1370196192</v>
      </c>
      <c r="J91">
        <v>1368036192</v>
      </c>
      <c r="K91" t="b">
        <v>0</v>
      </c>
      <c r="L91">
        <v>56</v>
      </c>
      <c r="M91" t="b">
        <v>1</v>
      </c>
      <c r="N91" t="s">
        <v>8264</v>
      </c>
      <c r="O91">
        <f>ROUND(E91/D91,0)*100</f>
        <v>100</v>
      </c>
      <c r="P91">
        <f>IFERROR(ROUND(E91/L91,2),0)</f>
        <v>123.29</v>
      </c>
      <c r="Q91" s="9" t="s">
        <v>8321</v>
      </c>
      <c r="R91" t="s">
        <v>8343</v>
      </c>
      <c r="S91" s="13">
        <f>(((J91/60)/60)/24)+DATE(1970,1,1)</f>
        <v>41402.752222222225</v>
      </c>
      <c r="T91" s="14">
        <f t="shared" si="1"/>
        <v>41427.752222222225</v>
      </c>
    </row>
    <row r="92" spans="1:20" ht="30" hidden="1" x14ac:dyDescent="0.25">
      <c r="A92">
        <v>90</v>
      </c>
      <c r="B92" s="3" t="s">
        <v>92</v>
      </c>
      <c r="C92" s="3" t="s">
        <v>4201</v>
      </c>
      <c r="D92" s="6">
        <v>500</v>
      </c>
      <c r="E92" s="8">
        <v>502</v>
      </c>
      <c r="F92" t="s">
        <v>8218</v>
      </c>
      <c r="G92" t="s">
        <v>8223</v>
      </c>
      <c r="H92" t="s">
        <v>8245</v>
      </c>
      <c r="I92">
        <v>1310454499</v>
      </c>
      <c r="J92">
        <v>1307862499</v>
      </c>
      <c r="K92" t="b">
        <v>0</v>
      </c>
      <c r="L92">
        <v>16</v>
      </c>
      <c r="M92" t="b">
        <v>1</v>
      </c>
      <c r="N92" t="s">
        <v>8264</v>
      </c>
      <c r="O92">
        <f>ROUND(E92/D92,0)*100</f>
        <v>100</v>
      </c>
      <c r="P92">
        <f>IFERROR(ROUND(E92/L92,2),0)</f>
        <v>31.38</v>
      </c>
      <c r="Q92" s="9" t="s">
        <v>8321</v>
      </c>
      <c r="R92" t="s">
        <v>8343</v>
      </c>
      <c r="S92" s="13">
        <f>(((J92/60)/60)/24)+DATE(1970,1,1)</f>
        <v>40706.297442129631</v>
      </c>
      <c r="T92" s="14">
        <f t="shared" si="1"/>
        <v>40736.297442129631</v>
      </c>
    </row>
    <row r="93" spans="1:20" ht="45" hidden="1" x14ac:dyDescent="0.25">
      <c r="A93">
        <v>91</v>
      </c>
      <c r="B93" s="3" t="s">
        <v>93</v>
      </c>
      <c r="C93" s="3" t="s">
        <v>4202</v>
      </c>
      <c r="D93" s="6">
        <v>3000</v>
      </c>
      <c r="E93" s="8">
        <v>3600</v>
      </c>
      <c r="F93" t="s">
        <v>8218</v>
      </c>
      <c r="G93" t="s">
        <v>8223</v>
      </c>
      <c r="H93" t="s">
        <v>8245</v>
      </c>
      <c r="I93">
        <v>1305625164</v>
      </c>
      <c r="J93">
        <v>1300354764</v>
      </c>
      <c r="K93" t="b">
        <v>0</v>
      </c>
      <c r="L93">
        <v>46</v>
      </c>
      <c r="M93" t="b">
        <v>1</v>
      </c>
      <c r="N93" t="s">
        <v>8264</v>
      </c>
      <c r="O93">
        <f>ROUND(E93/D93,0)*100</f>
        <v>100</v>
      </c>
      <c r="P93">
        <f>IFERROR(ROUND(E93/L93,2),0)</f>
        <v>78.260000000000005</v>
      </c>
      <c r="Q93" s="9" t="s">
        <v>8321</v>
      </c>
      <c r="R93" t="s">
        <v>8343</v>
      </c>
      <c r="S93" s="13">
        <f>(((J93/60)/60)/24)+DATE(1970,1,1)</f>
        <v>40619.402361111112</v>
      </c>
      <c r="T93" s="14">
        <f t="shared" si="1"/>
        <v>40680.402361111112</v>
      </c>
    </row>
    <row r="94" spans="1:20" ht="60" hidden="1" x14ac:dyDescent="0.25">
      <c r="A94">
        <v>92</v>
      </c>
      <c r="B94" s="3" t="s">
        <v>94</v>
      </c>
      <c r="C94" s="3" t="s">
        <v>4203</v>
      </c>
      <c r="D94" s="6">
        <v>5000</v>
      </c>
      <c r="E94" s="8">
        <v>5260</v>
      </c>
      <c r="F94" t="s">
        <v>8218</v>
      </c>
      <c r="G94" t="s">
        <v>8228</v>
      </c>
      <c r="H94" t="s">
        <v>8250</v>
      </c>
      <c r="I94">
        <v>1485936000</v>
      </c>
      <c r="J94">
        <v>1481949983</v>
      </c>
      <c r="K94" t="b">
        <v>0</v>
      </c>
      <c r="L94">
        <v>43</v>
      </c>
      <c r="M94" t="b">
        <v>1</v>
      </c>
      <c r="N94" t="s">
        <v>8264</v>
      </c>
      <c r="O94">
        <f>ROUND(E94/D94,0)*100</f>
        <v>100</v>
      </c>
      <c r="P94">
        <f>IFERROR(ROUND(E94/L94,2),0)</f>
        <v>122.33</v>
      </c>
      <c r="Q94" s="9" t="s">
        <v>8321</v>
      </c>
      <c r="R94" t="s">
        <v>8343</v>
      </c>
      <c r="S94" s="13">
        <f>(((J94/60)/60)/24)+DATE(1970,1,1)</f>
        <v>42721.198877314819</v>
      </c>
      <c r="T94" s="14">
        <f t="shared" si="1"/>
        <v>42767.333333333328</v>
      </c>
    </row>
    <row r="95" spans="1:20" ht="60" hidden="1" x14ac:dyDescent="0.25">
      <c r="A95">
        <v>93</v>
      </c>
      <c r="B95" s="3" t="s">
        <v>95</v>
      </c>
      <c r="C95" s="3" t="s">
        <v>4204</v>
      </c>
      <c r="D95" s="6">
        <v>1000</v>
      </c>
      <c r="E95" s="8">
        <v>1106</v>
      </c>
      <c r="F95" t="s">
        <v>8218</v>
      </c>
      <c r="G95" t="s">
        <v>8223</v>
      </c>
      <c r="H95" t="s">
        <v>8245</v>
      </c>
      <c r="I95">
        <v>1341349200</v>
      </c>
      <c r="J95">
        <v>1338928537</v>
      </c>
      <c r="K95" t="b">
        <v>0</v>
      </c>
      <c r="L95">
        <v>15</v>
      </c>
      <c r="M95" t="b">
        <v>1</v>
      </c>
      <c r="N95" t="s">
        <v>8264</v>
      </c>
      <c r="O95">
        <f>ROUND(E95/D95,0)*100</f>
        <v>100</v>
      </c>
      <c r="P95">
        <f>IFERROR(ROUND(E95/L95,2),0)</f>
        <v>73.73</v>
      </c>
      <c r="Q95" s="9" t="s">
        <v>8321</v>
      </c>
      <c r="R95" t="s">
        <v>8343</v>
      </c>
      <c r="S95" s="13">
        <f>(((J95/60)/60)/24)+DATE(1970,1,1)</f>
        <v>41065.858067129629</v>
      </c>
      <c r="T95" s="14">
        <f t="shared" si="1"/>
        <v>41093.875</v>
      </c>
    </row>
    <row r="96" spans="1:20" ht="45" hidden="1" x14ac:dyDescent="0.25">
      <c r="A96">
        <v>94</v>
      </c>
      <c r="B96" s="3" t="s">
        <v>96</v>
      </c>
      <c r="C96" s="3" t="s">
        <v>4205</v>
      </c>
      <c r="D96" s="6">
        <v>250</v>
      </c>
      <c r="E96" s="8">
        <v>260</v>
      </c>
      <c r="F96" t="s">
        <v>8218</v>
      </c>
      <c r="G96" t="s">
        <v>8224</v>
      </c>
      <c r="H96" t="s">
        <v>8246</v>
      </c>
      <c r="I96">
        <v>1396890822</v>
      </c>
      <c r="J96">
        <v>1395162822</v>
      </c>
      <c r="K96" t="b">
        <v>0</v>
      </c>
      <c r="L96">
        <v>12</v>
      </c>
      <c r="M96" t="b">
        <v>1</v>
      </c>
      <c r="N96" t="s">
        <v>8264</v>
      </c>
      <c r="O96">
        <f>ROUND(E96/D96,0)*100</f>
        <v>100</v>
      </c>
      <c r="P96">
        <f>IFERROR(ROUND(E96/L96,2),0)</f>
        <v>21.67</v>
      </c>
      <c r="Q96" s="9" t="s">
        <v>8321</v>
      </c>
      <c r="R96" t="s">
        <v>8343</v>
      </c>
      <c r="S96" s="13">
        <f>(((J96/60)/60)/24)+DATE(1970,1,1)</f>
        <v>41716.717847222222</v>
      </c>
      <c r="T96" s="14">
        <f t="shared" si="1"/>
        <v>41736.717847222222</v>
      </c>
    </row>
    <row r="97" spans="1:20" ht="60" hidden="1" x14ac:dyDescent="0.25">
      <c r="A97">
        <v>95</v>
      </c>
      <c r="B97" s="3" t="s">
        <v>97</v>
      </c>
      <c r="C97" s="3" t="s">
        <v>4206</v>
      </c>
      <c r="D97" s="6">
        <v>350</v>
      </c>
      <c r="E97" s="8">
        <v>460</v>
      </c>
      <c r="F97" t="s">
        <v>8218</v>
      </c>
      <c r="G97" t="s">
        <v>8223</v>
      </c>
      <c r="H97" t="s">
        <v>8245</v>
      </c>
      <c r="I97">
        <v>1330214841</v>
      </c>
      <c r="J97">
        <v>1327622841</v>
      </c>
      <c r="K97" t="b">
        <v>0</v>
      </c>
      <c r="L97">
        <v>21</v>
      </c>
      <c r="M97" t="b">
        <v>1</v>
      </c>
      <c r="N97" t="s">
        <v>8264</v>
      </c>
      <c r="O97">
        <f>ROUND(E97/D97,0)*100</f>
        <v>100</v>
      </c>
      <c r="P97">
        <f>IFERROR(ROUND(E97/L97,2),0)</f>
        <v>21.9</v>
      </c>
      <c r="Q97" s="9" t="s">
        <v>8321</v>
      </c>
      <c r="R97" t="s">
        <v>8343</v>
      </c>
      <c r="S97" s="13">
        <f>(((J97/60)/60)/24)+DATE(1970,1,1)</f>
        <v>40935.005104166667</v>
      </c>
      <c r="T97" s="14">
        <f t="shared" si="1"/>
        <v>40965.005104166667</v>
      </c>
    </row>
    <row r="98" spans="1:20" ht="60" hidden="1" x14ac:dyDescent="0.25">
      <c r="A98">
        <v>96</v>
      </c>
      <c r="B98" s="3" t="s">
        <v>98</v>
      </c>
      <c r="C98" s="3" t="s">
        <v>4207</v>
      </c>
      <c r="D98" s="6">
        <v>1500</v>
      </c>
      <c r="E98" s="8">
        <v>1720</v>
      </c>
      <c r="F98" t="s">
        <v>8218</v>
      </c>
      <c r="G98" t="s">
        <v>8223</v>
      </c>
      <c r="H98" t="s">
        <v>8245</v>
      </c>
      <c r="I98">
        <v>1280631600</v>
      </c>
      <c r="J98">
        <v>1274889241</v>
      </c>
      <c r="K98" t="b">
        <v>0</v>
      </c>
      <c r="L98">
        <v>34</v>
      </c>
      <c r="M98" t="b">
        <v>1</v>
      </c>
      <c r="N98" t="s">
        <v>8264</v>
      </c>
      <c r="O98">
        <f>ROUND(E98/D98,0)*100</f>
        <v>100</v>
      </c>
      <c r="P98">
        <f>IFERROR(ROUND(E98/L98,2),0)</f>
        <v>50.59</v>
      </c>
      <c r="Q98" s="9" t="s">
        <v>8321</v>
      </c>
      <c r="R98" t="s">
        <v>8343</v>
      </c>
      <c r="S98" s="13">
        <f>(((J98/60)/60)/24)+DATE(1970,1,1)</f>
        <v>40324.662511574075</v>
      </c>
      <c r="T98" s="14">
        <f t="shared" si="1"/>
        <v>40391.125</v>
      </c>
    </row>
    <row r="99" spans="1:20" ht="45" hidden="1" x14ac:dyDescent="0.25">
      <c r="A99">
        <v>97</v>
      </c>
      <c r="B99" s="3" t="s">
        <v>99</v>
      </c>
      <c r="C99" s="3" t="s">
        <v>4208</v>
      </c>
      <c r="D99" s="6">
        <v>400</v>
      </c>
      <c r="E99" s="8">
        <v>425</v>
      </c>
      <c r="F99" t="s">
        <v>8218</v>
      </c>
      <c r="G99" t="s">
        <v>8223</v>
      </c>
      <c r="H99" t="s">
        <v>8245</v>
      </c>
      <c r="I99">
        <v>1310440482</v>
      </c>
      <c r="J99">
        <v>1307848482</v>
      </c>
      <c r="K99" t="b">
        <v>0</v>
      </c>
      <c r="L99">
        <v>8</v>
      </c>
      <c r="M99" t="b">
        <v>1</v>
      </c>
      <c r="N99" t="s">
        <v>8264</v>
      </c>
      <c r="O99">
        <f>ROUND(E99/D99,0)*100</f>
        <v>100</v>
      </c>
      <c r="P99">
        <f>IFERROR(ROUND(E99/L99,2),0)</f>
        <v>53.13</v>
      </c>
      <c r="Q99" s="9" t="s">
        <v>8321</v>
      </c>
      <c r="R99" t="s">
        <v>8343</v>
      </c>
      <c r="S99" s="13">
        <f>(((J99/60)/60)/24)+DATE(1970,1,1)</f>
        <v>40706.135208333333</v>
      </c>
      <c r="T99" s="14">
        <f t="shared" si="1"/>
        <v>40736.135208333333</v>
      </c>
    </row>
    <row r="100" spans="1:20" ht="45" hidden="1" x14ac:dyDescent="0.2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f>ROUND(E100/D100,0)*100</f>
        <v>100</v>
      </c>
      <c r="P100">
        <f>IFERROR(ROUND(E100/L100,2),0)</f>
        <v>56.67</v>
      </c>
      <c r="Q100" s="9" t="s">
        <v>8321</v>
      </c>
      <c r="R100" t="s">
        <v>8343</v>
      </c>
      <c r="S100" s="13">
        <f>(((J100/60)/60)/24)+DATE(1970,1,1)</f>
        <v>41214.79483796296</v>
      </c>
      <c r="T100" s="14">
        <f t="shared" si="1"/>
        <v>41250.979166666664</v>
      </c>
    </row>
    <row r="101" spans="1:20" ht="45" hidden="1" x14ac:dyDescent="0.25">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f>ROUND(E101/D101,0)*100</f>
        <v>100</v>
      </c>
      <c r="P101">
        <f>IFERROR(ROUND(E101/L101,2),0)</f>
        <v>40.78</v>
      </c>
      <c r="Q101" s="9" t="s">
        <v>8321</v>
      </c>
      <c r="R101" t="s">
        <v>8343</v>
      </c>
      <c r="S101" s="13">
        <f>(((J101/60)/60)/24)+DATE(1970,1,1)</f>
        <v>41631.902766203704</v>
      </c>
      <c r="T101" s="14">
        <f t="shared" si="1"/>
        <v>41661.902766203704</v>
      </c>
    </row>
    <row r="102" spans="1:20" ht="60" hidden="1" x14ac:dyDescent="0.2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f>ROUND(E102/D102,0)*100</f>
        <v>100</v>
      </c>
      <c r="P102">
        <f>IFERROR(ROUND(E102/L102,2),0)</f>
        <v>192.31</v>
      </c>
      <c r="Q102" s="9" t="s">
        <v>8321</v>
      </c>
      <c r="R102" t="s">
        <v>8343</v>
      </c>
      <c r="S102" s="13">
        <f>(((J102/60)/60)/24)+DATE(1970,1,1)</f>
        <v>41197.753310185188</v>
      </c>
      <c r="T102" s="14">
        <f t="shared" si="1"/>
        <v>41217.794976851852</v>
      </c>
    </row>
    <row r="103" spans="1:20" ht="60" hidden="1" x14ac:dyDescent="0.2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f>ROUND(E103/D103,0)*100</f>
        <v>100</v>
      </c>
      <c r="P103">
        <f>IFERROR(ROUND(E103/L103,2),0)</f>
        <v>100</v>
      </c>
      <c r="Q103" s="9" t="s">
        <v>8321</v>
      </c>
      <c r="R103" t="s">
        <v>8343</v>
      </c>
      <c r="S103" s="13">
        <f>(((J103/60)/60)/24)+DATE(1970,1,1)</f>
        <v>41274.776736111111</v>
      </c>
      <c r="T103" s="14">
        <f t="shared" si="1"/>
        <v>41298.776736111111</v>
      </c>
    </row>
    <row r="104" spans="1:20" ht="60" hidden="1" x14ac:dyDescent="0.2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f>ROUND(E104/D104,0)*100</f>
        <v>100</v>
      </c>
      <c r="P104">
        <f>IFERROR(ROUND(E104/L104,2),0)</f>
        <v>117.92</v>
      </c>
      <c r="Q104" s="9" t="s">
        <v>8321</v>
      </c>
      <c r="R104" t="s">
        <v>8343</v>
      </c>
      <c r="S104" s="13">
        <f>(((J104/60)/60)/24)+DATE(1970,1,1)</f>
        <v>40505.131168981483</v>
      </c>
      <c r="T104" s="14">
        <f t="shared" si="1"/>
        <v>40535.131168981483</v>
      </c>
    </row>
    <row r="105" spans="1:20" ht="45" hidden="1" x14ac:dyDescent="0.2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f>ROUND(E105/D105,0)*100</f>
        <v>100</v>
      </c>
      <c r="P105">
        <f>IFERROR(ROUND(E105/L105,2),0)</f>
        <v>27.9</v>
      </c>
      <c r="Q105" s="9" t="s">
        <v>8321</v>
      </c>
      <c r="R105" t="s">
        <v>8343</v>
      </c>
      <c r="S105" s="13">
        <f>(((J105/60)/60)/24)+DATE(1970,1,1)</f>
        <v>41682.805902777778</v>
      </c>
      <c r="T105" s="14">
        <f t="shared" si="1"/>
        <v>41705.805902777778</v>
      </c>
    </row>
    <row r="106" spans="1:20" ht="30" hidden="1" x14ac:dyDescent="0.25">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f>ROUND(E106/D106,0)*100</f>
        <v>100</v>
      </c>
      <c r="P106">
        <f>IFERROR(ROUND(E106/L106,2),0)</f>
        <v>60</v>
      </c>
      <c r="Q106" s="9" t="s">
        <v>8321</v>
      </c>
      <c r="R106" t="s">
        <v>8343</v>
      </c>
      <c r="S106" s="13">
        <f>(((J106/60)/60)/24)+DATE(1970,1,1)</f>
        <v>40612.695208333331</v>
      </c>
      <c r="T106" s="14">
        <f t="shared" si="1"/>
        <v>40636.041666666664</v>
      </c>
    </row>
    <row r="107" spans="1:20" ht="45" hidden="1" x14ac:dyDescent="0.2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f>ROUND(E107/D107,0)*100</f>
        <v>100</v>
      </c>
      <c r="P107">
        <f>IFERROR(ROUND(E107/L107,2),0)</f>
        <v>39.380000000000003</v>
      </c>
      <c r="Q107" s="9" t="s">
        <v>8321</v>
      </c>
      <c r="R107" t="s">
        <v>8343</v>
      </c>
      <c r="S107" s="13">
        <f>(((J107/60)/60)/24)+DATE(1970,1,1)</f>
        <v>42485.724768518514</v>
      </c>
      <c r="T107" s="14">
        <f t="shared" si="1"/>
        <v>42504</v>
      </c>
    </row>
    <row r="108" spans="1:20" hidden="1" x14ac:dyDescent="0.25">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f>ROUND(E108/D108,0)*100</f>
        <v>100</v>
      </c>
      <c r="P108">
        <f>IFERROR(ROUND(E108/L108,2),0)</f>
        <v>186.11</v>
      </c>
      <c r="Q108" s="9" t="s">
        <v>8321</v>
      </c>
      <c r="R108" t="s">
        <v>8343</v>
      </c>
      <c r="S108" s="13">
        <f>(((J108/60)/60)/24)+DATE(1970,1,1)</f>
        <v>40987.776631944449</v>
      </c>
      <c r="T108" s="14">
        <f t="shared" si="1"/>
        <v>41001.776631944449</v>
      </c>
    </row>
    <row r="109" spans="1:20" ht="60" hidden="1" x14ac:dyDescent="0.2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f>ROUND(E109/D109,0)*100</f>
        <v>100</v>
      </c>
      <c r="P109">
        <f>IFERROR(ROUND(E109/L109,2),0)</f>
        <v>111.38</v>
      </c>
      <c r="Q109" s="9" t="s">
        <v>8321</v>
      </c>
      <c r="R109" t="s">
        <v>8343</v>
      </c>
      <c r="S109" s="13">
        <f>(((J109/60)/60)/24)+DATE(1970,1,1)</f>
        <v>40635.982488425929</v>
      </c>
      <c r="T109" s="14">
        <f t="shared" si="1"/>
        <v>40657.982488425929</v>
      </c>
    </row>
    <row r="110" spans="1:20" ht="45" hidden="1" x14ac:dyDescent="0.2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f>ROUND(E110/D110,0)*100</f>
        <v>200</v>
      </c>
      <c r="P110">
        <f>IFERROR(ROUND(E110/L110,2),0)</f>
        <v>78.72</v>
      </c>
      <c r="Q110" s="9" t="s">
        <v>8321</v>
      </c>
      <c r="R110" t="s">
        <v>8343</v>
      </c>
      <c r="S110" s="13">
        <f>(((J110/60)/60)/24)+DATE(1970,1,1)</f>
        <v>41365.613078703704</v>
      </c>
      <c r="T110" s="14">
        <f t="shared" si="1"/>
        <v>41425.613078703704</v>
      </c>
    </row>
    <row r="111" spans="1:20" ht="45" hidden="1" x14ac:dyDescent="0.2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f>ROUND(E111/D111,0)*100</f>
        <v>200</v>
      </c>
      <c r="P111">
        <f>IFERROR(ROUND(E111/L111,2),0)</f>
        <v>46.7</v>
      </c>
      <c r="Q111" s="9" t="s">
        <v>8321</v>
      </c>
      <c r="R111" t="s">
        <v>8343</v>
      </c>
      <c r="S111" s="13">
        <f>(((J111/60)/60)/24)+DATE(1970,1,1)</f>
        <v>40570.025810185187</v>
      </c>
      <c r="T111" s="14">
        <f t="shared" si="1"/>
        <v>40600.025810185187</v>
      </c>
    </row>
    <row r="112" spans="1:20" ht="45" hidden="1" x14ac:dyDescent="0.2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f>ROUND(E112/D112,0)*100</f>
        <v>100</v>
      </c>
      <c r="P112">
        <f>IFERROR(ROUND(E112/L112,2),0)</f>
        <v>65.38</v>
      </c>
      <c r="Q112" s="9" t="s">
        <v>8321</v>
      </c>
      <c r="R112" t="s">
        <v>8343</v>
      </c>
      <c r="S112" s="13">
        <f>(((J112/60)/60)/24)+DATE(1970,1,1)</f>
        <v>41557.949687500004</v>
      </c>
      <c r="T112" s="14">
        <f t="shared" si="1"/>
        <v>41592.249305555553</v>
      </c>
    </row>
    <row r="113" spans="1:20" ht="45" hidden="1" x14ac:dyDescent="0.2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f>ROUND(E113/D113,0)*100</f>
        <v>200</v>
      </c>
      <c r="P113">
        <f>IFERROR(ROUND(E113/L113,2),0)</f>
        <v>102.08</v>
      </c>
      <c r="Q113" s="9" t="s">
        <v>8321</v>
      </c>
      <c r="R113" t="s">
        <v>8343</v>
      </c>
      <c r="S113" s="13">
        <f>(((J113/60)/60)/24)+DATE(1970,1,1)</f>
        <v>42125.333182870367</v>
      </c>
      <c r="T113" s="14">
        <f t="shared" si="1"/>
        <v>42155.333182870367</v>
      </c>
    </row>
    <row r="114" spans="1:20" ht="60" hidden="1" x14ac:dyDescent="0.2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f>ROUND(E114/D114,0)*100</f>
        <v>100</v>
      </c>
      <c r="P114">
        <f>IFERROR(ROUND(E114/L114,2),0)</f>
        <v>64.2</v>
      </c>
      <c r="Q114" s="9" t="s">
        <v>8321</v>
      </c>
      <c r="R114" t="s">
        <v>8343</v>
      </c>
      <c r="S114" s="13">
        <f>(((J114/60)/60)/24)+DATE(1970,1,1)</f>
        <v>41718.043032407404</v>
      </c>
      <c r="T114" s="14">
        <f t="shared" si="1"/>
        <v>41742.083333333336</v>
      </c>
    </row>
    <row r="115" spans="1:20" ht="30" hidden="1" x14ac:dyDescent="0.25">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f>ROUND(E115/D115,0)*100</f>
        <v>100</v>
      </c>
      <c r="P115">
        <f>IFERROR(ROUND(E115/L115,2),0)</f>
        <v>90.38</v>
      </c>
      <c r="Q115" s="9" t="s">
        <v>8321</v>
      </c>
      <c r="R115" t="s">
        <v>8343</v>
      </c>
      <c r="S115" s="13">
        <f>(((J115/60)/60)/24)+DATE(1970,1,1)</f>
        <v>40753.758425925924</v>
      </c>
      <c r="T115" s="14">
        <f t="shared" si="1"/>
        <v>40761.625</v>
      </c>
    </row>
    <row r="116" spans="1:20" ht="60" hidden="1" x14ac:dyDescent="0.2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f>ROUND(E116/D116,0)*100</f>
        <v>100</v>
      </c>
      <c r="P116">
        <f>IFERROR(ROUND(E116/L116,2),0)</f>
        <v>88.57</v>
      </c>
      <c r="Q116" s="9" t="s">
        <v>8321</v>
      </c>
      <c r="R116" t="s">
        <v>8343</v>
      </c>
      <c r="S116" s="13">
        <f>(((J116/60)/60)/24)+DATE(1970,1,1)</f>
        <v>40861.27416666667</v>
      </c>
      <c r="T116" s="14">
        <f t="shared" si="1"/>
        <v>40921.27416666667</v>
      </c>
    </row>
    <row r="117" spans="1:20" ht="30" hidden="1" x14ac:dyDescent="0.25">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f>ROUND(E117/D117,0)*100</f>
        <v>100</v>
      </c>
      <c r="P117">
        <f>IFERROR(ROUND(E117/L117,2),0)</f>
        <v>28.73</v>
      </c>
      <c r="Q117" s="9" t="s">
        <v>8321</v>
      </c>
      <c r="R117" t="s">
        <v>8343</v>
      </c>
      <c r="S117" s="13">
        <f>(((J117/60)/60)/24)+DATE(1970,1,1)</f>
        <v>40918.738935185182</v>
      </c>
      <c r="T117" s="14">
        <f t="shared" si="1"/>
        <v>40943.738935185182</v>
      </c>
    </row>
    <row r="118" spans="1:20" ht="60" hidden="1" x14ac:dyDescent="0.2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f>ROUND(E118/D118,0)*100</f>
        <v>100</v>
      </c>
      <c r="P118">
        <f>IFERROR(ROUND(E118/L118,2),0)</f>
        <v>69.790000000000006</v>
      </c>
      <c r="Q118" s="9" t="s">
        <v>8321</v>
      </c>
      <c r="R118" t="s">
        <v>8343</v>
      </c>
      <c r="S118" s="13">
        <f>(((J118/60)/60)/24)+DATE(1970,1,1)</f>
        <v>40595.497164351851</v>
      </c>
      <c r="T118" s="14">
        <f t="shared" si="1"/>
        <v>40641.455497685187</v>
      </c>
    </row>
    <row r="119" spans="1:20" ht="60" hidden="1" x14ac:dyDescent="0.25">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f>ROUND(E119/D119,0)*100</f>
        <v>100</v>
      </c>
      <c r="P119">
        <f>IFERROR(ROUND(E119/L119,2),0)</f>
        <v>167.49</v>
      </c>
      <c r="Q119" s="9" t="s">
        <v>8321</v>
      </c>
      <c r="R119" t="s">
        <v>8343</v>
      </c>
      <c r="S119" s="13">
        <f>(((J119/60)/60)/24)+DATE(1970,1,1)</f>
        <v>40248.834999999999</v>
      </c>
      <c r="T119" s="14">
        <f t="shared" si="1"/>
        <v>40338.791666666664</v>
      </c>
    </row>
    <row r="120" spans="1:20" ht="45" hidden="1" x14ac:dyDescent="0.25">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f>ROUND(E120/D120,0)*100</f>
        <v>100</v>
      </c>
      <c r="P120">
        <f>IFERROR(ROUND(E120/L120,2),0)</f>
        <v>144.91</v>
      </c>
      <c r="Q120" s="9" t="s">
        <v>8321</v>
      </c>
      <c r="R120" t="s">
        <v>8343</v>
      </c>
      <c r="S120" s="13">
        <f>(((J120/60)/60)/24)+DATE(1970,1,1)</f>
        <v>40723.053657407407</v>
      </c>
      <c r="T120" s="14">
        <f t="shared" si="1"/>
        <v>40753.053657407407</v>
      </c>
    </row>
    <row r="121" spans="1:20" ht="60" hidden="1" x14ac:dyDescent="0.2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f>ROUND(E121/D121,0)*100</f>
        <v>100</v>
      </c>
      <c r="P121">
        <f>IFERROR(ROUND(E121/L121,2),0)</f>
        <v>91.84</v>
      </c>
      <c r="Q121" s="9" t="s">
        <v>8321</v>
      </c>
      <c r="R121" t="s">
        <v>8343</v>
      </c>
      <c r="S121" s="13">
        <f>(((J121/60)/60)/24)+DATE(1970,1,1)</f>
        <v>40739.069282407407</v>
      </c>
      <c r="T121" s="14">
        <f t="shared" si="1"/>
        <v>40768.958333333336</v>
      </c>
    </row>
    <row r="122" spans="1:20" ht="60" hidden="1" x14ac:dyDescent="0.25">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f>ROUND(E122/D122,0)*100</f>
        <v>0</v>
      </c>
      <c r="P122">
        <f>IFERROR(ROUND(E122/L122,2),0)</f>
        <v>10</v>
      </c>
      <c r="Q122" s="9" t="s">
        <v>8321</v>
      </c>
      <c r="R122" t="s">
        <v>8337</v>
      </c>
      <c r="S122" s="13">
        <f>(((J122/60)/60)/24)+DATE(1970,1,1)</f>
        <v>42616.049849537041</v>
      </c>
      <c r="T122" s="14">
        <f t="shared" si="1"/>
        <v>42646.049849537041</v>
      </c>
    </row>
    <row r="123" spans="1:20" ht="60" hidden="1" x14ac:dyDescent="0.25">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f>ROUND(E123/D123,0)*100</f>
        <v>0</v>
      </c>
      <c r="P123">
        <f>IFERROR(ROUND(E123/L123,2),0)</f>
        <v>1</v>
      </c>
      <c r="Q123" s="9" t="s">
        <v>8321</v>
      </c>
      <c r="R123" t="s">
        <v>8337</v>
      </c>
      <c r="S123" s="13">
        <f>(((J123/60)/60)/24)+DATE(1970,1,1)</f>
        <v>42096.704976851848</v>
      </c>
      <c r="T123" s="14">
        <f t="shared" si="1"/>
        <v>42112.427777777775</v>
      </c>
    </row>
    <row r="124" spans="1:20" ht="45" hidden="1" x14ac:dyDescent="0.25">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f>ROUND(E124/D124,0)*100</f>
        <v>0</v>
      </c>
      <c r="P124">
        <f>IFERROR(ROUND(E124/L124,2),0)</f>
        <v>0</v>
      </c>
      <c r="Q124" s="9" t="s">
        <v>8321</v>
      </c>
      <c r="R124" t="s">
        <v>8337</v>
      </c>
      <c r="S124" s="13">
        <f>(((J124/60)/60)/24)+DATE(1970,1,1)</f>
        <v>42593.431793981479</v>
      </c>
      <c r="T124" s="14">
        <f t="shared" si="1"/>
        <v>42653.431793981479</v>
      </c>
    </row>
    <row r="125" spans="1:20" ht="60" hidden="1" x14ac:dyDescent="0.25">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f>ROUND(E125/D125,0)*100</f>
        <v>0</v>
      </c>
      <c r="P125">
        <f>IFERROR(ROUND(E125/L125,2),0)</f>
        <v>25.17</v>
      </c>
      <c r="Q125" s="9" t="s">
        <v>8321</v>
      </c>
      <c r="R125" t="s">
        <v>8337</v>
      </c>
      <c r="S125" s="13">
        <f>(((J125/60)/60)/24)+DATE(1970,1,1)</f>
        <v>41904.781990740739</v>
      </c>
      <c r="T125" s="14">
        <f t="shared" si="1"/>
        <v>41940.916666666664</v>
      </c>
    </row>
    <row r="126" spans="1:20" ht="45" hidden="1" x14ac:dyDescent="0.2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f>ROUND(E126/D126,0)*100</f>
        <v>0</v>
      </c>
      <c r="P126">
        <f>IFERROR(ROUND(E126/L126,2),0)</f>
        <v>0</v>
      </c>
      <c r="Q126" s="9" t="s">
        <v>8321</v>
      </c>
      <c r="R126" t="s">
        <v>8337</v>
      </c>
      <c r="S126" s="13">
        <f>(((J126/60)/60)/24)+DATE(1970,1,1)</f>
        <v>42114.928726851853</v>
      </c>
      <c r="T126" s="14">
        <f t="shared" si="1"/>
        <v>42139.928726851853</v>
      </c>
    </row>
    <row r="127" spans="1:20" ht="60" hidden="1" x14ac:dyDescent="0.2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f>ROUND(E127/D127,0)*100</f>
        <v>0</v>
      </c>
      <c r="P127">
        <f>IFERROR(ROUND(E127/L127,2),0)</f>
        <v>11.67</v>
      </c>
      <c r="Q127" s="9" t="s">
        <v>8321</v>
      </c>
      <c r="R127" t="s">
        <v>8337</v>
      </c>
      <c r="S127" s="13">
        <f>(((J127/60)/60)/24)+DATE(1970,1,1)</f>
        <v>42709.993981481486</v>
      </c>
      <c r="T127" s="14">
        <f t="shared" si="1"/>
        <v>42769.993981481486</v>
      </c>
    </row>
    <row r="128" spans="1:20" ht="60" hidden="1" x14ac:dyDescent="0.2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f>ROUND(E128/D128,0)*100</f>
        <v>0</v>
      </c>
      <c r="P128">
        <f>IFERROR(ROUND(E128/L128,2),0)</f>
        <v>106.69</v>
      </c>
      <c r="Q128" s="9" t="s">
        <v>8321</v>
      </c>
      <c r="R128" t="s">
        <v>8337</v>
      </c>
      <c r="S128" s="13">
        <f>(((J128/60)/60)/24)+DATE(1970,1,1)</f>
        <v>42135.589548611111</v>
      </c>
      <c r="T128" s="14">
        <f t="shared" si="1"/>
        <v>42166.083333333328</v>
      </c>
    </row>
    <row r="129" spans="1:20" ht="60" hidden="1" x14ac:dyDescent="0.2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f>ROUND(E129/D129,0)*100</f>
        <v>0</v>
      </c>
      <c r="P129">
        <f>IFERROR(ROUND(E129/L129,2),0)</f>
        <v>47.5</v>
      </c>
      <c r="Q129" s="9" t="s">
        <v>8321</v>
      </c>
      <c r="R129" t="s">
        <v>8337</v>
      </c>
      <c r="S129" s="13">
        <f>(((J129/60)/60)/24)+DATE(1970,1,1)</f>
        <v>42067.62431712963</v>
      </c>
      <c r="T129" s="14">
        <f t="shared" si="1"/>
        <v>42097.582650462966</v>
      </c>
    </row>
    <row r="130" spans="1:20" ht="30" hidden="1" x14ac:dyDescent="0.25">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f>ROUND(E130/D130,0)*100</f>
        <v>0</v>
      </c>
      <c r="P130">
        <f>IFERROR(ROUND(E130/L130,2),0)</f>
        <v>311.17</v>
      </c>
      <c r="Q130" s="9" t="s">
        <v>8321</v>
      </c>
      <c r="R130" t="s">
        <v>8337</v>
      </c>
      <c r="S130" s="13">
        <f>(((J130/60)/60)/24)+DATE(1970,1,1)</f>
        <v>42628.22792824074</v>
      </c>
      <c r="T130" s="14">
        <f t="shared" si="1"/>
        <v>42663.22792824074</v>
      </c>
    </row>
    <row r="131" spans="1:20" ht="60" hidden="1" x14ac:dyDescent="0.25">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f>ROUND(E131/D131,0)*100</f>
        <v>0</v>
      </c>
      <c r="P131">
        <f>IFERROR(ROUND(E131/L131,2),0)</f>
        <v>0</v>
      </c>
      <c r="Q131" s="9" t="s">
        <v>8321</v>
      </c>
      <c r="R131" t="s">
        <v>8337</v>
      </c>
      <c r="S131" s="13">
        <f>(((J131/60)/60)/24)+DATE(1970,1,1)</f>
        <v>41882.937303240738</v>
      </c>
      <c r="T131" s="14">
        <f t="shared" ref="T131:T194" si="2">(((I131/60)/60)/24)+DATE(1970,1,1)</f>
        <v>41942.937303240738</v>
      </c>
    </row>
    <row r="132" spans="1:20" ht="60" hidden="1" x14ac:dyDescent="0.2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f>ROUND(E132/D132,0)*100</f>
        <v>0</v>
      </c>
      <c r="P132">
        <f>IFERROR(ROUND(E132/L132,2),0)</f>
        <v>0</v>
      </c>
      <c r="Q132" s="9" t="s">
        <v>8321</v>
      </c>
      <c r="R132" t="s">
        <v>8337</v>
      </c>
      <c r="S132" s="13">
        <f>(((J132/60)/60)/24)+DATE(1970,1,1)</f>
        <v>41778.915416666663</v>
      </c>
      <c r="T132" s="14">
        <f t="shared" si="2"/>
        <v>41806.844444444447</v>
      </c>
    </row>
    <row r="133" spans="1:20" hidden="1" x14ac:dyDescent="0.25">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f>ROUND(E133/D133,0)*100</f>
        <v>0</v>
      </c>
      <c r="P133">
        <f>IFERROR(ROUND(E133/L133,2),0)</f>
        <v>0</v>
      </c>
      <c r="Q133" s="9" t="s">
        <v>8321</v>
      </c>
      <c r="R133" t="s">
        <v>8337</v>
      </c>
      <c r="S133" s="13">
        <f>(((J133/60)/60)/24)+DATE(1970,1,1)</f>
        <v>42541.837511574078</v>
      </c>
      <c r="T133" s="14">
        <f t="shared" si="2"/>
        <v>42557</v>
      </c>
    </row>
    <row r="134" spans="1:20" ht="60" hidden="1" x14ac:dyDescent="0.25">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f>ROUND(E134/D134,0)*100</f>
        <v>0</v>
      </c>
      <c r="P134">
        <f>IFERROR(ROUND(E134/L134,2),0)</f>
        <v>94.51</v>
      </c>
      <c r="Q134" s="9" t="s">
        <v>8321</v>
      </c>
      <c r="R134" t="s">
        <v>8337</v>
      </c>
      <c r="S134" s="13">
        <f>(((J134/60)/60)/24)+DATE(1970,1,1)</f>
        <v>41905.812581018516</v>
      </c>
      <c r="T134" s="14">
        <f t="shared" si="2"/>
        <v>41950.854247685187</v>
      </c>
    </row>
    <row r="135" spans="1:20" ht="45" hidden="1" x14ac:dyDescent="0.25">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f>ROUND(E135/D135,0)*100</f>
        <v>0</v>
      </c>
      <c r="P135">
        <f>IFERROR(ROUND(E135/L135,2),0)</f>
        <v>0</v>
      </c>
      <c r="Q135" s="9" t="s">
        <v>8321</v>
      </c>
      <c r="R135" t="s">
        <v>8337</v>
      </c>
      <c r="S135" s="13">
        <f>(((J135/60)/60)/24)+DATE(1970,1,1)</f>
        <v>42491.80768518518</v>
      </c>
      <c r="T135" s="14">
        <f t="shared" si="2"/>
        <v>42521.729861111111</v>
      </c>
    </row>
    <row r="136" spans="1:20" ht="30" hidden="1" x14ac:dyDescent="0.25">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f>ROUND(E136/D136,0)*100</f>
        <v>0</v>
      </c>
      <c r="P136">
        <f>IFERROR(ROUND(E136/L136,2),0)</f>
        <v>0</v>
      </c>
      <c r="Q136" s="9" t="s">
        <v>8321</v>
      </c>
      <c r="R136" t="s">
        <v>8337</v>
      </c>
      <c r="S136" s="13">
        <f>(((J136/60)/60)/24)+DATE(1970,1,1)</f>
        <v>42221.909930555557</v>
      </c>
      <c r="T136" s="14">
        <f t="shared" si="2"/>
        <v>42251.708333333328</v>
      </c>
    </row>
    <row r="137" spans="1:20" ht="45" hidden="1" x14ac:dyDescent="0.2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f>ROUND(E137/D137,0)*100</f>
        <v>0</v>
      </c>
      <c r="P137">
        <f>IFERROR(ROUND(E137/L137,2),0)</f>
        <v>80.599999999999994</v>
      </c>
      <c r="Q137" s="9" t="s">
        <v>8321</v>
      </c>
      <c r="R137" t="s">
        <v>8337</v>
      </c>
      <c r="S137" s="13">
        <f>(((J137/60)/60)/24)+DATE(1970,1,1)</f>
        <v>41788.381909722222</v>
      </c>
      <c r="T137" s="14">
        <f t="shared" si="2"/>
        <v>41821.791666666664</v>
      </c>
    </row>
    <row r="138" spans="1:20" ht="60" hidden="1" x14ac:dyDescent="0.25">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f>ROUND(E138/D138,0)*100</f>
        <v>0</v>
      </c>
      <c r="P138">
        <f>IFERROR(ROUND(E138/L138,2),0)</f>
        <v>0</v>
      </c>
      <c r="Q138" s="9" t="s">
        <v>8321</v>
      </c>
      <c r="R138" t="s">
        <v>8337</v>
      </c>
      <c r="S138" s="13">
        <f>(((J138/60)/60)/24)+DATE(1970,1,1)</f>
        <v>42096.410115740742</v>
      </c>
      <c r="T138" s="14">
        <f t="shared" si="2"/>
        <v>42140.427777777775</v>
      </c>
    </row>
    <row r="139" spans="1:20" ht="60" hidden="1" x14ac:dyDescent="0.2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f>ROUND(E139/D139,0)*100</f>
        <v>0</v>
      </c>
      <c r="P139">
        <f>IFERROR(ROUND(E139/L139,2),0)</f>
        <v>0</v>
      </c>
      <c r="Q139" s="9" t="s">
        <v>8321</v>
      </c>
      <c r="R139" t="s">
        <v>8337</v>
      </c>
      <c r="S139" s="13">
        <f>(((J139/60)/60)/24)+DATE(1970,1,1)</f>
        <v>42239.573993055557</v>
      </c>
      <c r="T139" s="14">
        <f t="shared" si="2"/>
        <v>42289.573993055557</v>
      </c>
    </row>
    <row r="140" spans="1:20" ht="60" hidden="1" x14ac:dyDescent="0.2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f>ROUND(E140/D140,0)*100</f>
        <v>0</v>
      </c>
      <c r="P140">
        <f>IFERROR(ROUND(E140/L140,2),0)</f>
        <v>81.239999999999995</v>
      </c>
      <c r="Q140" s="9" t="s">
        <v>8321</v>
      </c>
      <c r="R140" t="s">
        <v>8337</v>
      </c>
      <c r="S140" s="13">
        <f>(((J140/60)/60)/24)+DATE(1970,1,1)</f>
        <v>42186.257418981477</v>
      </c>
      <c r="T140" s="14">
        <f t="shared" si="2"/>
        <v>42217.207638888889</v>
      </c>
    </row>
    <row r="141" spans="1:20" ht="45" hidden="1" x14ac:dyDescent="0.2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f>ROUND(E141/D141,0)*100</f>
        <v>100</v>
      </c>
      <c r="P141">
        <f>IFERROR(ROUND(E141/L141,2),0)</f>
        <v>500</v>
      </c>
      <c r="Q141" s="9" t="s">
        <v>8321</v>
      </c>
      <c r="R141" t="s">
        <v>8337</v>
      </c>
      <c r="S141" s="13">
        <f>(((J141/60)/60)/24)+DATE(1970,1,1)</f>
        <v>42187.920972222222</v>
      </c>
      <c r="T141" s="14">
        <f t="shared" si="2"/>
        <v>42197.920972222222</v>
      </c>
    </row>
    <row r="142" spans="1:20" ht="60" hidden="1" x14ac:dyDescent="0.2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f>ROUND(E142/D142,0)*100</f>
        <v>0</v>
      </c>
      <c r="P142">
        <f>IFERROR(ROUND(E142/L142,2),0)</f>
        <v>0</v>
      </c>
      <c r="Q142" s="9" t="s">
        <v>8321</v>
      </c>
      <c r="R142" t="s">
        <v>8337</v>
      </c>
      <c r="S142" s="13">
        <f>(((J142/60)/60)/24)+DATE(1970,1,1)</f>
        <v>42053.198287037041</v>
      </c>
      <c r="T142" s="14">
        <f t="shared" si="2"/>
        <v>42083.15662037037</v>
      </c>
    </row>
    <row r="143" spans="1:20" ht="45" hidden="1" x14ac:dyDescent="0.2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f>ROUND(E143/D143,0)*100</f>
        <v>0</v>
      </c>
      <c r="P143">
        <f>IFERROR(ROUND(E143/L143,2),0)</f>
        <v>46.18</v>
      </c>
      <c r="Q143" s="9" t="s">
        <v>8321</v>
      </c>
      <c r="R143" t="s">
        <v>8337</v>
      </c>
      <c r="S143" s="13">
        <f>(((J143/60)/60)/24)+DATE(1970,1,1)</f>
        <v>42110.153043981481</v>
      </c>
      <c r="T143" s="14">
        <f t="shared" si="2"/>
        <v>42155.153043981481</v>
      </c>
    </row>
    <row r="144" spans="1:20" ht="60" hidden="1" x14ac:dyDescent="0.2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f>ROUND(E144/D144,0)*100</f>
        <v>0</v>
      </c>
      <c r="P144">
        <f>IFERROR(ROUND(E144/L144,2),0)</f>
        <v>10</v>
      </c>
      <c r="Q144" s="9" t="s">
        <v>8321</v>
      </c>
      <c r="R144" t="s">
        <v>8337</v>
      </c>
      <c r="S144" s="13">
        <f>(((J144/60)/60)/24)+DATE(1970,1,1)</f>
        <v>41938.893263888887</v>
      </c>
      <c r="T144" s="14">
        <f t="shared" si="2"/>
        <v>41959.934930555552</v>
      </c>
    </row>
    <row r="145" spans="1:20" ht="60" hidden="1" x14ac:dyDescent="0.2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f>ROUND(E145/D145,0)*100</f>
        <v>0</v>
      </c>
      <c r="P145">
        <f>IFERROR(ROUND(E145/L145,2),0)</f>
        <v>0</v>
      </c>
      <c r="Q145" s="9" t="s">
        <v>8321</v>
      </c>
      <c r="R145" t="s">
        <v>8337</v>
      </c>
      <c r="S145" s="13">
        <f>(((J145/60)/60)/24)+DATE(1970,1,1)</f>
        <v>42559.064143518524</v>
      </c>
      <c r="T145" s="14">
        <f t="shared" si="2"/>
        <v>42616.246527777781</v>
      </c>
    </row>
    <row r="146" spans="1:20" ht="45" hidden="1" x14ac:dyDescent="0.2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f>ROUND(E146/D146,0)*100</f>
        <v>0</v>
      </c>
      <c r="P146">
        <f>IFERROR(ROUND(E146/L146,2),0)</f>
        <v>55.95</v>
      </c>
      <c r="Q146" s="9" t="s">
        <v>8321</v>
      </c>
      <c r="R146" t="s">
        <v>8337</v>
      </c>
      <c r="S146" s="13">
        <f>(((J146/60)/60)/24)+DATE(1970,1,1)</f>
        <v>42047.762407407412</v>
      </c>
      <c r="T146" s="14">
        <f t="shared" si="2"/>
        <v>42107.72074074074</v>
      </c>
    </row>
    <row r="147" spans="1:20" ht="60" hidden="1" x14ac:dyDescent="0.2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f>ROUND(E147/D147,0)*100</f>
        <v>0</v>
      </c>
      <c r="P147">
        <f>IFERROR(ROUND(E147/L147,2),0)</f>
        <v>37.56</v>
      </c>
      <c r="Q147" s="9" t="s">
        <v>8321</v>
      </c>
      <c r="R147" t="s">
        <v>8337</v>
      </c>
      <c r="S147" s="13">
        <f>(((J147/60)/60)/24)+DATE(1970,1,1)</f>
        <v>42200.542268518519</v>
      </c>
      <c r="T147" s="14">
        <f t="shared" si="2"/>
        <v>42227.542268518519</v>
      </c>
    </row>
    <row r="148" spans="1:20" ht="60" hidden="1" x14ac:dyDescent="0.2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f>ROUND(E148/D148,0)*100</f>
        <v>0</v>
      </c>
      <c r="P148">
        <f>IFERROR(ROUND(E148/L148,2),0)</f>
        <v>38.33</v>
      </c>
      <c r="Q148" s="9" t="s">
        <v>8321</v>
      </c>
      <c r="R148" t="s">
        <v>8337</v>
      </c>
      <c r="S148" s="13">
        <f>(((J148/60)/60)/24)+DATE(1970,1,1)</f>
        <v>42693.016180555554</v>
      </c>
      <c r="T148" s="14">
        <f t="shared" si="2"/>
        <v>42753.016180555554</v>
      </c>
    </row>
    <row r="149" spans="1:20" ht="30" hidden="1" x14ac:dyDescent="0.25">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f>ROUND(E149/D149,0)*100</f>
        <v>0</v>
      </c>
      <c r="P149">
        <f>IFERROR(ROUND(E149/L149,2),0)</f>
        <v>0</v>
      </c>
      <c r="Q149" s="9" t="s">
        <v>8321</v>
      </c>
      <c r="R149" t="s">
        <v>8337</v>
      </c>
      <c r="S149" s="13">
        <f>(((J149/60)/60)/24)+DATE(1970,1,1)</f>
        <v>41969.767824074079</v>
      </c>
      <c r="T149" s="14">
        <f t="shared" si="2"/>
        <v>42012.762499999997</v>
      </c>
    </row>
    <row r="150" spans="1:20" ht="60" hidden="1" x14ac:dyDescent="0.2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f>ROUND(E150/D150,0)*100</f>
        <v>0</v>
      </c>
      <c r="P150">
        <f>IFERROR(ROUND(E150/L150,2),0)</f>
        <v>20</v>
      </c>
      <c r="Q150" s="9" t="s">
        <v>8321</v>
      </c>
      <c r="R150" t="s">
        <v>8337</v>
      </c>
      <c r="S150" s="13">
        <f>(((J150/60)/60)/24)+DATE(1970,1,1)</f>
        <v>42397.281666666662</v>
      </c>
      <c r="T150" s="14">
        <f t="shared" si="2"/>
        <v>42427.281666666662</v>
      </c>
    </row>
    <row r="151" spans="1:20" ht="60" hidden="1" x14ac:dyDescent="0.2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f>ROUND(E151/D151,0)*100</f>
        <v>0</v>
      </c>
      <c r="P151">
        <f>IFERROR(ROUND(E151/L151,2),0)</f>
        <v>15.33</v>
      </c>
      <c r="Q151" s="9" t="s">
        <v>8321</v>
      </c>
      <c r="R151" t="s">
        <v>8337</v>
      </c>
      <c r="S151" s="13">
        <f>(((J151/60)/60)/24)+DATE(1970,1,1)</f>
        <v>41968.172106481477</v>
      </c>
      <c r="T151" s="14">
        <f t="shared" si="2"/>
        <v>41998.333333333328</v>
      </c>
    </row>
    <row r="152" spans="1:20" ht="45" hidden="1" x14ac:dyDescent="0.2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f>ROUND(E152/D152,0)*100</f>
        <v>0</v>
      </c>
      <c r="P152">
        <f>IFERROR(ROUND(E152/L152,2),0)</f>
        <v>449.43</v>
      </c>
      <c r="Q152" s="9" t="s">
        <v>8321</v>
      </c>
      <c r="R152" t="s">
        <v>8337</v>
      </c>
      <c r="S152" s="13">
        <f>(((J152/60)/60)/24)+DATE(1970,1,1)</f>
        <v>42090.161828703705</v>
      </c>
      <c r="T152" s="14">
        <f t="shared" si="2"/>
        <v>42150.161828703705</v>
      </c>
    </row>
    <row r="153" spans="1:20" ht="60" hidden="1" x14ac:dyDescent="0.2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f>ROUND(E153/D153,0)*100</f>
        <v>0</v>
      </c>
      <c r="P153">
        <f>IFERROR(ROUND(E153/L153,2),0)</f>
        <v>28</v>
      </c>
      <c r="Q153" s="9" t="s">
        <v>8321</v>
      </c>
      <c r="R153" t="s">
        <v>8337</v>
      </c>
      <c r="S153" s="13">
        <f>(((J153/60)/60)/24)+DATE(1970,1,1)</f>
        <v>42113.550821759258</v>
      </c>
      <c r="T153" s="14">
        <f t="shared" si="2"/>
        <v>42173.550821759258</v>
      </c>
    </row>
    <row r="154" spans="1:20" ht="30" hidden="1" x14ac:dyDescent="0.25">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f>ROUND(E154/D154,0)*100</f>
        <v>0</v>
      </c>
      <c r="P154">
        <f>IFERROR(ROUND(E154/L154,2),0)</f>
        <v>15</v>
      </c>
      <c r="Q154" s="9" t="s">
        <v>8321</v>
      </c>
      <c r="R154" t="s">
        <v>8337</v>
      </c>
      <c r="S154" s="13">
        <f>(((J154/60)/60)/24)+DATE(1970,1,1)</f>
        <v>41875.077546296299</v>
      </c>
      <c r="T154" s="14">
        <f t="shared" si="2"/>
        <v>41905.077546296299</v>
      </c>
    </row>
    <row r="155" spans="1:20" ht="45" hidden="1" x14ac:dyDescent="0.2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f>ROUND(E155/D155,0)*100</f>
        <v>0</v>
      </c>
      <c r="P155">
        <f>IFERROR(ROUND(E155/L155,2),0)</f>
        <v>35.9</v>
      </c>
      <c r="Q155" s="9" t="s">
        <v>8321</v>
      </c>
      <c r="R155" t="s">
        <v>8337</v>
      </c>
      <c r="S155" s="13">
        <f>(((J155/60)/60)/24)+DATE(1970,1,1)</f>
        <v>41933.586157407408</v>
      </c>
      <c r="T155" s="14">
        <f t="shared" si="2"/>
        <v>41975.627824074079</v>
      </c>
    </row>
    <row r="156" spans="1:20" ht="45" hidden="1" x14ac:dyDescent="0.2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f>ROUND(E156/D156,0)*100</f>
        <v>0</v>
      </c>
      <c r="P156">
        <f>IFERROR(ROUND(E156/L156,2),0)</f>
        <v>13.33</v>
      </c>
      <c r="Q156" s="9" t="s">
        <v>8321</v>
      </c>
      <c r="R156" t="s">
        <v>8337</v>
      </c>
      <c r="S156" s="13">
        <f>(((J156/60)/60)/24)+DATE(1970,1,1)</f>
        <v>42115.547395833331</v>
      </c>
      <c r="T156" s="14">
        <f t="shared" si="2"/>
        <v>42158.547395833331</v>
      </c>
    </row>
    <row r="157" spans="1:20" ht="60" hidden="1" x14ac:dyDescent="0.25">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f>ROUND(E157/D157,0)*100</f>
        <v>0</v>
      </c>
      <c r="P157">
        <f>IFERROR(ROUND(E157/L157,2),0)</f>
        <v>20.25</v>
      </c>
      <c r="Q157" s="9" t="s">
        <v>8321</v>
      </c>
      <c r="R157" t="s">
        <v>8337</v>
      </c>
      <c r="S157" s="13">
        <f>(((J157/60)/60)/24)+DATE(1970,1,1)</f>
        <v>42168.559432870374</v>
      </c>
      <c r="T157" s="14">
        <f t="shared" si="2"/>
        <v>42208.559432870374</v>
      </c>
    </row>
    <row r="158" spans="1:20" ht="60" hidden="1" x14ac:dyDescent="0.25">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f>ROUND(E158/D158,0)*100</f>
        <v>0</v>
      </c>
      <c r="P158">
        <f>IFERROR(ROUND(E158/L158,2),0)</f>
        <v>119</v>
      </c>
      <c r="Q158" s="9" t="s">
        <v>8321</v>
      </c>
      <c r="R158" t="s">
        <v>8337</v>
      </c>
      <c r="S158" s="13">
        <f>(((J158/60)/60)/24)+DATE(1970,1,1)</f>
        <v>41794.124953703707</v>
      </c>
      <c r="T158" s="14">
        <f t="shared" si="2"/>
        <v>41854.124953703707</v>
      </c>
    </row>
    <row r="159" spans="1:20" ht="45" hidden="1" x14ac:dyDescent="0.2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f>ROUND(E159/D159,0)*100</f>
        <v>0</v>
      </c>
      <c r="P159">
        <f>IFERROR(ROUND(E159/L159,2),0)</f>
        <v>4</v>
      </c>
      <c r="Q159" s="9" t="s">
        <v>8321</v>
      </c>
      <c r="R159" t="s">
        <v>8337</v>
      </c>
      <c r="S159" s="13">
        <f>(((J159/60)/60)/24)+DATE(1970,1,1)</f>
        <v>42396.911712962959</v>
      </c>
      <c r="T159" s="14">
        <f t="shared" si="2"/>
        <v>42426.911712962959</v>
      </c>
    </row>
    <row r="160" spans="1:20" ht="60" hidden="1" x14ac:dyDescent="0.2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f>ROUND(E160/D160,0)*100</f>
        <v>0</v>
      </c>
      <c r="P160">
        <f>IFERROR(ROUND(E160/L160,2),0)</f>
        <v>0</v>
      </c>
      <c r="Q160" s="9" t="s">
        <v>8321</v>
      </c>
      <c r="R160" t="s">
        <v>8337</v>
      </c>
      <c r="S160" s="13">
        <f>(((J160/60)/60)/24)+DATE(1970,1,1)</f>
        <v>41904.07671296296</v>
      </c>
      <c r="T160" s="14">
        <f t="shared" si="2"/>
        <v>41934.07671296296</v>
      </c>
    </row>
    <row r="161" spans="1:20" ht="60" hidden="1" x14ac:dyDescent="0.2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f>ROUND(E161/D161,0)*100</f>
        <v>0</v>
      </c>
      <c r="P161">
        <f>IFERROR(ROUND(E161/L161,2),0)</f>
        <v>10</v>
      </c>
      <c r="Q161" s="9" t="s">
        <v>8321</v>
      </c>
      <c r="R161" t="s">
        <v>8337</v>
      </c>
      <c r="S161" s="13">
        <f>(((J161/60)/60)/24)+DATE(1970,1,1)</f>
        <v>42514.434548611112</v>
      </c>
      <c r="T161" s="14">
        <f t="shared" si="2"/>
        <v>42554.434548611112</v>
      </c>
    </row>
    <row r="162" spans="1:20" ht="60" hidden="1" x14ac:dyDescent="0.2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f>ROUND(E162/D162,0)*100</f>
        <v>0</v>
      </c>
      <c r="P162">
        <f>IFERROR(ROUND(E162/L162,2),0)</f>
        <v>0</v>
      </c>
      <c r="Q162" s="9" t="s">
        <v>8321</v>
      </c>
      <c r="R162" t="s">
        <v>8325</v>
      </c>
      <c r="S162" s="13">
        <f>(((J162/60)/60)/24)+DATE(1970,1,1)</f>
        <v>42171.913090277783</v>
      </c>
      <c r="T162" s="14">
        <f t="shared" si="2"/>
        <v>42231.913090277783</v>
      </c>
    </row>
    <row r="163" spans="1:20" ht="60" hidden="1" x14ac:dyDescent="0.2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f>ROUND(E163/D163,0)*100</f>
        <v>0</v>
      </c>
      <c r="P163">
        <f>IFERROR(ROUND(E163/L163,2),0)</f>
        <v>5</v>
      </c>
      <c r="Q163" s="9" t="s">
        <v>8321</v>
      </c>
      <c r="R163" t="s">
        <v>8325</v>
      </c>
      <c r="S163" s="13">
        <f>(((J163/60)/60)/24)+DATE(1970,1,1)</f>
        <v>41792.687442129631</v>
      </c>
      <c r="T163" s="14">
        <f t="shared" si="2"/>
        <v>41822.687442129631</v>
      </c>
    </row>
    <row r="164" spans="1:20" ht="45" hidden="1" x14ac:dyDescent="0.2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f>ROUND(E164/D164,0)*100</f>
        <v>0</v>
      </c>
      <c r="P164">
        <f>IFERROR(ROUND(E164/L164,2),0)</f>
        <v>43.5</v>
      </c>
      <c r="Q164" s="9" t="s">
        <v>8321</v>
      </c>
      <c r="R164" t="s">
        <v>8325</v>
      </c>
      <c r="S164" s="13">
        <f>(((J164/60)/60)/24)+DATE(1970,1,1)</f>
        <v>41835.126805555556</v>
      </c>
      <c r="T164" s="14">
        <f t="shared" si="2"/>
        <v>41867.987500000003</v>
      </c>
    </row>
    <row r="165" spans="1:20" ht="60" hidden="1" x14ac:dyDescent="0.25">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f>ROUND(E165/D165,0)*100</f>
        <v>0</v>
      </c>
      <c r="P165">
        <f>IFERROR(ROUND(E165/L165,2),0)</f>
        <v>0</v>
      </c>
      <c r="Q165" s="9" t="s">
        <v>8321</v>
      </c>
      <c r="R165" t="s">
        <v>8325</v>
      </c>
      <c r="S165" s="13">
        <f>(((J165/60)/60)/24)+DATE(1970,1,1)</f>
        <v>42243.961273148147</v>
      </c>
      <c r="T165" s="14">
        <f t="shared" si="2"/>
        <v>42278</v>
      </c>
    </row>
    <row r="166" spans="1:20" ht="60" hidden="1" x14ac:dyDescent="0.25">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f>ROUND(E166/D166,0)*100</f>
        <v>0</v>
      </c>
      <c r="P166">
        <f>IFERROR(ROUND(E166/L166,2),0)</f>
        <v>91.43</v>
      </c>
      <c r="Q166" s="9" t="s">
        <v>8321</v>
      </c>
      <c r="R166" t="s">
        <v>8325</v>
      </c>
      <c r="S166" s="13">
        <f>(((J166/60)/60)/24)+DATE(1970,1,1)</f>
        <v>41841.762743055559</v>
      </c>
      <c r="T166" s="14">
        <f t="shared" si="2"/>
        <v>41901.762743055559</v>
      </c>
    </row>
    <row r="167" spans="1:20" ht="30" hidden="1" x14ac:dyDescent="0.25">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f>ROUND(E167/D167,0)*100</f>
        <v>0</v>
      </c>
      <c r="P167">
        <f>IFERROR(ROUND(E167/L167,2),0)</f>
        <v>0</v>
      </c>
      <c r="Q167" s="9" t="s">
        <v>8321</v>
      </c>
      <c r="R167" t="s">
        <v>8325</v>
      </c>
      <c r="S167" s="13">
        <f>(((J167/60)/60)/24)+DATE(1970,1,1)</f>
        <v>42351.658842592587</v>
      </c>
      <c r="T167" s="14">
        <f t="shared" si="2"/>
        <v>42381.658842592587</v>
      </c>
    </row>
    <row r="168" spans="1:20" ht="45" hidden="1" x14ac:dyDescent="0.2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f>ROUND(E168/D168,0)*100</f>
        <v>100</v>
      </c>
      <c r="P168">
        <f>IFERROR(ROUND(E168/L168,2),0)</f>
        <v>3000</v>
      </c>
      <c r="Q168" s="9" t="s">
        <v>8321</v>
      </c>
      <c r="R168" t="s">
        <v>8325</v>
      </c>
      <c r="S168" s="13">
        <f>(((J168/60)/60)/24)+DATE(1970,1,1)</f>
        <v>42721.075949074075</v>
      </c>
      <c r="T168" s="14">
        <f t="shared" si="2"/>
        <v>42751.075949074075</v>
      </c>
    </row>
    <row r="169" spans="1:20" ht="45" hidden="1" x14ac:dyDescent="0.2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f>ROUND(E169/D169,0)*100</f>
        <v>0</v>
      </c>
      <c r="P169">
        <f>IFERROR(ROUND(E169/L169,2),0)</f>
        <v>5.5</v>
      </c>
      <c r="Q169" s="9" t="s">
        <v>8321</v>
      </c>
      <c r="R169" t="s">
        <v>8325</v>
      </c>
      <c r="S169" s="13">
        <f>(((J169/60)/60)/24)+DATE(1970,1,1)</f>
        <v>42160.927488425921</v>
      </c>
      <c r="T169" s="14">
        <f t="shared" si="2"/>
        <v>42220.927488425921</v>
      </c>
    </row>
    <row r="170" spans="1:20" ht="60" hidden="1" x14ac:dyDescent="0.2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f>ROUND(E170/D170,0)*100</f>
        <v>0</v>
      </c>
      <c r="P170">
        <f>IFERROR(ROUND(E170/L170,2),0)</f>
        <v>108.33</v>
      </c>
      <c r="Q170" s="9" t="s">
        <v>8321</v>
      </c>
      <c r="R170" t="s">
        <v>8325</v>
      </c>
      <c r="S170" s="13">
        <f>(((J170/60)/60)/24)+DATE(1970,1,1)</f>
        <v>42052.83530092593</v>
      </c>
      <c r="T170" s="14">
        <f t="shared" si="2"/>
        <v>42082.793634259258</v>
      </c>
    </row>
    <row r="171" spans="1:20" ht="60" hidden="1" x14ac:dyDescent="0.2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f>ROUND(E171/D171,0)*100</f>
        <v>0</v>
      </c>
      <c r="P171">
        <f>IFERROR(ROUND(E171/L171,2),0)</f>
        <v>56</v>
      </c>
      <c r="Q171" s="9" t="s">
        <v>8321</v>
      </c>
      <c r="R171" t="s">
        <v>8325</v>
      </c>
      <c r="S171" s="13">
        <f>(((J171/60)/60)/24)+DATE(1970,1,1)</f>
        <v>41900.505312499998</v>
      </c>
      <c r="T171" s="14">
        <f t="shared" si="2"/>
        <v>41930.505312499998</v>
      </c>
    </row>
    <row r="172" spans="1:20" ht="60" hidden="1" x14ac:dyDescent="0.25">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f>ROUND(E172/D172,0)*100</f>
        <v>0</v>
      </c>
      <c r="P172">
        <f>IFERROR(ROUND(E172/L172,2),0)</f>
        <v>32.5</v>
      </c>
      <c r="Q172" s="9" t="s">
        <v>8321</v>
      </c>
      <c r="R172" t="s">
        <v>8325</v>
      </c>
      <c r="S172" s="13">
        <f>(((J172/60)/60)/24)+DATE(1970,1,1)</f>
        <v>42216.977812500001</v>
      </c>
      <c r="T172" s="14">
        <f t="shared" si="2"/>
        <v>42246.227777777778</v>
      </c>
    </row>
    <row r="173" spans="1:20" ht="45" hidden="1" x14ac:dyDescent="0.2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f>ROUND(E173/D173,0)*100</f>
        <v>0</v>
      </c>
      <c r="P173">
        <f>IFERROR(ROUND(E173/L173,2),0)</f>
        <v>1</v>
      </c>
      <c r="Q173" s="9" t="s">
        <v>8321</v>
      </c>
      <c r="R173" t="s">
        <v>8325</v>
      </c>
      <c r="S173" s="13">
        <f>(((J173/60)/60)/24)+DATE(1970,1,1)</f>
        <v>42534.180717592593</v>
      </c>
      <c r="T173" s="14">
        <f t="shared" si="2"/>
        <v>42594.180717592593</v>
      </c>
    </row>
    <row r="174" spans="1:20" ht="45" hidden="1" x14ac:dyDescent="0.2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f>ROUND(E174/D174,0)*100</f>
        <v>0</v>
      </c>
      <c r="P174">
        <f>IFERROR(ROUND(E174/L174,2),0)</f>
        <v>0</v>
      </c>
      <c r="Q174" s="9" t="s">
        <v>8321</v>
      </c>
      <c r="R174" t="s">
        <v>8325</v>
      </c>
      <c r="S174" s="13">
        <f>(((J174/60)/60)/24)+DATE(1970,1,1)</f>
        <v>42047.394942129627</v>
      </c>
      <c r="T174" s="14">
        <f t="shared" si="2"/>
        <v>42082.353275462956</v>
      </c>
    </row>
    <row r="175" spans="1:20" ht="45" hidden="1" x14ac:dyDescent="0.2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f>ROUND(E175/D175,0)*100</f>
        <v>0</v>
      </c>
      <c r="P175">
        <f>IFERROR(ROUND(E175/L175,2),0)</f>
        <v>0</v>
      </c>
      <c r="Q175" s="9" t="s">
        <v>8321</v>
      </c>
      <c r="R175" t="s">
        <v>8325</v>
      </c>
      <c r="S175" s="13">
        <f>(((J175/60)/60)/24)+DATE(1970,1,1)</f>
        <v>42033.573009259257</v>
      </c>
      <c r="T175" s="14">
        <f t="shared" si="2"/>
        <v>42063.573009259257</v>
      </c>
    </row>
    <row r="176" spans="1:20" ht="60" hidden="1" x14ac:dyDescent="0.2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f>ROUND(E176/D176,0)*100</f>
        <v>0</v>
      </c>
      <c r="P176">
        <f>IFERROR(ROUND(E176/L176,2),0)</f>
        <v>0</v>
      </c>
      <c r="Q176" s="9" t="s">
        <v>8321</v>
      </c>
      <c r="R176" t="s">
        <v>8325</v>
      </c>
      <c r="S176" s="13">
        <f>(((J176/60)/60)/24)+DATE(1970,1,1)</f>
        <v>42072.758981481486</v>
      </c>
      <c r="T176" s="14">
        <f t="shared" si="2"/>
        <v>42132.758981481486</v>
      </c>
    </row>
    <row r="177" spans="1:20" ht="60" hidden="1" x14ac:dyDescent="0.25">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f>ROUND(E177/D177,0)*100</f>
        <v>0</v>
      </c>
      <c r="P177">
        <f>IFERROR(ROUND(E177/L177,2),0)</f>
        <v>49.88</v>
      </c>
      <c r="Q177" s="9" t="s">
        <v>8321</v>
      </c>
      <c r="R177" t="s">
        <v>8325</v>
      </c>
      <c r="S177" s="13">
        <f>(((J177/60)/60)/24)+DATE(1970,1,1)</f>
        <v>41855.777905092589</v>
      </c>
      <c r="T177" s="14">
        <f t="shared" si="2"/>
        <v>41880.777905092589</v>
      </c>
    </row>
    <row r="178" spans="1:20" ht="60" hidden="1" x14ac:dyDescent="0.2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f>ROUND(E178/D178,0)*100</f>
        <v>0</v>
      </c>
      <c r="P178">
        <f>IFERROR(ROUND(E178/L178,2),0)</f>
        <v>0</v>
      </c>
      <c r="Q178" s="9" t="s">
        <v>8321</v>
      </c>
      <c r="R178" t="s">
        <v>8325</v>
      </c>
      <c r="S178" s="13">
        <f>(((J178/60)/60)/24)+DATE(1970,1,1)</f>
        <v>42191.824062500003</v>
      </c>
      <c r="T178" s="14">
        <f t="shared" si="2"/>
        <v>42221.824062500003</v>
      </c>
    </row>
    <row r="179" spans="1:20" ht="30" hidden="1" x14ac:dyDescent="0.25">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f>ROUND(E179/D179,0)*100</f>
        <v>0</v>
      </c>
      <c r="P179">
        <f>IFERROR(ROUND(E179/L179,2),0)</f>
        <v>25.71</v>
      </c>
      <c r="Q179" s="9" t="s">
        <v>8321</v>
      </c>
      <c r="R179" t="s">
        <v>8325</v>
      </c>
      <c r="S179" s="13">
        <f>(((J179/60)/60)/24)+DATE(1970,1,1)</f>
        <v>42070.047754629632</v>
      </c>
      <c r="T179" s="14">
        <f t="shared" si="2"/>
        <v>42087.00608796296</v>
      </c>
    </row>
    <row r="180" spans="1:20" ht="45" hidden="1" x14ac:dyDescent="0.25">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f>ROUND(E180/D180,0)*100</f>
        <v>0</v>
      </c>
      <c r="P180">
        <f>IFERROR(ROUND(E180/L180,2),0)</f>
        <v>0</v>
      </c>
      <c r="Q180" s="9" t="s">
        <v>8321</v>
      </c>
      <c r="R180" t="s">
        <v>8325</v>
      </c>
      <c r="S180" s="13">
        <f>(((J180/60)/60)/24)+DATE(1970,1,1)</f>
        <v>42304.955381944441</v>
      </c>
      <c r="T180" s="14">
        <f t="shared" si="2"/>
        <v>42334.997048611112</v>
      </c>
    </row>
    <row r="181" spans="1:20" ht="30" hidden="1" x14ac:dyDescent="0.25">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f>ROUND(E181/D181,0)*100</f>
        <v>0</v>
      </c>
      <c r="P181">
        <f>IFERROR(ROUND(E181/L181,2),0)</f>
        <v>100</v>
      </c>
      <c r="Q181" s="9" t="s">
        <v>8321</v>
      </c>
      <c r="R181" t="s">
        <v>8325</v>
      </c>
      <c r="S181" s="13">
        <f>(((J181/60)/60)/24)+DATE(1970,1,1)</f>
        <v>42403.080497685187</v>
      </c>
      <c r="T181" s="14">
        <f t="shared" si="2"/>
        <v>42433.080497685187</v>
      </c>
    </row>
    <row r="182" spans="1:20" ht="45" hidden="1" x14ac:dyDescent="0.2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f>ROUND(E182/D182,0)*100</f>
        <v>0</v>
      </c>
      <c r="P182">
        <f>IFERROR(ROUND(E182/L182,2),0)</f>
        <v>30.85</v>
      </c>
      <c r="Q182" s="9" t="s">
        <v>8321</v>
      </c>
      <c r="R182" t="s">
        <v>8325</v>
      </c>
      <c r="S182" s="13">
        <f>(((J182/60)/60)/24)+DATE(1970,1,1)</f>
        <v>42067.991238425922</v>
      </c>
      <c r="T182" s="14">
        <f t="shared" si="2"/>
        <v>42107.791666666672</v>
      </c>
    </row>
    <row r="183" spans="1:20" ht="60" hidden="1" x14ac:dyDescent="0.2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f>ROUND(E183/D183,0)*100</f>
        <v>0</v>
      </c>
      <c r="P183">
        <f>IFERROR(ROUND(E183/L183,2),0)</f>
        <v>180.5</v>
      </c>
      <c r="Q183" s="9" t="s">
        <v>8321</v>
      </c>
      <c r="R183" t="s">
        <v>8325</v>
      </c>
      <c r="S183" s="13">
        <f>(((J183/60)/60)/24)+DATE(1970,1,1)</f>
        <v>42147.741840277777</v>
      </c>
      <c r="T183" s="14">
        <f t="shared" si="2"/>
        <v>42177.741840277777</v>
      </c>
    </row>
    <row r="184" spans="1:20" ht="60" hidden="1" x14ac:dyDescent="0.25">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f>ROUND(E184/D184,0)*100</f>
        <v>0</v>
      </c>
      <c r="P184">
        <f>IFERROR(ROUND(E184/L184,2),0)</f>
        <v>0</v>
      </c>
      <c r="Q184" s="9" t="s">
        <v>8321</v>
      </c>
      <c r="R184" t="s">
        <v>8325</v>
      </c>
      <c r="S184" s="13">
        <f>(((J184/60)/60)/24)+DATE(1970,1,1)</f>
        <v>42712.011944444443</v>
      </c>
      <c r="T184" s="14">
        <f t="shared" si="2"/>
        <v>42742.011944444443</v>
      </c>
    </row>
    <row r="185" spans="1:20" hidden="1" x14ac:dyDescent="0.25">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f>ROUND(E185/D185,0)*100</f>
        <v>0</v>
      </c>
      <c r="P185">
        <f>IFERROR(ROUND(E185/L185,2),0)</f>
        <v>373.5</v>
      </c>
      <c r="Q185" s="9" t="s">
        <v>8321</v>
      </c>
      <c r="R185" t="s">
        <v>8325</v>
      </c>
      <c r="S185" s="13">
        <f>(((J185/60)/60)/24)+DATE(1970,1,1)</f>
        <v>41939.810300925928</v>
      </c>
      <c r="T185" s="14">
        <f t="shared" si="2"/>
        <v>41969.851967592593</v>
      </c>
    </row>
    <row r="186" spans="1:20" ht="60" hidden="1" x14ac:dyDescent="0.25">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f>ROUND(E186/D186,0)*100</f>
        <v>0</v>
      </c>
      <c r="P186">
        <f>IFERROR(ROUND(E186/L186,2),0)</f>
        <v>25.5</v>
      </c>
      <c r="Q186" s="9" t="s">
        <v>8321</v>
      </c>
      <c r="R186" t="s">
        <v>8325</v>
      </c>
      <c r="S186" s="13">
        <f>(((J186/60)/60)/24)+DATE(1970,1,1)</f>
        <v>41825.791226851856</v>
      </c>
      <c r="T186" s="14">
        <f t="shared" si="2"/>
        <v>41883.165972222225</v>
      </c>
    </row>
    <row r="187" spans="1:20" hidden="1" x14ac:dyDescent="0.25">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f>ROUND(E187/D187,0)*100</f>
        <v>0</v>
      </c>
      <c r="P187">
        <f>IFERROR(ROUND(E187/L187,2),0)</f>
        <v>220</v>
      </c>
      <c r="Q187" s="9" t="s">
        <v>8321</v>
      </c>
      <c r="R187" t="s">
        <v>8325</v>
      </c>
      <c r="S187" s="13">
        <f>(((J187/60)/60)/24)+DATE(1970,1,1)</f>
        <v>42570.91133101852</v>
      </c>
      <c r="T187" s="14">
        <f t="shared" si="2"/>
        <v>42600.91133101852</v>
      </c>
    </row>
    <row r="188" spans="1:20" ht="60" hidden="1" x14ac:dyDescent="0.2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f>ROUND(E188/D188,0)*100</f>
        <v>0</v>
      </c>
      <c r="P188">
        <f>IFERROR(ROUND(E188/L188,2),0)</f>
        <v>0</v>
      </c>
      <c r="Q188" s="9" t="s">
        <v>8321</v>
      </c>
      <c r="R188" t="s">
        <v>8325</v>
      </c>
      <c r="S188" s="13">
        <f>(((J188/60)/60)/24)+DATE(1970,1,1)</f>
        <v>42767.812893518523</v>
      </c>
      <c r="T188" s="14">
        <f t="shared" si="2"/>
        <v>42797.833333333328</v>
      </c>
    </row>
    <row r="189" spans="1:20" ht="45" hidden="1" x14ac:dyDescent="0.2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f>ROUND(E189/D189,0)*100</f>
        <v>0</v>
      </c>
      <c r="P189">
        <f>IFERROR(ROUND(E189/L189,2),0)</f>
        <v>160</v>
      </c>
      <c r="Q189" s="9" t="s">
        <v>8321</v>
      </c>
      <c r="R189" t="s">
        <v>8325</v>
      </c>
      <c r="S189" s="13">
        <f>(((J189/60)/60)/24)+DATE(1970,1,1)</f>
        <v>42182.234456018516</v>
      </c>
      <c r="T189" s="14">
        <f t="shared" si="2"/>
        <v>42206.290972222225</v>
      </c>
    </row>
    <row r="190" spans="1:20" ht="60" hidden="1" x14ac:dyDescent="0.25">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f>ROUND(E190/D190,0)*100</f>
        <v>0</v>
      </c>
      <c r="P190">
        <f>IFERROR(ROUND(E190/L190,2),0)</f>
        <v>0</v>
      </c>
      <c r="Q190" s="9" t="s">
        <v>8321</v>
      </c>
      <c r="R190" t="s">
        <v>8325</v>
      </c>
      <c r="S190" s="13">
        <f>(((J190/60)/60)/24)+DATE(1970,1,1)</f>
        <v>41857.18304398148</v>
      </c>
      <c r="T190" s="14">
        <f t="shared" si="2"/>
        <v>41887.18304398148</v>
      </c>
    </row>
    <row r="191" spans="1:20" ht="60" hidden="1" x14ac:dyDescent="0.2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f>ROUND(E191/D191,0)*100</f>
        <v>0</v>
      </c>
      <c r="P191">
        <f>IFERROR(ROUND(E191/L191,2),0)</f>
        <v>69</v>
      </c>
      <c r="Q191" s="9" t="s">
        <v>8321</v>
      </c>
      <c r="R191" t="s">
        <v>8325</v>
      </c>
      <c r="S191" s="13">
        <f>(((J191/60)/60)/24)+DATE(1970,1,1)</f>
        <v>42556.690706018519</v>
      </c>
      <c r="T191" s="14">
        <f t="shared" si="2"/>
        <v>42616.690706018519</v>
      </c>
    </row>
    <row r="192" spans="1:20" hidden="1" x14ac:dyDescent="0.25">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f>ROUND(E192/D192,0)*100</f>
        <v>0</v>
      </c>
      <c r="P192">
        <f>IFERROR(ROUND(E192/L192,2),0)</f>
        <v>50</v>
      </c>
      <c r="Q192" s="9" t="s">
        <v>8321</v>
      </c>
      <c r="R192" t="s">
        <v>8325</v>
      </c>
      <c r="S192" s="13">
        <f>(((J192/60)/60)/24)+DATE(1970,1,1)</f>
        <v>42527.650995370372</v>
      </c>
      <c r="T192" s="14">
        <f t="shared" si="2"/>
        <v>42537.650995370372</v>
      </c>
    </row>
    <row r="193" spans="1:20" ht="45" hidden="1" x14ac:dyDescent="0.2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f>ROUND(E193/D193,0)*100</f>
        <v>0</v>
      </c>
      <c r="P193">
        <f>IFERROR(ROUND(E193/L193,2),0)</f>
        <v>83.33</v>
      </c>
      <c r="Q193" s="9" t="s">
        <v>8321</v>
      </c>
      <c r="R193" t="s">
        <v>8325</v>
      </c>
      <c r="S193" s="13">
        <f>(((J193/60)/60)/24)+DATE(1970,1,1)</f>
        <v>42239.441412037035</v>
      </c>
      <c r="T193" s="14">
        <f t="shared" si="2"/>
        <v>42279.441412037035</v>
      </c>
    </row>
    <row r="194" spans="1:20" ht="60" hidden="1" x14ac:dyDescent="0.25">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f>ROUND(E194/D194,0)*100</f>
        <v>0</v>
      </c>
      <c r="P194">
        <f>IFERROR(ROUND(E194/L194,2),0)</f>
        <v>5.67</v>
      </c>
      <c r="Q194" s="9" t="s">
        <v>8321</v>
      </c>
      <c r="R194" t="s">
        <v>8325</v>
      </c>
      <c r="S194" s="13">
        <f>(((J194/60)/60)/24)+DATE(1970,1,1)</f>
        <v>41899.792037037041</v>
      </c>
      <c r="T194" s="14">
        <f t="shared" si="2"/>
        <v>41929.792037037041</v>
      </c>
    </row>
    <row r="195" spans="1:20" ht="60" hidden="1" x14ac:dyDescent="0.25">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f>ROUND(E195/D195,0)*100</f>
        <v>0</v>
      </c>
      <c r="P195">
        <f>IFERROR(ROUND(E195/L195,2),0)</f>
        <v>0</v>
      </c>
      <c r="Q195" s="9" t="s">
        <v>8321</v>
      </c>
      <c r="R195" t="s">
        <v>8325</v>
      </c>
      <c r="S195" s="13">
        <f>(((J195/60)/60)/24)+DATE(1970,1,1)</f>
        <v>41911.934791666667</v>
      </c>
      <c r="T195" s="14">
        <f t="shared" ref="T195:T258" si="3">(((I195/60)/60)/24)+DATE(1970,1,1)</f>
        <v>41971.976458333331</v>
      </c>
    </row>
    <row r="196" spans="1:20" ht="45" hidden="1" x14ac:dyDescent="0.2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f>ROUND(E196/D196,0)*100</f>
        <v>0</v>
      </c>
      <c r="P196">
        <f>IFERROR(ROUND(E196/L196,2),0)</f>
        <v>1</v>
      </c>
      <c r="Q196" s="9" t="s">
        <v>8321</v>
      </c>
      <c r="R196" t="s">
        <v>8325</v>
      </c>
      <c r="S196" s="13">
        <f>(((J196/60)/60)/24)+DATE(1970,1,1)</f>
        <v>42375.996886574074</v>
      </c>
      <c r="T196" s="14">
        <f t="shared" si="3"/>
        <v>42435.996886574074</v>
      </c>
    </row>
    <row r="197" spans="1:20" ht="45" hidden="1" x14ac:dyDescent="0.2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f>ROUND(E197/D197,0)*100</f>
        <v>0</v>
      </c>
      <c r="P197">
        <f>IFERROR(ROUND(E197/L197,2),0)</f>
        <v>0</v>
      </c>
      <c r="Q197" s="9" t="s">
        <v>8321</v>
      </c>
      <c r="R197" t="s">
        <v>8325</v>
      </c>
      <c r="S197" s="13">
        <f>(((J197/60)/60)/24)+DATE(1970,1,1)</f>
        <v>42135.67050925926</v>
      </c>
      <c r="T197" s="14">
        <f t="shared" si="3"/>
        <v>42195.67050925926</v>
      </c>
    </row>
    <row r="198" spans="1:20" ht="45" hidden="1" x14ac:dyDescent="0.2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f>ROUND(E198/D198,0)*100</f>
        <v>0</v>
      </c>
      <c r="P198">
        <f>IFERROR(ROUND(E198/L198,2),0)</f>
        <v>77.11</v>
      </c>
      <c r="Q198" s="9" t="s">
        <v>8321</v>
      </c>
      <c r="R198" t="s">
        <v>8325</v>
      </c>
      <c r="S198" s="13">
        <f>(((J198/60)/60)/24)+DATE(1970,1,1)</f>
        <v>42259.542800925927</v>
      </c>
      <c r="T198" s="14">
        <f t="shared" si="3"/>
        <v>42287.875</v>
      </c>
    </row>
    <row r="199" spans="1:20" ht="60" hidden="1" x14ac:dyDescent="0.2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f>ROUND(E199/D199,0)*100</f>
        <v>0</v>
      </c>
      <c r="P199">
        <f>IFERROR(ROUND(E199/L199,2),0)</f>
        <v>32.75</v>
      </c>
      <c r="Q199" s="9" t="s">
        <v>8321</v>
      </c>
      <c r="R199" t="s">
        <v>8325</v>
      </c>
      <c r="S199" s="13">
        <f>(((J199/60)/60)/24)+DATE(1970,1,1)</f>
        <v>42741.848379629635</v>
      </c>
      <c r="T199" s="14">
        <f t="shared" si="3"/>
        <v>42783.875</v>
      </c>
    </row>
    <row r="200" spans="1:20" ht="60" hidden="1" x14ac:dyDescent="0.2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f>ROUND(E200/D200,0)*100</f>
        <v>0</v>
      </c>
      <c r="P200">
        <f>IFERROR(ROUND(E200/L200,2),0)</f>
        <v>46.5</v>
      </c>
      <c r="Q200" s="9" t="s">
        <v>8321</v>
      </c>
      <c r="R200" t="s">
        <v>8325</v>
      </c>
      <c r="S200" s="13">
        <f>(((J200/60)/60)/24)+DATE(1970,1,1)</f>
        <v>41887.383356481485</v>
      </c>
      <c r="T200" s="14">
        <f t="shared" si="3"/>
        <v>41917.383356481485</v>
      </c>
    </row>
    <row r="201" spans="1:20" ht="60" hidden="1" x14ac:dyDescent="0.2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f>ROUND(E201/D201,0)*100</f>
        <v>0</v>
      </c>
      <c r="P201">
        <f>IFERROR(ROUND(E201/L201,2),0)</f>
        <v>0</v>
      </c>
      <c r="Q201" s="9" t="s">
        <v>8321</v>
      </c>
      <c r="R201" t="s">
        <v>8325</v>
      </c>
      <c r="S201" s="13">
        <f>(((J201/60)/60)/24)+DATE(1970,1,1)</f>
        <v>42584.123865740738</v>
      </c>
      <c r="T201" s="14">
        <f t="shared" si="3"/>
        <v>42614.123865740738</v>
      </c>
    </row>
    <row r="202" spans="1:20" ht="45" hidden="1" x14ac:dyDescent="0.25">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f>ROUND(E202/D202,0)*100</f>
        <v>0</v>
      </c>
      <c r="P202">
        <f>IFERROR(ROUND(E202/L202,2),0)</f>
        <v>87.31</v>
      </c>
      <c r="Q202" s="9" t="s">
        <v>8321</v>
      </c>
      <c r="R202" t="s">
        <v>8325</v>
      </c>
      <c r="S202" s="13">
        <f>(((J202/60)/60)/24)+DATE(1970,1,1)</f>
        <v>41867.083368055559</v>
      </c>
      <c r="T202" s="14">
        <f t="shared" si="3"/>
        <v>41897.083368055559</v>
      </c>
    </row>
    <row r="203" spans="1:20" ht="60" hidden="1" x14ac:dyDescent="0.2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f>ROUND(E203/D203,0)*100</f>
        <v>100</v>
      </c>
      <c r="P203">
        <f>IFERROR(ROUND(E203/L203,2),0)</f>
        <v>54.29</v>
      </c>
      <c r="Q203" s="9" t="s">
        <v>8321</v>
      </c>
      <c r="R203" t="s">
        <v>8325</v>
      </c>
      <c r="S203" s="13">
        <f>(((J203/60)/60)/24)+DATE(1970,1,1)</f>
        <v>42023.818622685183</v>
      </c>
      <c r="T203" s="14">
        <f t="shared" si="3"/>
        <v>42043.818622685183</v>
      </c>
    </row>
    <row r="204" spans="1:20" hidden="1" x14ac:dyDescent="0.25">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f>ROUND(E204/D204,0)*100</f>
        <v>0</v>
      </c>
      <c r="P204">
        <f>IFERROR(ROUND(E204/L204,2),0)</f>
        <v>0</v>
      </c>
      <c r="Q204" s="9" t="s">
        <v>8321</v>
      </c>
      <c r="R204" t="s">
        <v>8325</v>
      </c>
      <c r="S204" s="13">
        <f>(((J204/60)/60)/24)+DATE(1970,1,1)</f>
        <v>42255.927824074075</v>
      </c>
      <c r="T204" s="14">
        <f t="shared" si="3"/>
        <v>42285.874305555553</v>
      </c>
    </row>
    <row r="205" spans="1:20" ht="60" hidden="1" x14ac:dyDescent="0.2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f>ROUND(E205/D205,0)*100</f>
        <v>0</v>
      </c>
      <c r="P205">
        <f>IFERROR(ROUND(E205/L205,2),0)</f>
        <v>93.25</v>
      </c>
      <c r="Q205" s="9" t="s">
        <v>8321</v>
      </c>
      <c r="R205" t="s">
        <v>8325</v>
      </c>
      <c r="S205" s="13">
        <f>(((J205/60)/60)/24)+DATE(1970,1,1)</f>
        <v>41973.847962962958</v>
      </c>
      <c r="T205" s="14">
        <f t="shared" si="3"/>
        <v>42033.847962962958</v>
      </c>
    </row>
    <row r="206" spans="1:20" ht="60" hidden="1" x14ac:dyDescent="0.2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f>ROUND(E206/D206,0)*100</f>
        <v>100</v>
      </c>
      <c r="P206">
        <f>IFERROR(ROUND(E206/L206,2),0)</f>
        <v>117.68</v>
      </c>
      <c r="Q206" s="9" t="s">
        <v>8321</v>
      </c>
      <c r="R206" t="s">
        <v>8325</v>
      </c>
      <c r="S206" s="13">
        <f>(((J206/60)/60)/24)+DATE(1970,1,1)</f>
        <v>42556.583368055552</v>
      </c>
      <c r="T206" s="14">
        <f t="shared" si="3"/>
        <v>42586.583368055552</v>
      </c>
    </row>
    <row r="207" spans="1:20" ht="45" hidden="1" x14ac:dyDescent="0.2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f>ROUND(E207/D207,0)*100</f>
        <v>0</v>
      </c>
      <c r="P207">
        <f>IFERROR(ROUND(E207/L207,2),0)</f>
        <v>76.47</v>
      </c>
      <c r="Q207" s="9" t="s">
        <v>8321</v>
      </c>
      <c r="R207" t="s">
        <v>8325</v>
      </c>
      <c r="S207" s="13">
        <f>(((J207/60)/60)/24)+DATE(1970,1,1)</f>
        <v>42248.632199074069</v>
      </c>
      <c r="T207" s="14">
        <f t="shared" si="3"/>
        <v>42283.632199074069</v>
      </c>
    </row>
    <row r="208" spans="1:20" ht="45" hidden="1" x14ac:dyDescent="0.2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f>ROUND(E208/D208,0)*100</f>
        <v>0</v>
      </c>
      <c r="P208">
        <f>IFERROR(ROUND(E208/L208,2),0)</f>
        <v>0</v>
      </c>
      <c r="Q208" s="9" t="s">
        <v>8321</v>
      </c>
      <c r="R208" t="s">
        <v>8325</v>
      </c>
      <c r="S208" s="13">
        <f>(((J208/60)/60)/24)+DATE(1970,1,1)</f>
        <v>42567.004432870366</v>
      </c>
      <c r="T208" s="14">
        <f t="shared" si="3"/>
        <v>42588.004432870366</v>
      </c>
    </row>
    <row r="209" spans="1:20" ht="45" hidden="1" x14ac:dyDescent="0.2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f>ROUND(E209/D209,0)*100</f>
        <v>0</v>
      </c>
      <c r="P209">
        <f>IFERROR(ROUND(E209/L209,2),0)</f>
        <v>163.85</v>
      </c>
      <c r="Q209" s="9" t="s">
        <v>8321</v>
      </c>
      <c r="R209" t="s">
        <v>8325</v>
      </c>
      <c r="S209" s="13">
        <f>(((J209/60)/60)/24)+DATE(1970,1,1)</f>
        <v>41978.197199074071</v>
      </c>
      <c r="T209" s="14">
        <f t="shared" si="3"/>
        <v>42008.197199074071</v>
      </c>
    </row>
    <row r="210" spans="1:20" ht="60" hidden="1" x14ac:dyDescent="0.25">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f>ROUND(E210/D210,0)*100</f>
        <v>0</v>
      </c>
      <c r="P210">
        <f>IFERROR(ROUND(E210/L210,2),0)</f>
        <v>0</v>
      </c>
      <c r="Q210" s="9" t="s">
        <v>8321</v>
      </c>
      <c r="R210" t="s">
        <v>8325</v>
      </c>
      <c r="S210" s="13">
        <f>(((J210/60)/60)/24)+DATE(1970,1,1)</f>
        <v>41959.369988425926</v>
      </c>
      <c r="T210" s="14">
        <f t="shared" si="3"/>
        <v>41989.369988425926</v>
      </c>
    </row>
    <row r="211" spans="1:20" ht="60" hidden="1" x14ac:dyDescent="0.25">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f>ROUND(E211/D211,0)*100</f>
        <v>0</v>
      </c>
      <c r="P211">
        <f>IFERROR(ROUND(E211/L211,2),0)</f>
        <v>0</v>
      </c>
      <c r="Q211" s="9" t="s">
        <v>8321</v>
      </c>
      <c r="R211" t="s">
        <v>8325</v>
      </c>
      <c r="S211" s="13">
        <f>(((J211/60)/60)/24)+DATE(1970,1,1)</f>
        <v>42165.922858796301</v>
      </c>
      <c r="T211" s="14">
        <f t="shared" si="3"/>
        <v>42195.922858796301</v>
      </c>
    </row>
    <row r="212" spans="1:20" ht="60" hidden="1" x14ac:dyDescent="0.2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f>ROUND(E212/D212,0)*100</f>
        <v>0</v>
      </c>
      <c r="P212">
        <f>IFERROR(ROUND(E212/L212,2),0)</f>
        <v>91.82</v>
      </c>
      <c r="Q212" s="9" t="s">
        <v>8321</v>
      </c>
      <c r="R212" t="s">
        <v>8325</v>
      </c>
      <c r="S212" s="13">
        <f>(((J212/60)/60)/24)+DATE(1970,1,1)</f>
        <v>42249.064722222218</v>
      </c>
      <c r="T212" s="14">
        <f t="shared" si="3"/>
        <v>42278.208333333328</v>
      </c>
    </row>
    <row r="213" spans="1:20" ht="60" hidden="1" x14ac:dyDescent="0.2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f>ROUND(E213/D213,0)*100</f>
        <v>0</v>
      </c>
      <c r="P213">
        <f>IFERROR(ROUND(E213/L213,2),0)</f>
        <v>185.83</v>
      </c>
      <c r="Q213" s="9" t="s">
        <v>8321</v>
      </c>
      <c r="R213" t="s">
        <v>8325</v>
      </c>
      <c r="S213" s="13">
        <f>(((J213/60)/60)/24)+DATE(1970,1,1)</f>
        <v>42236.159918981488</v>
      </c>
      <c r="T213" s="14">
        <f t="shared" si="3"/>
        <v>42266.159918981488</v>
      </c>
    </row>
    <row r="214" spans="1:20" ht="45" hidden="1" x14ac:dyDescent="0.25">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f>ROUND(E214/D214,0)*100</f>
        <v>0</v>
      </c>
      <c r="P214">
        <f>IFERROR(ROUND(E214/L214,2),0)</f>
        <v>1</v>
      </c>
      <c r="Q214" s="9" t="s">
        <v>8321</v>
      </c>
      <c r="R214" t="s">
        <v>8325</v>
      </c>
      <c r="S214" s="13">
        <f>(((J214/60)/60)/24)+DATE(1970,1,1)</f>
        <v>42416.881018518514</v>
      </c>
      <c r="T214" s="14">
        <f t="shared" si="3"/>
        <v>42476.839351851857</v>
      </c>
    </row>
    <row r="215" spans="1:20" ht="45" hidden="1" x14ac:dyDescent="0.2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f>ROUND(E215/D215,0)*100</f>
        <v>0</v>
      </c>
      <c r="P215">
        <f>IFERROR(ROUND(E215/L215,2),0)</f>
        <v>20</v>
      </c>
      <c r="Q215" s="9" t="s">
        <v>8321</v>
      </c>
      <c r="R215" t="s">
        <v>8325</v>
      </c>
      <c r="S215" s="13">
        <f>(((J215/60)/60)/24)+DATE(1970,1,1)</f>
        <v>42202.594293981485</v>
      </c>
      <c r="T215" s="14">
        <f t="shared" si="3"/>
        <v>42232.587974537033</v>
      </c>
    </row>
    <row r="216" spans="1:20" ht="60" hidden="1" x14ac:dyDescent="0.25">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f>ROUND(E216/D216,0)*100</f>
        <v>0</v>
      </c>
      <c r="P216">
        <f>IFERROR(ROUND(E216/L216,2),0)</f>
        <v>1</v>
      </c>
      <c r="Q216" s="9" t="s">
        <v>8321</v>
      </c>
      <c r="R216" t="s">
        <v>8325</v>
      </c>
      <c r="S216" s="13">
        <f>(((J216/60)/60)/24)+DATE(1970,1,1)</f>
        <v>42009.64061342593</v>
      </c>
      <c r="T216" s="14">
        <f t="shared" si="3"/>
        <v>42069.64061342593</v>
      </c>
    </row>
    <row r="217" spans="1:20" ht="60" hidden="1" x14ac:dyDescent="0.2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f>ROUND(E217/D217,0)*100</f>
        <v>0</v>
      </c>
      <c r="P217">
        <f>IFERROR(ROUND(E217/L217,2),0)</f>
        <v>10</v>
      </c>
      <c r="Q217" s="9" t="s">
        <v>8321</v>
      </c>
      <c r="R217" t="s">
        <v>8325</v>
      </c>
      <c r="S217" s="13">
        <f>(((J217/60)/60)/24)+DATE(1970,1,1)</f>
        <v>42375.230115740742</v>
      </c>
      <c r="T217" s="14">
        <f t="shared" si="3"/>
        <v>42417.999305555553</v>
      </c>
    </row>
    <row r="218" spans="1:20" ht="60" hidden="1" x14ac:dyDescent="0.2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f>ROUND(E218/D218,0)*100</f>
        <v>100</v>
      </c>
      <c r="P218">
        <f>IFERROR(ROUND(E218/L218,2),0)</f>
        <v>331.54</v>
      </c>
      <c r="Q218" s="9" t="s">
        <v>8321</v>
      </c>
      <c r="R218" t="s">
        <v>8325</v>
      </c>
      <c r="S218" s="13">
        <f>(((J218/60)/60)/24)+DATE(1970,1,1)</f>
        <v>42066.958761574075</v>
      </c>
      <c r="T218" s="14">
        <f t="shared" si="3"/>
        <v>42116.917094907403</v>
      </c>
    </row>
    <row r="219" spans="1:20" hidden="1" x14ac:dyDescent="0.25">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f>ROUND(E219/D219,0)*100</f>
        <v>0</v>
      </c>
      <c r="P219">
        <f>IFERROR(ROUND(E219/L219,2),0)</f>
        <v>314.29000000000002</v>
      </c>
      <c r="Q219" s="9" t="s">
        <v>8321</v>
      </c>
      <c r="R219" t="s">
        <v>8325</v>
      </c>
      <c r="S219" s="13">
        <f>(((J219/60)/60)/24)+DATE(1970,1,1)</f>
        <v>41970.64061342593</v>
      </c>
      <c r="T219" s="14">
        <f t="shared" si="3"/>
        <v>42001.64061342593</v>
      </c>
    </row>
    <row r="220" spans="1:20" ht="60" hidden="1" x14ac:dyDescent="0.2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f>ROUND(E220/D220,0)*100</f>
        <v>0</v>
      </c>
      <c r="P220">
        <f>IFERROR(ROUND(E220/L220,2),0)</f>
        <v>100</v>
      </c>
      <c r="Q220" s="9" t="s">
        <v>8321</v>
      </c>
      <c r="R220" t="s">
        <v>8325</v>
      </c>
      <c r="S220" s="13">
        <f>(((J220/60)/60)/24)+DATE(1970,1,1)</f>
        <v>42079.628344907411</v>
      </c>
      <c r="T220" s="14">
        <f t="shared" si="3"/>
        <v>42139.628344907411</v>
      </c>
    </row>
    <row r="221" spans="1:20" ht="45" hidden="1" x14ac:dyDescent="0.25">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f>ROUND(E221/D221,0)*100</f>
        <v>0</v>
      </c>
      <c r="P221">
        <f>IFERROR(ROUND(E221/L221,2),0)</f>
        <v>115.99</v>
      </c>
      <c r="Q221" s="9" t="s">
        <v>8321</v>
      </c>
      <c r="R221" t="s">
        <v>8325</v>
      </c>
      <c r="S221" s="13">
        <f>(((J221/60)/60)/24)+DATE(1970,1,1)</f>
        <v>42429.326678240745</v>
      </c>
      <c r="T221" s="14">
        <f t="shared" si="3"/>
        <v>42461.290972222225</v>
      </c>
    </row>
    <row r="222" spans="1:20" ht="45" hidden="1" x14ac:dyDescent="0.2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f>ROUND(E222/D222,0)*100</f>
        <v>0</v>
      </c>
      <c r="P222">
        <f>IFERROR(ROUND(E222/L222,2),0)</f>
        <v>120</v>
      </c>
      <c r="Q222" s="9" t="s">
        <v>8321</v>
      </c>
      <c r="R222" t="s">
        <v>8325</v>
      </c>
      <c r="S222" s="13">
        <f>(((J222/60)/60)/24)+DATE(1970,1,1)</f>
        <v>42195.643865740742</v>
      </c>
      <c r="T222" s="14">
        <f t="shared" si="3"/>
        <v>42236.837499999994</v>
      </c>
    </row>
    <row r="223" spans="1:20" ht="30" hidden="1" x14ac:dyDescent="0.25">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f>ROUND(E223/D223,0)*100</f>
        <v>0</v>
      </c>
      <c r="P223">
        <f>IFERROR(ROUND(E223/L223,2),0)</f>
        <v>0</v>
      </c>
      <c r="Q223" s="9" t="s">
        <v>8321</v>
      </c>
      <c r="R223" t="s">
        <v>8325</v>
      </c>
      <c r="S223" s="13">
        <f>(((J223/60)/60)/24)+DATE(1970,1,1)</f>
        <v>42031.837546296301</v>
      </c>
      <c r="T223" s="14">
        <f t="shared" si="3"/>
        <v>42091.79587962963</v>
      </c>
    </row>
    <row r="224" spans="1:20" ht="60" hidden="1" x14ac:dyDescent="0.2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f>ROUND(E224/D224,0)*100</f>
        <v>0</v>
      </c>
      <c r="P224">
        <f>IFERROR(ROUND(E224/L224,2),0)</f>
        <v>65</v>
      </c>
      <c r="Q224" s="9" t="s">
        <v>8321</v>
      </c>
      <c r="R224" t="s">
        <v>8325</v>
      </c>
      <c r="S224" s="13">
        <f>(((J224/60)/60)/24)+DATE(1970,1,1)</f>
        <v>42031.769884259258</v>
      </c>
      <c r="T224" s="14">
        <f t="shared" si="3"/>
        <v>42090.110416666663</v>
      </c>
    </row>
    <row r="225" spans="1:20" ht="60" hidden="1" x14ac:dyDescent="0.25">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f>ROUND(E225/D225,0)*100</f>
        <v>0</v>
      </c>
      <c r="P225">
        <f>IFERROR(ROUND(E225/L225,2),0)</f>
        <v>0</v>
      </c>
      <c r="Q225" s="9" t="s">
        <v>8321</v>
      </c>
      <c r="R225" t="s">
        <v>8325</v>
      </c>
      <c r="S225" s="13">
        <f>(((J225/60)/60)/24)+DATE(1970,1,1)</f>
        <v>42482.048032407409</v>
      </c>
      <c r="T225" s="14">
        <f t="shared" si="3"/>
        <v>42512.045138888891</v>
      </c>
    </row>
    <row r="226" spans="1:20" ht="60" hidden="1" x14ac:dyDescent="0.25">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f>ROUND(E226/D226,0)*100</f>
        <v>0</v>
      </c>
      <c r="P226">
        <f>IFERROR(ROUND(E226/L226,2),0)</f>
        <v>0</v>
      </c>
      <c r="Q226" s="9" t="s">
        <v>8321</v>
      </c>
      <c r="R226" t="s">
        <v>8325</v>
      </c>
      <c r="S226" s="13">
        <f>(((J226/60)/60)/24)+DATE(1970,1,1)</f>
        <v>42135.235254629632</v>
      </c>
      <c r="T226" s="14">
        <f t="shared" si="3"/>
        <v>42195.235254629632</v>
      </c>
    </row>
    <row r="227" spans="1:20" ht="45" hidden="1" x14ac:dyDescent="0.2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f>ROUND(E227/D227,0)*100</f>
        <v>0</v>
      </c>
      <c r="P227">
        <f>IFERROR(ROUND(E227/L227,2),0)</f>
        <v>0</v>
      </c>
      <c r="Q227" s="9" t="s">
        <v>8321</v>
      </c>
      <c r="R227" t="s">
        <v>8325</v>
      </c>
      <c r="S227" s="13">
        <f>(((J227/60)/60)/24)+DATE(1970,1,1)</f>
        <v>42438.961273148147</v>
      </c>
      <c r="T227" s="14">
        <f t="shared" si="3"/>
        <v>42468.919606481482</v>
      </c>
    </row>
    <row r="228" spans="1:20" ht="45" hidden="1" x14ac:dyDescent="0.2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f>ROUND(E228/D228,0)*100</f>
        <v>0</v>
      </c>
      <c r="P228">
        <f>IFERROR(ROUND(E228/L228,2),0)</f>
        <v>125</v>
      </c>
      <c r="Q228" s="9" t="s">
        <v>8321</v>
      </c>
      <c r="R228" t="s">
        <v>8325</v>
      </c>
      <c r="S228" s="13">
        <f>(((J228/60)/60)/24)+DATE(1970,1,1)</f>
        <v>42106.666018518517</v>
      </c>
      <c r="T228" s="14">
        <f t="shared" si="3"/>
        <v>42155.395138888889</v>
      </c>
    </row>
    <row r="229" spans="1:20" ht="45" hidden="1" x14ac:dyDescent="0.2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f>ROUND(E229/D229,0)*100</f>
        <v>0</v>
      </c>
      <c r="P229">
        <f>IFERROR(ROUND(E229/L229,2),0)</f>
        <v>0</v>
      </c>
      <c r="Q229" s="9" t="s">
        <v>8321</v>
      </c>
      <c r="R229" t="s">
        <v>8325</v>
      </c>
      <c r="S229" s="13">
        <f>(((J229/60)/60)/24)+DATE(1970,1,1)</f>
        <v>42164.893993055557</v>
      </c>
      <c r="T229" s="14">
        <f t="shared" si="3"/>
        <v>42194.893993055557</v>
      </c>
    </row>
    <row r="230" spans="1:20" ht="30" hidden="1" x14ac:dyDescent="0.25">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f>ROUND(E230/D230,0)*100</f>
        <v>0</v>
      </c>
      <c r="P230">
        <f>IFERROR(ROUND(E230/L230,2),0)</f>
        <v>0</v>
      </c>
      <c r="Q230" s="9" t="s">
        <v>8321</v>
      </c>
      <c r="R230" t="s">
        <v>8325</v>
      </c>
      <c r="S230" s="13">
        <f>(((J230/60)/60)/24)+DATE(1970,1,1)</f>
        <v>42096.686400462961</v>
      </c>
      <c r="T230" s="14">
        <f t="shared" si="3"/>
        <v>42156.686400462961</v>
      </c>
    </row>
    <row r="231" spans="1:20" ht="60" hidden="1" x14ac:dyDescent="0.2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f>ROUND(E231/D231,0)*100</f>
        <v>0</v>
      </c>
      <c r="P231">
        <f>IFERROR(ROUND(E231/L231,2),0)</f>
        <v>0</v>
      </c>
      <c r="Q231" s="9" t="s">
        <v>8321</v>
      </c>
      <c r="R231" t="s">
        <v>8325</v>
      </c>
      <c r="S231" s="13">
        <f>(((J231/60)/60)/24)+DATE(1970,1,1)</f>
        <v>42383.933993055558</v>
      </c>
      <c r="T231" s="14">
        <f t="shared" si="3"/>
        <v>42413.933993055558</v>
      </c>
    </row>
    <row r="232" spans="1:20" ht="60" hidden="1" x14ac:dyDescent="0.2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f>ROUND(E232/D232,0)*100</f>
        <v>0</v>
      </c>
      <c r="P232">
        <f>IFERROR(ROUND(E232/L232,2),0)</f>
        <v>30</v>
      </c>
      <c r="Q232" s="9" t="s">
        <v>8321</v>
      </c>
      <c r="R232" t="s">
        <v>8325</v>
      </c>
      <c r="S232" s="13">
        <f>(((J232/60)/60)/24)+DATE(1970,1,1)</f>
        <v>42129.777210648142</v>
      </c>
      <c r="T232" s="14">
        <f t="shared" si="3"/>
        <v>42159.777210648142</v>
      </c>
    </row>
    <row r="233" spans="1:20" ht="60" hidden="1" x14ac:dyDescent="0.2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f>ROUND(E233/D233,0)*100</f>
        <v>0</v>
      </c>
      <c r="P233">
        <f>IFERROR(ROUND(E233/L233,2),0)</f>
        <v>0</v>
      </c>
      <c r="Q233" s="9" t="s">
        <v>8321</v>
      </c>
      <c r="R233" t="s">
        <v>8325</v>
      </c>
      <c r="S233" s="13">
        <f>(((J233/60)/60)/24)+DATE(1970,1,1)</f>
        <v>42341.958923611113</v>
      </c>
      <c r="T233" s="14">
        <f t="shared" si="3"/>
        <v>42371.958923611113</v>
      </c>
    </row>
    <row r="234" spans="1:20" ht="60" hidden="1" x14ac:dyDescent="0.2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f>ROUND(E234/D234,0)*100</f>
        <v>0</v>
      </c>
      <c r="P234">
        <f>IFERROR(ROUND(E234/L234,2),0)</f>
        <v>15.71</v>
      </c>
      <c r="Q234" s="9" t="s">
        <v>8321</v>
      </c>
      <c r="R234" t="s">
        <v>8325</v>
      </c>
      <c r="S234" s="13">
        <f>(((J234/60)/60)/24)+DATE(1970,1,1)</f>
        <v>42032.82576388889</v>
      </c>
      <c r="T234" s="14">
        <f t="shared" si="3"/>
        <v>42062.82576388889</v>
      </c>
    </row>
    <row r="235" spans="1:20" ht="45" hidden="1" x14ac:dyDescent="0.2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f>ROUND(E235/D235,0)*100</f>
        <v>0</v>
      </c>
      <c r="P235">
        <f>IFERROR(ROUND(E235/L235,2),0)</f>
        <v>0</v>
      </c>
      <c r="Q235" s="9" t="s">
        <v>8321</v>
      </c>
      <c r="R235" t="s">
        <v>8325</v>
      </c>
      <c r="S235" s="13">
        <f>(((J235/60)/60)/24)+DATE(1970,1,1)</f>
        <v>42612.911712962959</v>
      </c>
      <c r="T235" s="14">
        <f t="shared" si="3"/>
        <v>42642.911712962959</v>
      </c>
    </row>
    <row r="236" spans="1:20" ht="60" hidden="1" x14ac:dyDescent="0.25">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f>ROUND(E236/D236,0)*100</f>
        <v>0</v>
      </c>
      <c r="P236">
        <f>IFERROR(ROUND(E236/L236,2),0)</f>
        <v>80.2</v>
      </c>
      <c r="Q236" s="9" t="s">
        <v>8321</v>
      </c>
      <c r="R236" t="s">
        <v>8325</v>
      </c>
      <c r="S236" s="13">
        <f>(((J236/60)/60)/24)+DATE(1970,1,1)</f>
        <v>42136.035405092596</v>
      </c>
      <c r="T236" s="14">
        <f t="shared" si="3"/>
        <v>42176.035405092596</v>
      </c>
    </row>
    <row r="237" spans="1:20" ht="45" hidden="1" x14ac:dyDescent="0.2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f>ROUND(E237/D237,0)*100</f>
        <v>0</v>
      </c>
      <c r="P237">
        <f>IFERROR(ROUND(E237/L237,2),0)</f>
        <v>0</v>
      </c>
      <c r="Q237" s="9" t="s">
        <v>8321</v>
      </c>
      <c r="R237" t="s">
        <v>8325</v>
      </c>
      <c r="S237" s="13">
        <f>(((J237/60)/60)/24)+DATE(1970,1,1)</f>
        <v>42164.908530092594</v>
      </c>
      <c r="T237" s="14">
        <f t="shared" si="3"/>
        <v>42194.908530092594</v>
      </c>
    </row>
    <row r="238" spans="1:20" ht="60" hidden="1" x14ac:dyDescent="0.2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f>ROUND(E238/D238,0)*100</f>
        <v>0</v>
      </c>
      <c r="P238">
        <f>IFERROR(ROUND(E238/L238,2),0)</f>
        <v>0</v>
      </c>
      <c r="Q238" s="9" t="s">
        <v>8321</v>
      </c>
      <c r="R238" t="s">
        <v>8325</v>
      </c>
      <c r="S238" s="13">
        <f>(((J238/60)/60)/24)+DATE(1970,1,1)</f>
        <v>42321.08447916666</v>
      </c>
      <c r="T238" s="14">
        <f t="shared" si="3"/>
        <v>42374</v>
      </c>
    </row>
    <row r="239" spans="1:20" ht="30" hidden="1" x14ac:dyDescent="0.25">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f>ROUND(E239/D239,0)*100</f>
        <v>0</v>
      </c>
      <c r="P239">
        <f>IFERROR(ROUND(E239/L239,2),0)</f>
        <v>50</v>
      </c>
      <c r="Q239" s="9" t="s">
        <v>8321</v>
      </c>
      <c r="R239" t="s">
        <v>8325</v>
      </c>
      <c r="S239" s="13">
        <f>(((J239/60)/60)/24)+DATE(1970,1,1)</f>
        <v>42377.577187499999</v>
      </c>
      <c r="T239" s="14">
        <f t="shared" si="3"/>
        <v>42437.577187499999</v>
      </c>
    </row>
    <row r="240" spans="1:20" ht="60" hidden="1" x14ac:dyDescent="0.2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f>ROUND(E240/D240,0)*100</f>
        <v>0</v>
      </c>
      <c r="P240">
        <f>IFERROR(ROUND(E240/L240,2),0)</f>
        <v>0</v>
      </c>
      <c r="Q240" s="9" t="s">
        <v>8321</v>
      </c>
      <c r="R240" t="s">
        <v>8325</v>
      </c>
      <c r="S240" s="13">
        <f>(((J240/60)/60)/24)+DATE(1970,1,1)</f>
        <v>42713.962499999994</v>
      </c>
      <c r="T240" s="14">
        <f t="shared" si="3"/>
        <v>42734.375</v>
      </c>
    </row>
    <row r="241" spans="1:20" ht="45" hidden="1" x14ac:dyDescent="0.2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f>ROUND(E241/D241,0)*100</f>
        <v>0</v>
      </c>
      <c r="P241">
        <f>IFERROR(ROUND(E241/L241,2),0)</f>
        <v>50</v>
      </c>
      <c r="Q241" s="9" t="s">
        <v>8321</v>
      </c>
      <c r="R241" t="s">
        <v>8325</v>
      </c>
      <c r="S241" s="13">
        <f>(((J241/60)/60)/24)+DATE(1970,1,1)</f>
        <v>42297.110300925924</v>
      </c>
      <c r="T241" s="14">
        <f t="shared" si="3"/>
        <v>42316.5</v>
      </c>
    </row>
    <row r="242" spans="1:20" ht="60" hidden="1" x14ac:dyDescent="0.25">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f>ROUND(E242/D242,0)*100</f>
        <v>100</v>
      </c>
      <c r="P242">
        <f>IFERROR(ROUND(E242/L242,2),0)</f>
        <v>117.85</v>
      </c>
      <c r="Q242" s="9" t="s">
        <v>8321</v>
      </c>
      <c r="R242" t="s">
        <v>8322</v>
      </c>
      <c r="S242" s="13">
        <f>(((J242/60)/60)/24)+DATE(1970,1,1)</f>
        <v>41354.708460648151</v>
      </c>
      <c r="T242" s="14">
        <f t="shared" si="3"/>
        <v>41399.708460648151</v>
      </c>
    </row>
    <row r="243" spans="1:20" ht="60" hidden="1" x14ac:dyDescent="0.2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f>ROUND(E243/D243,0)*100</f>
        <v>100</v>
      </c>
      <c r="P243">
        <f>IFERROR(ROUND(E243/L243,2),0)</f>
        <v>109.04</v>
      </c>
      <c r="Q243" s="9" t="s">
        <v>8321</v>
      </c>
      <c r="R243" t="s">
        <v>8322</v>
      </c>
      <c r="S243" s="13">
        <f>(((J243/60)/60)/24)+DATE(1970,1,1)</f>
        <v>41949.697962962964</v>
      </c>
      <c r="T243" s="14">
        <f t="shared" si="3"/>
        <v>41994.697962962964</v>
      </c>
    </row>
    <row r="244" spans="1:20" ht="45" hidden="1" x14ac:dyDescent="0.2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f>ROUND(E244/D244,0)*100</f>
        <v>100</v>
      </c>
      <c r="P244">
        <f>IFERROR(ROUND(E244/L244,2),0)</f>
        <v>73.02</v>
      </c>
      <c r="Q244" s="9" t="s">
        <v>8321</v>
      </c>
      <c r="R244" t="s">
        <v>8322</v>
      </c>
      <c r="S244" s="13">
        <f>(((J244/60)/60)/24)+DATE(1970,1,1)</f>
        <v>40862.492939814816</v>
      </c>
      <c r="T244" s="14">
        <f t="shared" si="3"/>
        <v>40897.492939814816</v>
      </c>
    </row>
    <row r="245" spans="1:20" ht="45" hidden="1" x14ac:dyDescent="0.2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f>ROUND(E245/D245,0)*100</f>
        <v>100</v>
      </c>
      <c r="P245">
        <f>IFERROR(ROUND(E245/L245,2),0)</f>
        <v>78.2</v>
      </c>
      <c r="Q245" s="9" t="s">
        <v>8321</v>
      </c>
      <c r="R245" t="s">
        <v>8322</v>
      </c>
      <c r="S245" s="13">
        <f>(((J245/60)/60)/24)+DATE(1970,1,1)</f>
        <v>41662.047500000001</v>
      </c>
      <c r="T245" s="14">
        <f t="shared" si="3"/>
        <v>41692.047500000001</v>
      </c>
    </row>
    <row r="246" spans="1:20" ht="60" hidden="1" x14ac:dyDescent="0.25">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f>ROUND(E246/D246,0)*100</f>
        <v>100</v>
      </c>
      <c r="P246">
        <f>IFERROR(ROUND(E246/L246,2),0)</f>
        <v>47.4</v>
      </c>
      <c r="Q246" s="9" t="s">
        <v>8321</v>
      </c>
      <c r="R246" t="s">
        <v>8322</v>
      </c>
      <c r="S246" s="13">
        <f>(((J246/60)/60)/24)+DATE(1970,1,1)</f>
        <v>40213.323599537034</v>
      </c>
      <c r="T246" s="14">
        <f t="shared" si="3"/>
        <v>40253.29583333333</v>
      </c>
    </row>
    <row r="247" spans="1:20" ht="60" hidden="1" x14ac:dyDescent="0.2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f>ROUND(E247/D247,0)*100</f>
        <v>100</v>
      </c>
      <c r="P247">
        <f>IFERROR(ROUND(E247/L247,2),0)</f>
        <v>54.02</v>
      </c>
      <c r="Q247" s="9" t="s">
        <v>8321</v>
      </c>
      <c r="R247" t="s">
        <v>8322</v>
      </c>
      <c r="S247" s="13">
        <f>(((J247/60)/60)/24)+DATE(1970,1,1)</f>
        <v>41107.053067129629</v>
      </c>
      <c r="T247" s="14">
        <f t="shared" si="3"/>
        <v>41137.053067129629</v>
      </c>
    </row>
    <row r="248" spans="1:20" ht="45" hidden="1" x14ac:dyDescent="0.2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f>ROUND(E248/D248,0)*100</f>
        <v>300</v>
      </c>
      <c r="P248">
        <f>IFERROR(ROUND(E248/L248,2),0)</f>
        <v>68.489999999999995</v>
      </c>
      <c r="Q248" s="9" t="s">
        <v>8321</v>
      </c>
      <c r="R248" t="s">
        <v>8322</v>
      </c>
      <c r="S248" s="13">
        <f>(((J248/60)/60)/24)+DATE(1970,1,1)</f>
        <v>40480.363483796296</v>
      </c>
      <c r="T248" s="14">
        <f t="shared" si="3"/>
        <v>40530.405150462961</v>
      </c>
    </row>
    <row r="249" spans="1:20" ht="60" hidden="1" x14ac:dyDescent="0.25">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f>ROUND(E249/D249,0)*100</f>
        <v>100</v>
      </c>
      <c r="P249">
        <f>IFERROR(ROUND(E249/L249,2),0)</f>
        <v>108.15</v>
      </c>
      <c r="Q249" s="9" t="s">
        <v>8321</v>
      </c>
      <c r="R249" t="s">
        <v>8322</v>
      </c>
      <c r="S249" s="13">
        <f>(((J249/60)/60)/24)+DATE(1970,1,1)</f>
        <v>40430.604328703703</v>
      </c>
      <c r="T249" s="14">
        <f t="shared" si="3"/>
        <v>40467.152083333334</v>
      </c>
    </row>
    <row r="250" spans="1:20" ht="60" hidden="1" x14ac:dyDescent="0.2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f>ROUND(E250/D250,0)*100</f>
        <v>100</v>
      </c>
      <c r="P250">
        <f>IFERROR(ROUND(E250/L250,2),0)</f>
        <v>589.95000000000005</v>
      </c>
      <c r="Q250" s="9" t="s">
        <v>8321</v>
      </c>
      <c r="R250" t="s">
        <v>8322</v>
      </c>
      <c r="S250" s="13">
        <f>(((J250/60)/60)/24)+DATE(1970,1,1)</f>
        <v>40870.774409722224</v>
      </c>
      <c r="T250" s="14">
        <f t="shared" si="3"/>
        <v>40915.774409722224</v>
      </c>
    </row>
    <row r="251" spans="1:20" ht="60" hidden="1" x14ac:dyDescent="0.25">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f>ROUND(E251/D251,0)*100</f>
        <v>100</v>
      </c>
      <c r="P251">
        <f>IFERROR(ROUND(E251/L251,2),0)</f>
        <v>48.05</v>
      </c>
      <c r="Q251" s="9" t="s">
        <v>8321</v>
      </c>
      <c r="R251" t="s">
        <v>8322</v>
      </c>
      <c r="S251" s="13">
        <f>(((J251/60)/60)/24)+DATE(1970,1,1)</f>
        <v>40332.923842592594</v>
      </c>
      <c r="T251" s="14">
        <f t="shared" si="3"/>
        <v>40412.736111111109</v>
      </c>
    </row>
    <row r="252" spans="1:20" ht="60" hidden="1" x14ac:dyDescent="0.2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f>ROUND(E252/D252,0)*100</f>
        <v>100</v>
      </c>
      <c r="P252">
        <f>IFERROR(ROUND(E252/L252,2),0)</f>
        <v>72.48</v>
      </c>
      <c r="Q252" s="9" t="s">
        <v>8321</v>
      </c>
      <c r="R252" t="s">
        <v>8322</v>
      </c>
      <c r="S252" s="13">
        <f>(((J252/60)/60)/24)+DATE(1970,1,1)</f>
        <v>41401.565868055557</v>
      </c>
      <c r="T252" s="14">
        <f t="shared" si="3"/>
        <v>41431.565868055557</v>
      </c>
    </row>
    <row r="253" spans="1:20" ht="45" hidden="1" x14ac:dyDescent="0.2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f>ROUND(E253/D253,0)*100</f>
        <v>100</v>
      </c>
      <c r="P253">
        <f>IFERROR(ROUND(E253/L253,2),0)</f>
        <v>57.08</v>
      </c>
      <c r="Q253" s="9" t="s">
        <v>8321</v>
      </c>
      <c r="R253" t="s">
        <v>8322</v>
      </c>
      <c r="S253" s="13">
        <f>(((J253/60)/60)/24)+DATE(1970,1,1)</f>
        <v>41013.787569444445</v>
      </c>
      <c r="T253" s="14">
        <f t="shared" si="3"/>
        <v>41045.791666666664</v>
      </c>
    </row>
    <row r="254" spans="1:20" ht="45" hidden="1" x14ac:dyDescent="0.2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f>ROUND(E254/D254,0)*100</f>
        <v>200</v>
      </c>
      <c r="P254">
        <f>IFERROR(ROUND(E254/L254,2),0)</f>
        <v>85.44</v>
      </c>
      <c r="Q254" s="9" t="s">
        <v>8321</v>
      </c>
      <c r="R254" t="s">
        <v>8322</v>
      </c>
      <c r="S254" s="13">
        <f>(((J254/60)/60)/24)+DATE(1970,1,1)</f>
        <v>40266.662708333337</v>
      </c>
      <c r="T254" s="14">
        <f t="shared" si="3"/>
        <v>40330.165972222225</v>
      </c>
    </row>
    <row r="255" spans="1:20" ht="60" hidden="1" x14ac:dyDescent="0.25">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f>ROUND(E255/D255,0)*100</f>
        <v>100</v>
      </c>
      <c r="P255">
        <f>IFERROR(ROUND(E255/L255,2),0)</f>
        <v>215.86</v>
      </c>
      <c r="Q255" s="9" t="s">
        <v>8321</v>
      </c>
      <c r="R255" t="s">
        <v>8322</v>
      </c>
      <c r="S255" s="13">
        <f>(((J255/60)/60)/24)+DATE(1970,1,1)</f>
        <v>40924.650868055556</v>
      </c>
      <c r="T255" s="14">
        <f t="shared" si="3"/>
        <v>40954.650868055556</v>
      </c>
    </row>
    <row r="256" spans="1:20" ht="45" hidden="1" x14ac:dyDescent="0.2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f>ROUND(E256/D256,0)*100</f>
        <v>100</v>
      </c>
      <c r="P256">
        <f>IFERROR(ROUND(E256/L256,2),0)</f>
        <v>89.39</v>
      </c>
      <c r="Q256" s="9" t="s">
        <v>8321</v>
      </c>
      <c r="R256" t="s">
        <v>8322</v>
      </c>
      <c r="S256" s="13">
        <f>(((J256/60)/60)/24)+DATE(1970,1,1)</f>
        <v>42263.952662037031</v>
      </c>
      <c r="T256" s="14">
        <f t="shared" si="3"/>
        <v>42294.083333333328</v>
      </c>
    </row>
    <row r="257" spans="1:20" ht="30" hidden="1" x14ac:dyDescent="0.25">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f>ROUND(E257/D257,0)*100</f>
        <v>100</v>
      </c>
      <c r="P257">
        <f>IFERROR(ROUND(E257/L257,2),0)</f>
        <v>45.42</v>
      </c>
      <c r="Q257" s="9" t="s">
        <v>8321</v>
      </c>
      <c r="R257" t="s">
        <v>8322</v>
      </c>
      <c r="S257" s="13">
        <f>(((J257/60)/60)/24)+DATE(1970,1,1)</f>
        <v>40588.526412037041</v>
      </c>
      <c r="T257" s="14">
        <f t="shared" si="3"/>
        <v>40618.48474537037</v>
      </c>
    </row>
    <row r="258" spans="1:20" ht="60" hidden="1" x14ac:dyDescent="0.25">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f>ROUND(E258/D258,0)*100</f>
        <v>100</v>
      </c>
      <c r="P258">
        <f>IFERROR(ROUND(E258/L258,2),0)</f>
        <v>65.760000000000005</v>
      </c>
      <c r="Q258" s="9" t="s">
        <v>8321</v>
      </c>
      <c r="R258" t="s">
        <v>8322</v>
      </c>
      <c r="S258" s="13">
        <f>(((J258/60)/60)/24)+DATE(1970,1,1)</f>
        <v>41319.769293981481</v>
      </c>
      <c r="T258" s="14">
        <f t="shared" si="3"/>
        <v>41349.769293981481</v>
      </c>
    </row>
    <row r="259" spans="1:20" ht="60" hidden="1" x14ac:dyDescent="0.2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f>ROUND(E259/D259,0)*100</f>
        <v>100</v>
      </c>
      <c r="P259">
        <f>IFERROR(ROUND(E259/L259,2),0)</f>
        <v>66.7</v>
      </c>
      <c r="Q259" s="9" t="s">
        <v>8321</v>
      </c>
      <c r="R259" t="s">
        <v>8322</v>
      </c>
      <c r="S259" s="13">
        <f>(((J259/60)/60)/24)+DATE(1970,1,1)</f>
        <v>42479.626875000002</v>
      </c>
      <c r="T259" s="14">
        <f t="shared" ref="T259:T322" si="4">(((I259/60)/60)/24)+DATE(1970,1,1)</f>
        <v>42509.626875000002</v>
      </c>
    </row>
    <row r="260" spans="1:20" ht="60" hidden="1" x14ac:dyDescent="0.25">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f>ROUND(E260/D260,0)*100</f>
        <v>200</v>
      </c>
      <c r="P260">
        <f>IFERROR(ROUND(E260/L260,2),0)</f>
        <v>83.35</v>
      </c>
      <c r="Q260" s="9" t="s">
        <v>8321</v>
      </c>
      <c r="R260" t="s">
        <v>8322</v>
      </c>
      <c r="S260" s="13">
        <f>(((J260/60)/60)/24)+DATE(1970,1,1)</f>
        <v>40682.051689814813</v>
      </c>
      <c r="T260" s="14">
        <f t="shared" si="4"/>
        <v>40712.051689814813</v>
      </c>
    </row>
    <row r="261" spans="1:20" ht="60" hidden="1" x14ac:dyDescent="0.25">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f>ROUND(E261/D261,0)*100</f>
        <v>100</v>
      </c>
      <c r="P261">
        <f>IFERROR(ROUND(E261/L261,2),0)</f>
        <v>105.05</v>
      </c>
      <c r="Q261" s="9" t="s">
        <v>8321</v>
      </c>
      <c r="R261" t="s">
        <v>8322</v>
      </c>
      <c r="S261" s="13">
        <f>(((J261/60)/60)/24)+DATE(1970,1,1)</f>
        <v>42072.738067129627</v>
      </c>
      <c r="T261" s="14">
        <f t="shared" si="4"/>
        <v>42102.738067129627</v>
      </c>
    </row>
    <row r="262" spans="1:20" ht="45" hidden="1" x14ac:dyDescent="0.2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f>ROUND(E262/D262,0)*100</f>
        <v>100</v>
      </c>
      <c r="P262">
        <f>IFERROR(ROUND(E262/L262,2),0)</f>
        <v>120.91</v>
      </c>
      <c r="Q262" s="9" t="s">
        <v>8321</v>
      </c>
      <c r="R262" t="s">
        <v>8322</v>
      </c>
      <c r="S262" s="13">
        <f>(((J262/60)/60)/24)+DATE(1970,1,1)</f>
        <v>40330.755543981482</v>
      </c>
      <c r="T262" s="14">
        <f t="shared" si="4"/>
        <v>40376.415972222225</v>
      </c>
    </row>
    <row r="263" spans="1:20" ht="45" hidden="1" x14ac:dyDescent="0.25">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f>ROUND(E263/D263,0)*100</f>
        <v>100</v>
      </c>
      <c r="P263">
        <f>IFERROR(ROUND(E263/L263,2),0)</f>
        <v>97.64</v>
      </c>
      <c r="Q263" s="9" t="s">
        <v>8321</v>
      </c>
      <c r="R263" t="s">
        <v>8322</v>
      </c>
      <c r="S263" s="13">
        <f>(((J263/60)/60)/24)+DATE(1970,1,1)</f>
        <v>41017.885462962964</v>
      </c>
      <c r="T263" s="14">
        <f t="shared" si="4"/>
        <v>41067.621527777781</v>
      </c>
    </row>
    <row r="264" spans="1:20" ht="30" hidden="1" x14ac:dyDescent="0.25">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f>ROUND(E264/D264,0)*100</f>
        <v>200</v>
      </c>
      <c r="P264">
        <f>IFERROR(ROUND(E264/L264,2),0)</f>
        <v>41.38</v>
      </c>
      <c r="Q264" s="9" t="s">
        <v>8321</v>
      </c>
      <c r="R264" t="s">
        <v>8322</v>
      </c>
      <c r="S264" s="13">
        <f>(((J264/60)/60)/24)+DATE(1970,1,1)</f>
        <v>40555.24800925926</v>
      </c>
      <c r="T264" s="14">
        <f t="shared" si="4"/>
        <v>40600.24800925926</v>
      </c>
    </row>
    <row r="265" spans="1:20" ht="60" hidden="1" x14ac:dyDescent="0.25">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f>ROUND(E265/D265,0)*100</f>
        <v>100</v>
      </c>
      <c r="P265">
        <f>IFERROR(ROUND(E265/L265,2),0)</f>
        <v>30.65</v>
      </c>
      <c r="Q265" s="9" t="s">
        <v>8321</v>
      </c>
      <c r="R265" t="s">
        <v>8322</v>
      </c>
      <c r="S265" s="13">
        <f>(((J265/60)/60)/24)+DATE(1970,1,1)</f>
        <v>41149.954791666663</v>
      </c>
      <c r="T265" s="14">
        <f t="shared" si="4"/>
        <v>41179.954791666663</v>
      </c>
    </row>
    <row r="266" spans="1:20" ht="60" hidden="1" x14ac:dyDescent="0.25">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f>ROUND(E266/D266,0)*100</f>
        <v>100</v>
      </c>
      <c r="P266">
        <f>IFERROR(ROUND(E266/L266,2),0)</f>
        <v>64.95</v>
      </c>
      <c r="Q266" s="9" t="s">
        <v>8321</v>
      </c>
      <c r="R266" t="s">
        <v>8322</v>
      </c>
      <c r="S266" s="13">
        <f>(((J266/60)/60)/24)+DATE(1970,1,1)</f>
        <v>41010.620312500003</v>
      </c>
      <c r="T266" s="14">
        <f t="shared" si="4"/>
        <v>41040.620312500003</v>
      </c>
    </row>
    <row r="267" spans="1:20" ht="60" hidden="1" x14ac:dyDescent="0.25">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f>ROUND(E267/D267,0)*100</f>
        <v>100</v>
      </c>
      <c r="P267">
        <f>IFERROR(ROUND(E267/L267,2),0)</f>
        <v>95.78</v>
      </c>
      <c r="Q267" s="9" t="s">
        <v>8321</v>
      </c>
      <c r="R267" t="s">
        <v>8322</v>
      </c>
      <c r="S267" s="13">
        <f>(((J267/60)/60)/24)+DATE(1970,1,1)</f>
        <v>40267.245717592588</v>
      </c>
      <c r="T267" s="14">
        <f t="shared" si="4"/>
        <v>40308.844444444447</v>
      </c>
    </row>
    <row r="268" spans="1:20" ht="60" hidden="1" x14ac:dyDescent="0.25">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f>ROUND(E268/D268,0)*100</f>
        <v>100</v>
      </c>
      <c r="P268">
        <f>IFERROR(ROUND(E268/L268,2),0)</f>
        <v>40.42</v>
      </c>
      <c r="Q268" s="9" t="s">
        <v>8321</v>
      </c>
      <c r="R268" t="s">
        <v>8322</v>
      </c>
      <c r="S268" s="13">
        <f>(((J268/60)/60)/24)+DATE(1970,1,1)</f>
        <v>40205.174849537041</v>
      </c>
      <c r="T268" s="14">
        <f t="shared" si="4"/>
        <v>40291.160416666666</v>
      </c>
    </row>
    <row r="269" spans="1:20" ht="45" hidden="1" x14ac:dyDescent="0.2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f>ROUND(E269/D269,0)*100</f>
        <v>100</v>
      </c>
      <c r="P269">
        <f>IFERROR(ROUND(E269/L269,2),0)</f>
        <v>78.58</v>
      </c>
      <c r="Q269" s="9" t="s">
        <v>8321</v>
      </c>
      <c r="R269" t="s">
        <v>8322</v>
      </c>
      <c r="S269" s="13">
        <f>(((J269/60)/60)/24)+DATE(1970,1,1)</f>
        <v>41785.452534722222</v>
      </c>
      <c r="T269" s="14">
        <f t="shared" si="4"/>
        <v>41815.452534722222</v>
      </c>
    </row>
    <row r="270" spans="1:20" ht="60" hidden="1" x14ac:dyDescent="0.2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f>ROUND(E270/D270,0)*100</f>
        <v>100</v>
      </c>
      <c r="P270">
        <f>IFERROR(ROUND(E270/L270,2),0)</f>
        <v>50.18</v>
      </c>
      <c r="Q270" s="9" t="s">
        <v>8321</v>
      </c>
      <c r="R270" t="s">
        <v>8322</v>
      </c>
      <c r="S270" s="13">
        <f>(((J270/60)/60)/24)+DATE(1970,1,1)</f>
        <v>40809.15252314815</v>
      </c>
      <c r="T270" s="14">
        <f t="shared" si="4"/>
        <v>40854.194189814814</v>
      </c>
    </row>
    <row r="271" spans="1:20" ht="60" hidden="1" x14ac:dyDescent="0.2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f>ROUND(E271/D271,0)*100</f>
        <v>100</v>
      </c>
      <c r="P271">
        <f>IFERROR(ROUND(E271/L271,2),0)</f>
        <v>92.25</v>
      </c>
      <c r="Q271" s="9" t="s">
        <v>8321</v>
      </c>
      <c r="R271" t="s">
        <v>8322</v>
      </c>
      <c r="S271" s="13">
        <f>(((J271/60)/60)/24)+DATE(1970,1,1)</f>
        <v>42758.197013888886</v>
      </c>
      <c r="T271" s="14">
        <f t="shared" si="4"/>
        <v>42788.197013888886</v>
      </c>
    </row>
    <row r="272" spans="1:20" ht="45" hidden="1" x14ac:dyDescent="0.2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f>ROUND(E272/D272,0)*100</f>
        <v>200</v>
      </c>
      <c r="P272">
        <f>IFERROR(ROUND(E272/L272,2),0)</f>
        <v>57.54</v>
      </c>
      <c r="Q272" s="9" t="s">
        <v>8321</v>
      </c>
      <c r="R272" t="s">
        <v>8322</v>
      </c>
      <c r="S272" s="13">
        <f>(((J272/60)/60)/24)+DATE(1970,1,1)</f>
        <v>40637.866550925923</v>
      </c>
      <c r="T272" s="14">
        <f t="shared" si="4"/>
        <v>40688.166666666664</v>
      </c>
    </row>
    <row r="273" spans="1:20" ht="60" hidden="1" x14ac:dyDescent="0.2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f>ROUND(E273/D273,0)*100</f>
        <v>100</v>
      </c>
      <c r="P273">
        <f>IFERROR(ROUND(E273/L273,2),0)</f>
        <v>109.42</v>
      </c>
      <c r="Q273" s="9" t="s">
        <v>8321</v>
      </c>
      <c r="R273" t="s">
        <v>8322</v>
      </c>
      <c r="S273" s="13">
        <f>(((J273/60)/60)/24)+DATE(1970,1,1)</f>
        <v>41612.10024305556</v>
      </c>
      <c r="T273" s="14">
        <f t="shared" si="4"/>
        <v>41641.333333333336</v>
      </c>
    </row>
    <row r="274" spans="1:20" ht="60" hidden="1" x14ac:dyDescent="0.2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f>ROUND(E274/D274,0)*100</f>
        <v>200</v>
      </c>
      <c r="P274">
        <f>IFERROR(ROUND(E274/L274,2),0)</f>
        <v>81.89</v>
      </c>
      <c r="Q274" s="9" t="s">
        <v>8321</v>
      </c>
      <c r="R274" t="s">
        <v>8322</v>
      </c>
      <c r="S274" s="13">
        <f>(((J274/60)/60)/24)+DATE(1970,1,1)</f>
        <v>40235.900358796294</v>
      </c>
      <c r="T274" s="14">
        <f t="shared" si="4"/>
        <v>40296.78402777778</v>
      </c>
    </row>
    <row r="275" spans="1:20" ht="60" hidden="1" x14ac:dyDescent="0.25">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f>ROUND(E275/D275,0)*100</f>
        <v>100</v>
      </c>
      <c r="P275">
        <f>IFERROR(ROUND(E275/L275,2),0)</f>
        <v>45.67</v>
      </c>
      <c r="Q275" s="9" t="s">
        <v>8321</v>
      </c>
      <c r="R275" t="s">
        <v>8322</v>
      </c>
      <c r="S275" s="13">
        <f>(((J275/60)/60)/24)+DATE(1970,1,1)</f>
        <v>40697.498449074075</v>
      </c>
      <c r="T275" s="14">
        <f t="shared" si="4"/>
        <v>40727.498449074075</v>
      </c>
    </row>
    <row r="276" spans="1:20" ht="60" hidden="1" x14ac:dyDescent="0.2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f>ROUND(E276/D276,0)*100</f>
        <v>200</v>
      </c>
      <c r="P276">
        <f>IFERROR(ROUND(E276/L276,2),0)</f>
        <v>55.22</v>
      </c>
      <c r="Q276" s="9" t="s">
        <v>8321</v>
      </c>
      <c r="R276" t="s">
        <v>8322</v>
      </c>
      <c r="S276" s="13">
        <f>(((J276/60)/60)/24)+DATE(1970,1,1)</f>
        <v>40969.912372685183</v>
      </c>
      <c r="T276" s="14">
        <f t="shared" si="4"/>
        <v>41004.290972222225</v>
      </c>
    </row>
    <row r="277" spans="1:20" ht="45" hidden="1" x14ac:dyDescent="0.2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f>ROUND(E277/D277,0)*100</f>
        <v>100</v>
      </c>
      <c r="P277">
        <f>IFERROR(ROUND(E277/L277,2),0)</f>
        <v>65.3</v>
      </c>
      <c r="Q277" s="9" t="s">
        <v>8321</v>
      </c>
      <c r="R277" t="s">
        <v>8322</v>
      </c>
      <c r="S277" s="13">
        <f>(((J277/60)/60)/24)+DATE(1970,1,1)</f>
        <v>41193.032013888893</v>
      </c>
      <c r="T277" s="14">
        <f t="shared" si="4"/>
        <v>41223.073680555557</v>
      </c>
    </row>
    <row r="278" spans="1:20" ht="60" hidden="1" x14ac:dyDescent="0.2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f>ROUND(E278/D278,0)*100</f>
        <v>100</v>
      </c>
      <c r="P278">
        <f>IFERROR(ROUND(E278/L278,2),0)</f>
        <v>95.23</v>
      </c>
      <c r="Q278" s="9" t="s">
        <v>8321</v>
      </c>
      <c r="R278" t="s">
        <v>8322</v>
      </c>
      <c r="S278" s="13">
        <f>(((J278/60)/60)/24)+DATE(1970,1,1)</f>
        <v>40967.081874999996</v>
      </c>
      <c r="T278" s="14">
        <f t="shared" si="4"/>
        <v>41027.040208333332</v>
      </c>
    </row>
    <row r="279" spans="1:20" ht="60" hidden="1" x14ac:dyDescent="0.25">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f>ROUND(E279/D279,0)*100</f>
        <v>100</v>
      </c>
      <c r="P279">
        <f>IFERROR(ROUND(E279/L279,2),0)</f>
        <v>75.44</v>
      </c>
      <c r="Q279" s="9" t="s">
        <v>8321</v>
      </c>
      <c r="R279" t="s">
        <v>8322</v>
      </c>
      <c r="S279" s="13">
        <f>(((J279/60)/60)/24)+DATE(1970,1,1)</f>
        <v>42117.891423611116</v>
      </c>
      <c r="T279" s="14">
        <f t="shared" si="4"/>
        <v>42147.891423611116</v>
      </c>
    </row>
    <row r="280" spans="1:20" ht="45" hidden="1" x14ac:dyDescent="0.25">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f>ROUND(E280/D280,0)*100</f>
        <v>200</v>
      </c>
      <c r="P280">
        <f>IFERROR(ROUND(E280/L280,2),0)</f>
        <v>97.82</v>
      </c>
      <c r="Q280" s="9" t="s">
        <v>8321</v>
      </c>
      <c r="R280" t="s">
        <v>8322</v>
      </c>
      <c r="S280" s="13">
        <f>(((J280/60)/60)/24)+DATE(1970,1,1)</f>
        <v>41164.040960648148</v>
      </c>
      <c r="T280" s="14">
        <f t="shared" si="4"/>
        <v>41194.040960648148</v>
      </c>
    </row>
    <row r="281" spans="1:20" ht="60" hidden="1" x14ac:dyDescent="0.2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f>ROUND(E281/D281,0)*100</f>
        <v>200</v>
      </c>
      <c r="P281">
        <f>IFERROR(ROUND(E281/L281,2),0)</f>
        <v>87.69</v>
      </c>
      <c r="Q281" s="9" t="s">
        <v>8321</v>
      </c>
      <c r="R281" t="s">
        <v>8322</v>
      </c>
      <c r="S281" s="13">
        <f>(((J281/60)/60)/24)+DATE(1970,1,1)</f>
        <v>42759.244166666671</v>
      </c>
      <c r="T281" s="14">
        <f t="shared" si="4"/>
        <v>42793.084027777775</v>
      </c>
    </row>
    <row r="282" spans="1:20" ht="60" hidden="1" x14ac:dyDescent="0.2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f>ROUND(E282/D282,0)*100</f>
        <v>200</v>
      </c>
      <c r="P282">
        <f>IFERROR(ROUND(E282/L282,2),0)</f>
        <v>54.75</v>
      </c>
      <c r="Q282" s="9" t="s">
        <v>8321</v>
      </c>
      <c r="R282" t="s">
        <v>8322</v>
      </c>
      <c r="S282" s="13">
        <f>(((J282/60)/60)/24)+DATE(1970,1,1)</f>
        <v>41744.590682870366</v>
      </c>
      <c r="T282" s="14">
        <f t="shared" si="4"/>
        <v>41789.590682870366</v>
      </c>
    </row>
    <row r="283" spans="1:20" ht="60" hidden="1" x14ac:dyDescent="0.2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f>ROUND(E283/D283,0)*100</f>
        <v>100</v>
      </c>
      <c r="P283">
        <f>IFERROR(ROUND(E283/L283,2),0)</f>
        <v>83.95</v>
      </c>
      <c r="Q283" s="9" t="s">
        <v>8321</v>
      </c>
      <c r="R283" t="s">
        <v>8322</v>
      </c>
      <c r="S283" s="13">
        <f>(((J283/60)/60)/24)+DATE(1970,1,1)</f>
        <v>39950.163344907407</v>
      </c>
      <c r="T283" s="14">
        <f t="shared" si="4"/>
        <v>40035.80972222222</v>
      </c>
    </row>
    <row r="284" spans="1:20" ht="45" hidden="1" x14ac:dyDescent="0.2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f>ROUND(E284/D284,0)*100</f>
        <v>100</v>
      </c>
      <c r="P284">
        <f>IFERROR(ROUND(E284/L284,2),0)</f>
        <v>254.39</v>
      </c>
      <c r="Q284" s="9" t="s">
        <v>8321</v>
      </c>
      <c r="R284" t="s">
        <v>8322</v>
      </c>
      <c r="S284" s="13">
        <f>(((J284/60)/60)/24)+DATE(1970,1,1)</f>
        <v>40194.920046296298</v>
      </c>
      <c r="T284" s="14">
        <f t="shared" si="4"/>
        <v>40231.916666666664</v>
      </c>
    </row>
    <row r="285" spans="1:20" ht="30" hidden="1" x14ac:dyDescent="0.25">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f>ROUND(E285/D285,0)*100</f>
        <v>100</v>
      </c>
      <c r="P285">
        <f>IFERROR(ROUND(E285/L285,2),0)</f>
        <v>101.83</v>
      </c>
      <c r="Q285" s="9" t="s">
        <v>8321</v>
      </c>
      <c r="R285" t="s">
        <v>8322</v>
      </c>
      <c r="S285" s="13">
        <f>(((J285/60)/60)/24)+DATE(1970,1,1)</f>
        <v>40675.71</v>
      </c>
      <c r="T285" s="14">
        <f t="shared" si="4"/>
        <v>40695.207638888889</v>
      </c>
    </row>
    <row r="286" spans="1:20" ht="60" hidden="1" x14ac:dyDescent="0.2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f>ROUND(E286/D286,0)*100</f>
        <v>100</v>
      </c>
      <c r="P286">
        <f>IFERROR(ROUND(E286/L286,2),0)</f>
        <v>55.07</v>
      </c>
      <c r="Q286" s="9" t="s">
        <v>8321</v>
      </c>
      <c r="R286" t="s">
        <v>8322</v>
      </c>
      <c r="S286" s="13">
        <f>(((J286/60)/60)/24)+DATE(1970,1,1)</f>
        <v>40904.738194444442</v>
      </c>
      <c r="T286" s="14">
        <f t="shared" si="4"/>
        <v>40929.738194444442</v>
      </c>
    </row>
    <row r="287" spans="1:20" ht="45" hidden="1" x14ac:dyDescent="0.2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f>ROUND(E287/D287,0)*100</f>
        <v>200</v>
      </c>
      <c r="P287">
        <f>IFERROR(ROUND(E287/L287,2),0)</f>
        <v>56.9</v>
      </c>
      <c r="Q287" s="9" t="s">
        <v>8321</v>
      </c>
      <c r="R287" t="s">
        <v>8322</v>
      </c>
      <c r="S287" s="13">
        <f>(((J287/60)/60)/24)+DATE(1970,1,1)</f>
        <v>41506.756111111114</v>
      </c>
      <c r="T287" s="14">
        <f t="shared" si="4"/>
        <v>41536.756111111114</v>
      </c>
    </row>
    <row r="288" spans="1:20" ht="60" hidden="1" x14ac:dyDescent="0.2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f>ROUND(E288/D288,0)*100</f>
        <v>100</v>
      </c>
      <c r="P288">
        <f>IFERROR(ROUND(E288/L288,2),0)</f>
        <v>121.28</v>
      </c>
      <c r="Q288" s="9" t="s">
        <v>8321</v>
      </c>
      <c r="R288" t="s">
        <v>8322</v>
      </c>
      <c r="S288" s="13">
        <f>(((J288/60)/60)/24)+DATE(1970,1,1)</f>
        <v>41313.816249999996</v>
      </c>
      <c r="T288" s="14">
        <f t="shared" si="4"/>
        <v>41358.774583333332</v>
      </c>
    </row>
    <row r="289" spans="1:20" ht="30" hidden="1" x14ac:dyDescent="0.25">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f>ROUND(E289/D289,0)*100</f>
        <v>200</v>
      </c>
      <c r="P289">
        <f>IFERROR(ROUND(E289/L289,2),0)</f>
        <v>91.19</v>
      </c>
      <c r="Q289" s="9" t="s">
        <v>8321</v>
      </c>
      <c r="R289" t="s">
        <v>8322</v>
      </c>
      <c r="S289" s="13">
        <f>(((J289/60)/60)/24)+DATE(1970,1,1)</f>
        <v>41184.277986111112</v>
      </c>
      <c r="T289" s="14">
        <f t="shared" si="4"/>
        <v>41215.166666666664</v>
      </c>
    </row>
    <row r="290" spans="1:20" ht="60" hidden="1" x14ac:dyDescent="0.25">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f>ROUND(E290/D290,0)*100</f>
        <v>100</v>
      </c>
      <c r="P290">
        <f>IFERROR(ROUND(E290/L290,2),0)</f>
        <v>115.45</v>
      </c>
      <c r="Q290" s="9" t="s">
        <v>8321</v>
      </c>
      <c r="R290" t="s">
        <v>8322</v>
      </c>
      <c r="S290" s="13">
        <f>(((J290/60)/60)/24)+DATE(1970,1,1)</f>
        <v>41051.168900462959</v>
      </c>
      <c r="T290" s="14">
        <f t="shared" si="4"/>
        <v>41086.168900462959</v>
      </c>
    </row>
    <row r="291" spans="1:20" ht="60" hidden="1" x14ac:dyDescent="0.2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f>ROUND(E291/D291,0)*100</f>
        <v>100</v>
      </c>
      <c r="P291">
        <f>IFERROR(ROUND(E291/L291,2),0)</f>
        <v>67.77</v>
      </c>
      <c r="Q291" s="9" t="s">
        <v>8321</v>
      </c>
      <c r="R291" t="s">
        <v>8322</v>
      </c>
      <c r="S291" s="13">
        <f>(((J291/60)/60)/24)+DATE(1970,1,1)</f>
        <v>41550.456412037034</v>
      </c>
      <c r="T291" s="14">
        <f t="shared" si="4"/>
        <v>41580.456412037034</v>
      </c>
    </row>
    <row r="292" spans="1:20" ht="45" hidden="1" x14ac:dyDescent="0.25">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f>ROUND(E292/D292,0)*100</f>
        <v>100</v>
      </c>
      <c r="P292">
        <f>IFERROR(ROUND(E292/L292,2),0)</f>
        <v>28.58</v>
      </c>
      <c r="Q292" s="9" t="s">
        <v>8321</v>
      </c>
      <c r="R292" t="s">
        <v>8322</v>
      </c>
      <c r="S292" s="13">
        <f>(((J292/60)/60)/24)+DATE(1970,1,1)</f>
        <v>40526.36917824074</v>
      </c>
      <c r="T292" s="14">
        <f t="shared" si="4"/>
        <v>40576.332638888889</v>
      </c>
    </row>
    <row r="293" spans="1:20" ht="45" hidden="1" x14ac:dyDescent="0.2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f>ROUND(E293/D293,0)*100</f>
        <v>100</v>
      </c>
      <c r="P293">
        <f>IFERROR(ROUND(E293/L293,2),0)</f>
        <v>46.88</v>
      </c>
      <c r="Q293" s="9" t="s">
        <v>8321</v>
      </c>
      <c r="R293" t="s">
        <v>8322</v>
      </c>
      <c r="S293" s="13">
        <f>(((J293/60)/60)/24)+DATE(1970,1,1)</f>
        <v>41376.769050925926</v>
      </c>
      <c r="T293" s="14">
        <f t="shared" si="4"/>
        <v>41395.000694444447</v>
      </c>
    </row>
    <row r="294" spans="1:20" ht="60" hidden="1" x14ac:dyDescent="0.25">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f>ROUND(E294/D294,0)*100</f>
        <v>100</v>
      </c>
      <c r="P294">
        <f>IFERROR(ROUND(E294/L294,2),0)</f>
        <v>154.41999999999999</v>
      </c>
      <c r="Q294" s="9" t="s">
        <v>8321</v>
      </c>
      <c r="R294" t="s">
        <v>8322</v>
      </c>
      <c r="S294" s="13">
        <f>(((J294/60)/60)/24)+DATE(1970,1,1)</f>
        <v>40812.803229166668</v>
      </c>
      <c r="T294" s="14">
        <f t="shared" si="4"/>
        <v>40845.165972222225</v>
      </c>
    </row>
    <row r="295" spans="1:20" ht="60" hidden="1" x14ac:dyDescent="0.2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f>ROUND(E295/D295,0)*100</f>
        <v>100</v>
      </c>
      <c r="P295">
        <f>IFERROR(ROUND(E295/L295,2),0)</f>
        <v>201.22</v>
      </c>
      <c r="Q295" s="9" t="s">
        <v>8321</v>
      </c>
      <c r="R295" t="s">
        <v>8322</v>
      </c>
      <c r="S295" s="13">
        <f>(((J295/60)/60)/24)+DATE(1970,1,1)</f>
        <v>41719.667986111112</v>
      </c>
      <c r="T295" s="14">
        <f t="shared" si="4"/>
        <v>41749.667986111112</v>
      </c>
    </row>
    <row r="296" spans="1:20" ht="90" hidden="1" x14ac:dyDescent="0.2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f>ROUND(E296/D296,0)*100</f>
        <v>100</v>
      </c>
      <c r="P296">
        <f>IFERROR(ROUND(E296/L296,2),0)</f>
        <v>100</v>
      </c>
      <c r="Q296" s="9" t="s">
        <v>8321</v>
      </c>
      <c r="R296" t="s">
        <v>8322</v>
      </c>
      <c r="S296" s="13">
        <f>(((J296/60)/60)/24)+DATE(1970,1,1)</f>
        <v>40343.084421296298</v>
      </c>
      <c r="T296" s="14">
        <f t="shared" si="4"/>
        <v>40378.666666666664</v>
      </c>
    </row>
    <row r="297" spans="1:20" ht="60" hidden="1" x14ac:dyDescent="0.2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f>ROUND(E297/D297,0)*100</f>
        <v>100</v>
      </c>
      <c r="P297">
        <f>IFERROR(ROUND(E297/L297,2),0)</f>
        <v>100.08</v>
      </c>
      <c r="Q297" s="9" t="s">
        <v>8321</v>
      </c>
      <c r="R297" t="s">
        <v>8322</v>
      </c>
      <c r="S297" s="13">
        <f>(((J297/60)/60)/24)+DATE(1970,1,1)</f>
        <v>41519.004733796297</v>
      </c>
      <c r="T297" s="14">
        <f t="shared" si="4"/>
        <v>41579</v>
      </c>
    </row>
    <row r="298" spans="1:20" ht="45" hidden="1" x14ac:dyDescent="0.2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f>ROUND(E298/D298,0)*100</f>
        <v>100</v>
      </c>
      <c r="P298">
        <f>IFERROR(ROUND(E298/L298,2),0)</f>
        <v>230.09</v>
      </c>
      <c r="Q298" s="9" t="s">
        <v>8321</v>
      </c>
      <c r="R298" t="s">
        <v>8322</v>
      </c>
      <c r="S298" s="13">
        <f>(((J298/60)/60)/24)+DATE(1970,1,1)</f>
        <v>41134.475497685184</v>
      </c>
      <c r="T298" s="14">
        <f t="shared" si="4"/>
        <v>41159.475497685184</v>
      </c>
    </row>
    <row r="299" spans="1:20" ht="60" hidden="1" x14ac:dyDescent="0.2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f>ROUND(E299/D299,0)*100</f>
        <v>100</v>
      </c>
      <c r="P299">
        <f>IFERROR(ROUND(E299/L299,2),0)</f>
        <v>141.75</v>
      </c>
      <c r="Q299" s="9" t="s">
        <v>8321</v>
      </c>
      <c r="R299" t="s">
        <v>8322</v>
      </c>
      <c r="S299" s="13">
        <f>(((J299/60)/60)/24)+DATE(1970,1,1)</f>
        <v>42089.72802083334</v>
      </c>
      <c r="T299" s="14">
        <f t="shared" si="4"/>
        <v>42125.165972222225</v>
      </c>
    </row>
    <row r="300" spans="1:20" ht="30" hidden="1" x14ac:dyDescent="0.25">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f>ROUND(E300/D300,0)*100</f>
        <v>100</v>
      </c>
      <c r="P300">
        <f>IFERROR(ROUND(E300/L300,2),0)</f>
        <v>56.34</v>
      </c>
      <c r="Q300" s="9" t="s">
        <v>8321</v>
      </c>
      <c r="R300" t="s">
        <v>8322</v>
      </c>
      <c r="S300" s="13">
        <f>(((J300/60)/60)/24)+DATE(1970,1,1)</f>
        <v>41709.463518518518</v>
      </c>
      <c r="T300" s="14">
        <f t="shared" si="4"/>
        <v>41768.875</v>
      </c>
    </row>
    <row r="301" spans="1:20" ht="60" hidden="1" x14ac:dyDescent="0.25">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f>ROUND(E301/D301,0)*100</f>
        <v>200</v>
      </c>
      <c r="P301">
        <f>IFERROR(ROUND(E301/L301,2),0)</f>
        <v>73.34</v>
      </c>
      <c r="Q301" s="9" t="s">
        <v>8321</v>
      </c>
      <c r="R301" t="s">
        <v>8322</v>
      </c>
      <c r="S301" s="13">
        <f>(((J301/60)/60)/24)+DATE(1970,1,1)</f>
        <v>40469.225231481483</v>
      </c>
      <c r="T301" s="14">
        <f t="shared" si="4"/>
        <v>40499.266898148147</v>
      </c>
    </row>
    <row r="302" spans="1:20" ht="60" hidden="1" x14ac:dyDescent="0.2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f>ROUND(E302/D302,0)*100</f>
        <v>100</v>
      </c>
      <c r="P302">
        <f>IFERROR(ROUND(E302/L302,2),0)</f>
        <v>85.34</v>
      </c>
      <c r="Q302" s="9" t="s">
        <v>8321</v>
      </c>
      <c r="R302" t="s">
        <v>8322</v>
      </c>
      <c r="S302" s="13">
        <f>(((J302/60)/60)/24)+DATE(1970,1,1)</f>
        <v>40626.959930555553</v>
      </c>
      <c r="T302" s="14">
        <f t="shared" si="4"/>
        <v>40657.959930555553</v>
      </c>
    </row>
    <row r="303" spans="1:20" ht="45" hidden="1" x14ac:dyDescent="0.2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f>ROUND(E303/D303,0)*100</f>
        <v>100</v>
      </c>
      <c r="P303">
        <f>IFERROR(ROUND(E303/L303,2),0)</f>
        <v>61.5</v>
      </c>
      <c r="Q303" s="9" t="s">
        <v>8321</v>
      </c>
      <c r="R303" t="s">
        <v>8322</v>
      </c>
      <c r="S303" s="13">
        <f>(((J303/60)/60)/24)+DATE(1970,1,1)</f>
        <v>41312.737673611111</v>
      </c>
      <c r="T303" s="14">
        <f t="shared" si="4"/>
        <v>41352.696006944447</v>
      </c>
    </row>
    <row r="304" spans="1:20" ht="60" hidden="1" x14ac:dyDescent="0.25">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f>ROUND(E304/D304,0)*100</f>
        <v>100</v>
      </c>
      <c r="P304">
        <f>IFERROR(ROUND(E304/L304,2),0)</f>
        <v>93.02</v>
      </c>
      <c r="Q304" s="9" t="s">
        <v>8321</v>
      </c>
      <c r="R304" t="s">
        <v>8322</v>
      </c>
      <c r="S304" s="13">
        <f>(((J304/60)/60)/24)+DATE(1970,1,1)</f>
        <v>40933.856921296298</v>
      </c>
      <c r="T304" s="14">
        <f t="shared" si="4"/>
        <v>40963.856921296298</v>
      </c>
    </row>
    <row r="305" spans="1:20" ht="45" hidden="1" x14ac:dyDescent="0.2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f>ROUND(E305/D305,0)*100</f>
        <v>100</v>
      </c>
      <c r="P305">
        <f>IFERROR(ROUND(E305/L305,2),0)</f>
        <v>50.29</v>
      </c>
      <c r="Q305" s="9" t="s">
        <v>8321</v>
      </c>
      <c r="R305" t="s">
        <v>8322</v>
      </c>
      <c r="S305" s="13">
        <f>(((J305/60)/60)/24)+DATE(1970,1,1)</f>
        <v>41032.071134259262</v>
      </c>
      <c r="T305" s="14">
        <f t="shared" si="4"/>
        <v>41062.071134259262</v>
      </c>
    </row>
    <row r="306" spans="1:20" ht="30" hidden="1" x14ac:dyDescent="0.25">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f>ROUND(E306/D306,0)*100</f>
        <v>200</v>
      </c>
      <c r="P306">
        <f>IFERROR(ROUND(E306/L306,2),0)</f>
        <v>106.43</v>
      </c>
      <c r="Q306" s="9" t="s">
        <v>8321</v>
      </c>
      <c r="R306" t="s">
        <v>8322</v>
      </c>
      <c r="S306" s="13">
        <f>(((J306/60)/60)/24)+DATE(1970,1,1)</f>
        <v>41114.094872685186</v>
      </c>
      <c r="T306" s="14">
        <f t="shared" si="4"/>
        <v>41153.083333333336</v>
      </c>
    </row>
    <row r="307" spans="1:20" ht="45" hidden="1" x14ac:dyDescent="0.2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f>ROUND(E307/D307,0)*100</f>
        <v>100</v>
      </c>
      <c r="P307">
        <f>IFERROR(ROUND(E307/L307,2),0)</f>
        <v>51.72</v>
      </c>
      <c r="Q307" s="9" t="s">
        <v>8321</v>
      </c>
      <c r="R307" t="s">
        <v>8322</v>
      </c>
      <c r="S307" s="13">
        <f>(((J307/60)/60)/24)+DATE(1970,1,1)</f>
        <v>40948.630196759259</v>
      </c>
      <c r="T307" s="14">
        <f t="shared" si="4"/>
        <v>40978.630196759259</v>
      </c>
    </row>
    <row r="308" spans="1:20" ht="30" hidden="1" x14ac:dyDescent="0.25">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f>ROUND(E308/D308,0)*100</f>
        <v>300</v>
      </c>
      <c r="P308">
        <f>IFERROR(ROUND(E308/L308,2),0)</f>
        <v>36.61</v>
      </c>
      <c r="Q308" s="9" t="s">
        <v>8321</v>
      </c>
      <c r="R308" t="s">
        <v>8322</v>
      </c>
      <c r="S308" s="13">
        <f>(((J308/60)/60)/24)+DATE(1970,1,1)</f>
        <v>41333.837187500001</v>
      </c>
      <c r="T308" s="14">
        <f t="shared" si="4"/>
        <v>41353.795520833337</v>
      </c>
    </row>
    <row r="309" spans="1:20" hidden="1" x14ac:dyDescent="0.25">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f>ROUND(E309/D309,0)*100</f>
        <v>100</v>
      </c>
      <c r="P309">
        <f>IFERROR(ROUND(E309/L309,2),0)</f>
        <v>42.52</v>
      </c>
      <c r="Q309" s="9" t="s">
        <v>8321</v>
      </c>
      <c r="R309" t="s">
        <v>8322</v>
      </c>
      <c r="S309" s="13">
        <f>(((J309/60)/60)/24)+DATE(1970,1,1)</f>
        <v>41282.944456018515</v>
      </c>
      <c r="T309" s="14">
        <f t="shared" si="4"/>
        <v>41312.944456018515</v>
      </c>
    </row>
    <row r="310" spans="1:20" ht="60" hidden="1" x14ac:dyDescent="0.2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f>ROUND(E310/D310,0)*100</f>
        <v>100</v>
      </c>
      <c r="P310">
        <f>IFERROR(ROUND(E310/L310,2),0)</f>
        <v>62.71</v>
      </c>
      <c r="Q310" s="9" t="s">
        <v>8321</v>
      </c>
      <c r="R310" t="s">
        <v>8322</v>
      </c>
      <c r="S310" s="13">
        <f>(((J310/60)/60)/24)+DATE(1970,1,1)</f>
        <v>40567.694560185184</v>
      </c>
      <c r="T310" s="14">
        <f t="shared" si="4"/>
        <v>40612.694560185184</v>
      </c>
    </row>
    <row r="311" spans="1:20" ht="60" hidden="1" x14ac:dyDescent="0.2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f>ROUND(E311/D311,0)*100</f>
        <v>100</v>
      </c>
      <c r="P311">
        <f>IFERROR(ROUND(E311/L311,2),0)</f>
        <v>89.96</v>
      </c>
      <c r="Q311" s="9" t="s">
        <v>8321</v>
      </c>
      <c r="R311" t="s">
        <v>8322</v>
      </c>
      <c r="S311" s="13">
        <f>(((J311/60)/60)/24)+DATE(1970,1,1)</f>
        <v>41134.751550925925</v>
      </c>
      <c r="T311" s="14">
        <f t="shared" si="4"/>
        <v>41155.751550925925</v>
      </c>
    </row>
    <row r="312" spans="1:20" ht="45" hidden="1" x14ac:dyDescent="0.2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f>ROUND(E312/D312,0)*100</f>
        <v>100</v>
      </c>
      <c r="P312">
        <f>IFERROR(ROUND(E312/L312,2),0)</f>
        <v>28.92</v>
      </c>
      <c r="Q312" s="9" t="s">
        <v>8321</v>
      </c>
      <c r="R312" t="s">
        <v>8322</v>
      </c>
      <c r="S312" s="13">
        <f>(((J312/60)/60)/24)+DATE(1970,1,1)</f>
        <v>40821.183136574073</v>
      </c>
      <c r="T312" s="14">
        <f t="shared" si="4"/>
        <v>40836.083333333336</v>
      </c>
    </row>
    <row r="313" spans="1:20" ht="45" hidden="1" x14ac:dyDescent="0.2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f>ROUND(E313/D313,0)*100</f>
        <v>100</v>
      </c>
      <c r="P313">
        <f>IFERROR(ROUND(E313/L313,2),0)</f>
        <v>138.80000000000001</v>
      </c>
      <c r="Q313" s="9" t="s">
        <v>8321</v>
      </c>
      <c r="R313" t="s">
        <v>8322</v>
      </c>
      <c r="S313" s="13">
        <f>(((J313/60)/60)/24)+DATE(1970,1,1)</f>
        <v>40868.219814814816</v>
      </c>
      <c r="T313" s="14">
        <f t="shared" si="4"/>
        <v>40909.332638888889</v>
      </c>
    </row>
    <row r="314" spans="1:20" ht="60" hidden="1" x14ac:dyDescent="0.25">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f>ROUND(E314/D314,0)*100</f>
        <v>100</v>
      </c>
      <c r="P314">
        <f>IFERROR(ROUND(E314/L314,2),0)</f>
        <v>61.3</v>
      </c>
      <c r="Q314" s="9" t="s">
        <v>8321</v>
      </c>
      <c r="R314" t="s">
        <v>8322</v>
      </c>
      <c r="S314" s="13">
        <f>(((J314/60)/60)/24)+DATE(1970,1,1)</f>
        <v>41348.877685185187</v>
      </c>
      <c r="T314" s="14">
        <f t="shared" si="4"/>
        <v>41378.877685185187</v>
      </c>
    </row>
    <row r="315" spans="1:20" ht="60" hidden="1" x14ac:dyDescent="0.25">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f>ROUND(E315/D315,0)*100</f>
        <v>100</v>
      </c>
      <c r="P315">
        <f>IFERROR(ROUND(E315/L315,2),0)</f>
        <v>80.2</v>
      </c>
      <c r="Q315" s="9" t="s">
        <v>8321</v>
      </c>
      <c r="R315" t="s">
        <v>8322</v>
      </c>
      <c r="S315" s="13">
        <f>(((J315/60)/60)/24)+DATE(1970,1,1)</f>
        <v>40357.227939814817</v>
      </c>
      <c r="T315" s="14">
        <f t="shared" si="4"/>
        <v>40401.665972222225</v>
      </c>
    </row>
    <row r="316" spans="1:20" ht="60" hidden="1" x14ac:dyDescent="0.2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f>ROUND(E316/D316,0)*100</f>
        <v>400</v>
      </c>
      <c r="P316">
        <f>IFERROR(ROUND(E316/L316,2),0)</f>
        <v>32.1</v>
      </c>
      <c r="Q316" s="9" t="s">
        <v>8321</v>
      </c>
      <c r="R316" t="s">
        <v>8322</v>
      </c>
      <c r="S316" s="13">
        <f>(((J316/60)/60)/24)+DATE(1970,1,1)</f>
        <v>41304.833194444444</v>
      </c>
      <c r="T316" s="14">
        <f t="shared" si="4"/>
        <v>41334.833194444444</v>
      </c>
    </row>
    <row r="317" spans="1:20" ht="45" hidden="1" x14ac:dyDescent="0.2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f>ROUND(E317/D317,0)*100</f>
        <v>100</v>
      </c>
      <c r="P317">
        <f>IFERROR(ROUND(E317/L317,2),0)</f>
        <v>200.89</v>
      </c>
      <c r="Q317" s="9" t="s">
        <v>8321</v>
      </c>
      <c r="R317" t="s">
        <v>8322</v>
      </c>
      <c r="S317" s="13">
        <f>(((J317/60)/60)/24)+DATE(1970,1,1)</f>
        <v>41113.77238425926</v>
      </c>
      <c r="T317" s="14">
        <f t="shared" si="4"/>
        <v>41143.77238425926</v>
      </c>
    </row>
    <row r="318" spans="1:20" ht="45" hidden="1" x14ac:dyDescent="0.25">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f>ROUND(E318/D318,0)*100</f>
        <v>100</v>
      </c>
      <c r="P318">
        <f>IFERROR(ROUND(E318/L318,2),0)</f>
        <v>108.01</v>
      </c>
      <c r="Q318" s="9" t="s">
        <v>8321</v>
      </c>
      <c r="R318" t="s">
        <v>8322</v>
      </c>
      <c r="S318" s="13">
        <f>(((J318/60)/60)/24)+DATE(1970,1,1)</f>
        <v>41950.923576388886</v>
      </c>
      <c r="T318" s="14">
        <f t="shared" si="4"/>
        <v>41984.207638888889</v>
      </c>
    </row>
    <row r="319" spans="1:20" ht="45" hidden="1" x14ac:dyDescent="0.2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f>ROUND(E319/D319,0)*100</f>
        <v>100</v>
      </c>
      <c r="P319">
        <f>IFERROR(ROUND(E319/L319,2),0)</f>
        <v>95.7</v>
      </c>
      <c r="Q319" s="9" t="s">
        <v>8321</v>
      </c>
      <c r="R319" t="s">
        <v>8322</v>
      </c>
      <c r="S319" s="13">
        <f>(((J319/60)/60)/24)+DATE(1970,1,1)</f>
        <v>41589.676886574074</v>
      </c>
      <c r="T319" s="14">
        <f t="shared" si="4"/>
        <v>41619.676886574074</v>
      </c>
    </row>
    <row r="320" spans="1:20" ht="45" hidden="1" x14ac:dyDescent="0.2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f>ROUND(E320/D320,0)*100</f>
        <v>300</v>
      </c>
      <c r="P320">
        <f>IFERROR(ROUND(E320/L320,2),0)</f>
        <v>49.88</v>
      </c>
      <c r="Q320" s="9" t="s">
        <v>8321</v>
      </c>
      <c r="R320" t="s">
        <v>8322</v>
      </c>
      <c r="S320" s="13">
        <f>(((J320/60)/60)/24)+DATE(1970,1,1)</f>
        <v>41330.038784722223</v>
      </c>
      <c r="T320" s="14">
        <f t="shared" si="4"/>
        <v>41359.997118055559</v>
      </c>
    </row>
    <row r="321" spans="1:20" ht="60" hidden="1" x14ac:dyDescent="0.25">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f>ROUND(E321/D321,0)*100</f>
        <v>100</v>
      </c>
      <c r="P321">
        <f>IFERROR(ROUND(E321/L321,2),0)</f>
        <v>110.47</v>
      </c>
      <c r="Q321" s="9" t="s">
        <v>8321</v>
      </c>
      <c r="R321" t="s">
        <v>8322</v>
      </c>
      <c r="S321" s="13">
        <f>(((J321/60)/60)/24)+DATE(1970,1,1)</f>
        <v>40123.83829861111</v>
      </c>
      <c r="T321" s="14">
        <f t="shared" si="4"/>
        <v>40211.332638888889</v>
      </c>
    </row>
    <row r="322" spans="1:20" ht="60" hidden="1" x14ac:dyDescent="0.2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f>ROUND(E322/D322,0)*100</f>
        <v>100</v>
      </c>
      <c r="P322">
        <f>IFERROR(ROUND(E322/L322,2),0)</f>
        <v>134.91</v>
      </c>
      <c r="Q322" s="9" t="s">
        <v>8321</v>
      </c>
      <c r="R322" t="s">
        <v>8322</v>
      </c>
      <c r="S322" s="13">
        <f>(((J322/60)/60)/24)+DATE(1970,1,1)</f>
        <v>42331.551307870366</v>
      </c>
      <c r="T322" s="14">
        <f t="shared" si="4"/>
        <v>42360.958333333328</v>
      </c>
    </row>
    <row r="323" spans="1:20" ht="45" hidden="1" x14ac:dyDescent="0.2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f>ROUND(E323/D323,0)*100</f>
        <v>100</v>
      </c>
      <c r="P323">
        <f>IFERROR(ROUND(E323/L323,2),0)</f>
        <v>106.62</v>
      </c>
      <c r="Q323" s="9" t="s">
        <v>8321</v>
      </c>
      <c r="R323" t="s">
        <v>8322</v>
      </c>
      <c r="S323" s="13">
        <f>(((J323/60)/60)/24)+DATE(1970,1,1)</f>
        <v>42647.446597222224</v>
      </c>
      <c r="T323" s="14">
        <f t="shared" ref="T323:T386" si="5">(((I323/60)/60)/24)+DATE(1970,1,1)</f>
        <v>42682.488263888896</v>
      </c>
    </row>
    <row r="324" spans="1:20" ht="45" hidden="1" x14ac:dyDescent="0.2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f>ROUND(E324/D324,0)*100</f>
        <v>100</v>
      </c>
      <c r="P324">
        <f>IFERROR(ROUND(E324/L324,2),0)</f>
        <v>145.04</v>
      </c>
      <c r="Q324" s="9" t="s">
        <v>8321</v>
      </c>
      <c r="R324" t="s">
        <v>8322</v>
      </c>
      <c r="S324" s="13">
        <f>(((J324/60)/60)/24)+DATE(1970,1,1)</f>
        <v>42473.57</v>
      </c>
      <c r="T324" s="14">
        <f t="shared" si="5"/>
        <v>42503.57</v>
      </c>
    </row>
    <row r="325" spans="1:20" ht="60" hidden="1" x14ac:dyDescent="0.2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f>ROUND(E325/D325,0)*100</f>
        <v>100</v>
      </c>
      <c r="P325">
        <f>IFERROR(ROUND(E325/L325,2),0)</f>
        <v>114.59</v>
      </c>
      <c r="Q325" s="9" t="s">
        <v>8321</v>
      </c>
      <c r="R325" t="s">
        <v>8322</v>
      </c>
      <c r="S325" s="13">
        <f>(((J325/60)/60)/24)+DATE(1970,1,1)</f>
        <v>42697.32136574074</v>
      </c>
      <c r="T325" s="14">
        <f t="shared" si="5"/>
        <v>42725.332638888889</v>
      </c>
    </row>
    <row r="326" spans="1:20" ht="45" hidden="1" x14ac:dyDescent="0.2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f>ROUND(E326/D326,0)*100</f>
        <v>100</v>
      </c>
      <c r="P326">
        <f>IFERROR(ROUND(E326/L326,2),0)</f>
        <v>105.32</v>
      </c>
      <c r="Q326" s="9" t="s">
        <v>8321</v>
      </c>
      <c r="R326" t="s">
        <v>8322</v>
      </c>
      <c r="S326" s="13">
        <f>(((J326/60)/60)/24)+DATE(1970,1,1)</f>
        <v>42184.626250000001</v>
      </c>
      <c r="T326" s="14">
        <f t="shared" si="5"/>
        <v>42217.626250000001</v>
      </c>
    </row>
    <row r="327" spans="1:20" ht="45" hidden="1" x14ac:dyDescent="0.2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f>ROUND(E327/D327,0)*100</f>
        <v>100</v>
      </c>
      <c r="P327">
        <f>IFERROR(ROUND(E327/L327,2),0)</f>
        <v>70.92</v>
      </c>
      <c r="Q327" s="9" t="s">
        <v>8321</v>
      </c>
      <c r="R327" t="s">
        <v>8322</v>
      </c>
      <c r="S327" s="13">
        <f>(((J327/60)/60)/24)+DATE(1970,1,1)</f>
        <v>42689.187881944439</v>
      </c>
      <c r="T327" s="14">
        <f t="shared" si="5"/>
        <v>42724.187881944439</v>
      </c>
    </row>
    <row r="328" spans="1:20" ht="45" hidden="1" x14ac:dyDescent="0.2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f>ROUND(E328/D328,0)*100</f>
        <v>100</v>
      </c>
      <c r="P328">
        <f>IFERROR(ROUND(E328/L328,2),0)</f>
        <v>147.16999999999999</v>
      </c>
      <c r="Q328" s="9" t="s">
        <v>8321</v>
      </c>
      <c r="R328" t="s">
        <v>8322</v>
      </c>
      <c r="S328" s="13">
        <f>(((J328/60)/60)/24)+DATE(1970,1,1)</f>
        <v>42775.314884259264</v>
      </c>
      <c r="T328" s="14">
        <f t="shared" si="5"/>
        <v>42808.956250000003</v>
      </c>
    </row>
    <row r="329" spans="1:20" ht="60" hidden="1" x14ac:dyDescent="0.2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f>ROUND(E329/D329,0)*100</f>
        <v>100</v>
      </c>
      <c r="P329">
        <f>IFERROR(ROUND(E329/L329,2),0)</f>
        <v>160.47</v>
      </c>
      <c r="Q329" s="9" t="s">
        <v>8321</v>
      </c>
      <c r="R329" t="s">
        <v>8322</v>
      </c>
      <c r="S329" s="13">
        <f>(((J329/60)/60)/24)+DATE(1970,1,1)</f>
        <v>42058.235289351855</v>
      </c>
      <c r="T329" s="14">
        <f t="shared" si="5"/>
        <v>42085.333333333328</v>
      </c>
    </row>
    <row r="330" spans="1:20" ht="45" hidden="1" x14ac:dyDescent="0.2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f>ROUND(E330/D330,0)*100</f>
        <v>100</v>
      </c>
      <c r="P330">
        <f>IFERROR(ROUND(E330/L330,2),0)</f>
        <v>156.05000000000001</v>
      </c>
      <c r="Q330" s="9" t="s">
        <v>8321</v>
      </c>
      <c r="R330" t="s">
        <v>8322</v>
      </c>
      <c r="S330" s="13">
        <f>(((J330/60)/60)/24)+DATE(1970,1,1)</f>
        <v>42278.946620370371</v>
      </c>
      <c r="T330" s="14">
        <f t="shared" si="5"/>
        <v>42309.166666666672</v>
      </c>
    </row>
    <row r="331" spans="1:20" ht="45" hidden="1" x14ac:dyDescent="0.2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f>ROUND(E331/D331,0)*100</f>
        <v>100</v>
      </c>
      <c r="P331">
        <f>IFERROR(ROUND(E331/L331,2),0)</f>
        <v>63.17</v>
      </c>
      <c r="Q331" s="9" t="s">
        <v>8321</v>
      </c>
      <c r="R331" t="s">
        <v>8322</v>
      </c>
      <c r="S331" s="13">
        <f>(((J331/60)/60)/24)+DATE(1970,1,1)</f>
        <v>42291.46674768519</v>
      </c>
      <c r="T331" s="14">
        <f t="shared" si="5"/>
        <v>42315.166666666672</v>
      </c>
    </row>
    <row r="332" spans="1:20" ht="60" hidden="1" x14ac:dyDescent="0.2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f>ROUND(E332/D332,0)*100</f>
        <v>100</v>
      </c>
      <c r="P332">
        <f>IFERROR(ROUND(E332/L332,2),0)</f>
        <v>104.82</v>
      </c>
      <c r="Q332" s="9" t="s">
        <v>8321</v>
      </c>
      <c r="R332" t="s">
        <v>8322</v>
      </c>
      <c r="S332" s="13">
        <f>(((J332/60)/60)/24)+DATE(1970,1,1)</f>
        <v>41379.515775462962</v>
      </c>
      <c r="T332" s="14">
        <f t="shared" si="5"/>
        <v>41411.165972222225</v>
      </c>
    </row>
    <row r="333" spans="1:20" ht="45" hidden="1" x14ac:dyDescent="0.2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f>ROUND(E333/D333,0)*100</f>
        <v>100</v>
      </c>
      <c r="P333">
        <f>IFERROR(ROUND(E333/L333,2),0)</f>
        <v>97.36</v>
      </c>
      <c r="Q333" s="9" t="s">
        <v>8321</v>
      </c>
      <c r="R333" t="s">
        <v>8322</v>
      </c>
      <c r="S333" s="13">
        <f>(((J333/60)/60)/24)+DATE(1970,1,1)</f>
        <v>42507.581412037034</v>
      </c>
      <c r="T333" s="14">
        <f t="shared" si="5"/>
        <v>42538.581412037034</v>
      </c>
    </row>
    <row r="334" spans="1:20" ht="60" hidden="1" x14ac:dyDescent="0.2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f>ROUND(E334/D334,0)*100</f>
        <v>100</v>
      </c>
      <c r="P334">
        <f>IFERROR(ROUND(E334/L334,2),0)</f>
        <v>203.63</v>
      </c>
      <c r="Q334" s="9" t="s">
        <v>8321</v>
      </c>
      <c r="R334" t="s">
        <v>8322</v>
      </c>
      <c r="S334" s="13">
        <f>(((J334/60)/60)/24)+DATE(1970,1,1)</f>
        <v>42263.680289351847</v>
      </c>
      <c r="T334" s="14">
        <f t="shared" si="5"/>
        <v>42305.333333333328</v>
      </c>
    </row>
    <row r="335" spans="1:20" ht="60" hidden="1" x14ac:dyDescent="0.2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f>ROUND(E335/D335,0)*100</f>
        <v>100</v>
      </c>
      <c r="P335">
        <f>IFERROR(ROUND(E335/L335,2),0)</f>
        <v>188.31</v>
      </c>
      <c r="Q335" s="9" t="s">
        <v>8321</v>
      </c>
      <c r="R335" t="s">
        <v>8322</v>
      </c>
      <c r="S335" s="13">
        <f>(((J335/60)/60)/24)+DATE(1970,1,1)</f>
        <v>42437.636469907404</v>
      </c>
      <c r="T335" s="14">
        <f t="shared" si="5"/>
        <v>42467.59480324074</v>
      </c>
    </row>
    <row r="336" spans="1:20" ht="60" hidden="1" x14ac:dyDescent="0.25">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f>ROUND(E336/D336,0)*100</f>
        <v>100</v>
      </c>
      <c r="P336">
        <f>IFERROR(ROUND(E336/L336,2),0)</f>
        <v>146.65</v>
      </c>
      <c r="Q336" s="9" t="s">
        <v>8321</v>
      </c>
      <c r="R336" t="s">
        <v>8322</v>
      </c>
      <c r="S336" s="13">
        <f>(((J336/60)/60)/24)+DATE(1970,1,1)</f>
        <v>42101.682372685187</v>
      </c>
      <c r="T336" s="14">
        <f t="shared" si="5"/>
        <v>42139.791666666672</v>
      </c>
    </row>
    <row r="337" spans="1:20" ht="60" hidden="1" x14ac:dyDescent="0.2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f>ROUND(E337/D337,0)*100</f>
        <v>100</v>
      </c>
      <c r="P337">
        <f>IFERROR(ROUND(E337/L337,2),0)</f>
        <v>109.19</v>
      </c>
      <c r="Q337" s="9" t="s">
        <v>8321</v>
      </c>
      <c r="R337" t="s">
        <v>8322</v>
      </c>
      <c r="S337" s="13">
        <f>(((J337/60)/60)/24)+DATE(1970,1,1)</f>
        <v>42101.737442129626</v>
      </c>
      <c r="T337" s="14">
        <f t="shared" si="5"/>
        <v>42132.916666666672</v>
      </c>
    </row>
    <row r="338" spans="1:20" ht="45" hidden="1" x14ac:dyDescent="0.2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f>ROUND(E338/D338,0)*100</f>
        <v>100</v>
      </c>
      <c r="P338">
        <f>IFERROR(ROUND(E338/L338,2),0)</f>
        <v>59.25</v>
      </c>
      <c r="Q338" s="9" t="s">
        <v>8321</v>
      </c>
      <c r="R338" t="s">
        <v>8322</v>
      </c>
      <c r="S338" s="13">
        <f>(((J338/60)/60)/24)+DATE(1970,1,1)</f>
        <v>42291.596273148149</v>
      </c>
      <c r="T338" s="14">
        <f t="shared" si="5"/>
        <v>42321.637939814813</v>
      </c>
    </row>
    <row r="339" spans="1:20" ht="60" hidden="1" x14ac:dyDescent="0.2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f>ROUND(E339/D339,0)*100</f>
        <v>100</v>
      </c>
      <c r="P339">
        <f>IFERROR(ROUND(E339/L339,2),0)</f>
        <v>97.9</v>
      </c>
      <c r="Q339" s="9" t="s">
        <v>8321</v>
      </c>
      <c r="R339" t="s">
        <v>8322</v>
      </c>
      <c r="S339" s="13">
        <f>(((J339/60)/60)/24)+DATE(1970,1,1)</f>
        <v>42047.128564814819</v>
      </c>
      <c r="T339" s="14">
        <f t="shared" si="5"/>
        <v>42077.086898148147</v>
      </c>
    </row>
    <row r="340" spans="1:20" ht="60" hidden="1" x14ac:dyDescent="0.2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f>ROUND(E340/D340,0)*100</f>
        <v>100</v>
      </c>
      <c r="P340">
        <f>IFERROR(ROUND(E340/L340,2),0)</f>
        <v>70</v>
      </c>
      <c r="Q340" s="9" t="s">
        <v>8321</v>
      </c>
      <c r="R340" t="s">
        <v>8322</v>
      </c>
      <c r="S340" s="13">
        <f>(((J340/60)/60)/24)+DATE(1970,1,1)</f>
        <v>42559.755671296298</v>
      </c>
      <c r="T340" s="14">
        <f t="shared" si="5"/>
        <v>42616.041666666672</v>
      </c>
    </row>
    <row r="341" spans="1:20" ht="45" hidden="1" x14ac:dyDescent="0.2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f>ROUND(E341/D341,0)*100</f>
        <v>100</v>
      </c>
      <c r="P341">
        <f>IFERROR(ROUND(E341/L341,2),0)</f>
        <v>72.87</v>
      </c>
      <c r="Q341" s="9" t="s">
        <v>8321</v>
      </c>
      <c r="R341" t="s">
        <v>8322</v>
      </c>
      <c r="S341" s="13">
        <f>(((J341/60)/60)/24)+DATE(1970,1,1)</f>
        <v>42093.760046296295</v>
      </c>
      <c r="T341" s="14">
        <f t="shared" si="5"/>
        <v>42123.760046296295</v>
      </c>
    </row>
    <row r="342" spans="1:20" ht="45" hidden="1" x14ac:dyDescent="0.2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f>ROUND(E342/D342,0)*100</f>
        <v>100</v>
      </c>
      <c r="P342">
        <f>IFERROR(ROUND(E342/L342,2),0)</f>
        <v>146.35</v>
      </c>
      <c r="Q342" s="9" t="s">
        <v>8321</v>
      </c>
      <c r="R342" t="s">
        <v>8322</v>
      </c>
      <c r="S342" s="13">
        <f>(((J342/60)/60)/24)+DATE(1970,1,1)</f>
        <v>42772.669062500005</v>
      </c>
      <c r="T342" s="14">
        <f t="shared" si="5"/>
        <v>42802.875</v>
      </c>
    </row>
    <row r="343" spans="1:20" ht="60" hidden="1" x14ac:dyDescent="0.2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f>ROUND(E343/D343,0)*100</f>
        <v>100</v>
      </c>
      <c r="P343">
        <f>IFERROR(ROUND(E343/L343,2),0)</f>
        <v>67.91</v>
      </c>
      <c r="Q343" s="9" t="s">
        <v>8321</v>
      </c>
      <c r="R343" t="s">
        <v>8322</v>
      </c>
      <c r="S343" s="13">
        <f>(((J343/60)/60)/24)+DATE(1970,1,1)</f>
        <v>41894.879606481481</v>
      </c>
      <c r="T343" s="14">
        <f t="shared" si="5"/>
        <v>41913.165972222225</v>
      </c>
    </row>
    <row r="344" spans="1:20" ht="30" hidden="1" x14ac:dyDescent="0.25">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f>ROUND(E344/D344,0)*100</f>
        <v>100</v>
      </c>
      <c r="P344">
        <f>IFERROR(ROUND(E344/L344,2),0)</f>
        <v>169.85</v>
      </c>
      <c r="Q344" s="9" t="s">
        <v>8321</v>
      </c>
      <c r="R344" t="s">
        <v>8322</v>
      </c>
      <c r="S344" s="13">
        <f>(((J344/60)/60)/24)+DATE(1970,1,1)</f>
        <v>42459.780844907407</v>
      </c>
      <c r="T344" s="14">
        <f t="shared" si="5"/>
        <v>42489.780844907407</v>
      </c>
    </row>
    <row r="345" spans="1:20" ht="60" hidden="1" x14ac:dyDescent="0.2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f>ROUND(E345/D345,0)*100</f>
        <v>100</v>
      </c>
      <c r="P345">
        <f>IFERROR(ROUND(E345/L345,2),0)</f>
        <v>58.41</v>
      </c>
      <c r="Q345" s="9" t="s">
        <v>8321</v>
      </c>
      <c r="R345" t="s">
        <v>8322</v>
      </c>
      <c r="S345" s="13">
        <f>(((J345/60)/60)/24)+DATE(1970,1,1)</f>
        <v>41926.73778935185</v>
      </c>
      <c r="T345" s="14">
        <f t="shared" si="5"/>
        <v>41957.125</v>
      </c>
    </row>
    <row r="346" spans="1:20" ht="60" hidden="1" x14ac:dyDescent="0.25">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f>ROUND(E346/D346,0)*100</f>
        <v>100</v>
      </c>
      <c r="P346">
        <f>IFERROR(ROUND(E346/L346,2),0)</f>
        <v>119.99</v>
      </c>
      <c r="Q346" s="9" t="s">
        <v>8321</v>
      </c>
      <c r="R346" t="s">
        <v>8322</v>
      </c>
      <c r="S346" s="13">
        <f>(((J346/60)/60)/24)+DATE(1970,1,1)</f>
        <v>42111.970995370371</v>
      </c>
      <c r="T346" s="14">
        <f t="shared" si="5"/>
        <v>42156.097222222219</v>
      </c>
    </row>
    <row r="347" spans="1:20" ht="45" hidden="1" x14ac:dyDescent="0.2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f>ROUND(E347/D347,0)*100</f>
        <v>100</v>
      </c>
      <c r="P347">
        <f>IFERROR(ROUND(E347/L347,2),0)</f>
        <v>99.86</v>
      </c>
      <c r="Q347" s="9" t="s">
        <v>8321</v>
      </c>
      <c r="R347" t="s">
        <v>8322</v>
      </c>
      <c r="S347" s="13">
        <f>(((J347/60)/60)/24)+DATE(1970,1,1)</f>
        <v>42114.944328703699</v>
      </c>
      <c r="T347" s="14">
        <f t="shared" si="5"/>
        <v>42144.944328703699</v>
      </c>
    </row>
    <row r="348" spans="1:20" ht="60" hidden="1" x14ac:dyDescent="0.2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f>ROUND(E348/D348,0)*100</f>
        <v>200</v>
      </c>
      <c r="P348">
        <f>IFERROR(ROUND(E348/L348,2),0)</f>
        <v>90.58</v>
      </c>
      <c r="Q348" s="9" t="s">
        <v>8321</v>
      </c>
      <c r="R348" t="s">
        <v>8322</v>
      </c>
      <c r="S348" s="13">
        <f>(((J348/60)/60)/24)+DATE(1970,1,1)</f>
        <v>42261.500243055561</v>
      </c>
      <c r="T348" s="14">
        <f t="shared" si="5"/>
        <v>42291.500243055561</v>
      </c>
    </row>
    <row r="349" spans="1:20" ht="60" hidden="1" x14ac:dyDescent="0.2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f>ROUND(E349/D349,0)*100</f>
        <v>100</v>
      </c>
      <c r="P349">
        <f>IFERROR(ROUND(E349/L349,2),0)</f>
        <v>117.77</v>
      </c>
      <c r="Q349" s="9" t="s">
        <v>8321</v>
      </c>
      <c r="R349" t="s">
        <v>8322</v>
      </c>
      <c r="S349" s="13">
        <f>(((J349/60)/60)/24)+DATE(1970,1,1)</f>
        <v>42292.495474537034</v>
      </c>
      <c r="T349" s="14">
        <f t="shared" si="5"/>
        <v>42322.537141203706</v>
      </c>
    </row>
    <row r="350" spans="1:20" ht="60" hidden="1" x14ac:dyDescent="0.2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f>ROUND(E350/D350,0)*100</f>
        <v>100</v>
      </c>
      <c r="P350">
        <f>IFERROR(ROUND(E350/L350,2),0)</f>
        <v>86.55</v>
      </c>
      <c r="Q350" s="9" t="s">
        <v>8321</v>
      </c>
      <c r="R350" t="s">
        <v>8322</v>
      </c>
      <c r="S350" s="13">
        <f>(((J350/60)/60)/24)+DATE(1970,1,1)</f>
        <v>42207.58699074074</v>
      </c>
      <c r="T350" s="14">
        <f t="shared" si="5"/>
        <v>42237.58699074074</v>
      </c>
    </row>
    <row r="351" spans="1:20" ht="45" hidden="1" x14ac:dyDescent="0.2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f>ROUND(E351/D351,0)*100</f>
        <v>100</v>
      </c>
      <c r="P351">
        <f>IFERROR(ROUND(E351/L351,2),0)</f>
        <v>71.900000000000006</v>
      </c>
      <c r="Q351" s="9" t="s">
        <v>8321</v>
      </c>
      <c r="R351" t="s">
        <v>8322</v>
      </c>
      <c r="S351" s="13">
        <f>(((J351/60)/60)/24)+DATE(1970,1,1)</f>
        <v>42760.498935185184</v>
      </c>
      <c r="T351" s="14">
        <f t="shared" si="5"/>
        <v>42790.498935185184</v>
      </c>
    </row>
    <row r="352" spans="1:20" ht="45" hidden="1" x14ac:dyDescent="0.2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f>ROUND(E352/D352,0)*100</f>
        <v>100</v>
      </c>
      <c r="P352">
        <f>IFERROR(ROUND(E352/L352,2),0)</f>
        <v>129.82</v>
      </c>
      <c r="Q352" s="9" t="s">
        <v>8321</v>
      </c>
      <c r="R352" t="s">
        <v>8322</v>
      </c>
      <c r="S352" s="13">
        <f>(((J352/60)/60)/24)+DATE(1970,1,1)</f>
        <v>42586.066076388888</v>
      </c>
      <c r="T352" s="14">
        <f t="shared" si="5"/>
        <v>42624.165972222225</v>
      </c>
    </row>
    <row r="353" spans="1:20" ht="60" hidden="1" x14ac:dyDescent="0.25">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f>ROUND(E353/D353,0)*100</f>
        <v>100</v>
      </c>
      <c r="P353">
        <f>IFERROR(ROUND(E353/L353,2),0)</f>
        <v>44.91</v>
      </c>
      <c r="Q353" s="9" t="s">
        <v>8321</v>
      </c>
      <c r="R353" t="s">
        <v>8322</v>
      </c>
      <c r="S353" s="13">
        <f>(((J353/60)/60)/24)+DATE(1970,1,1)</f>
        <v>42427.964745370366</v>
      </c>
      <c r="T353" s="14">
        <f t="shared" si="5"/>
        <v>42467.923078703709</v>
      </c>
    </row>
    <row r="354" spans="1:20" ht="60" hidden="1" x14ac:dyDescent="0.2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f>ROUND(E354/D354,0)*100</f>
        <v>100</v>
      </c>
      <c r="P354">
        <f>IFERROR(ROUND(E354/L354,2),0)</f>
        <v>40.76</v>
      </c>
      <c r="Q354" s="9" t="s">
        <v>8321</v>
      </c>
      <c r="R354" t="s">
        <v>8322</v>
      </c>
      <c r="S354" s="13">
        <f>(((J354/60)/60)/24)+DATE(1970,1,1)</f>
        <v>41890.167453703703</v>
      </c>
      <c r="T354" s="14">
        <f t="shared" si="5"/>
        <v>41920.167453703703</v>
      </c>
    </row>
    <row r="355" spans="1:20" ht="60" hidden="1" x14ac:dyDescent="0.25">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f>ROUND(E355/D355,0)*100</f>
        <v>100</v>
      </c>
      <c r="P355">
        <f>IFERROR(ROUND(E355/L355,2),0)</f>
        <v>103.52</v>
      </c>
      <c r="Q355" s="9" t="s">
        <v>8321</v>
      </c>
      <c r="R355" t="s">
        <v>8322</v>
      </c>
      <c r="S355" s="13">
        <f>(((J355/60)/60)/24)+DATE(1970,1,1)</f>
        <v>42297.791886574079</v>
      </c>
      <c r="T355" s="14">
        <f t="shared" si="5"/>
        <v>42327.833553240736</v>
      </c>
    </row>
    <row r="356" spans="1:20" ht="60" hidden="1" x14ac:dyDescent="0.2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f>ROUND(E356/D356,0)*100</f>
        <v>100</v>
      </c>
      <c r="P356">
        <f>IFERROR(ROUND(E356/L356,2),0)</f>
        <v>125.45</v>
      </c>
      <c r="Q356" s="9" t="s">
        <v>8321</v>
      </c>
      <c r="R356" t="s">
        <v>8322</v>
      </c>
      <c r="S356" s="13">
        <f>(((J356/60)/60)/24)+DATE(1970,1,1)</f>
        <v>42438.827789351853</v>
      </c>
      <c r="T356" s="14">
        <f t="shared" si="5"/>
        <v>42468.786122685182</v>
      </c>
    </row>
    <row r="357" spans="1:20" ht="45" hidden="1" x14ac:dyDescent="0.2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f>ROUND(E357/D357,0)*100</f>
        <v>100</v>
      </c>
      <c r="P357">
        <f>IFERROR(ROUND(E357/L357,2),0)</f>
        <v>246.61</v>
      </c>
      <c r="Q357" s="9" t="s">
        <v>8321</v>
      </c>
      <c r="R357" t="s">
        <v>8322</v>
      </c>
      <c r="S357" s="13">
        <f>(((J357/60)/60)/24)+DATE(1970,1,1)</f>
        <v>41943.293912037036</v>
      </c>
      <c r="T357" s="14">
        <f t="shared" si="5"/>
        <v>41974.3355787037</v>
      </c>
    </row>
    <row r="358" spans="1:20" ht="45" hidden="1" x14ac:dyDescent="0.2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f>ROUND(E358/D358,0)*100</f>
        <v>100</v>
      </c>
      <c r="P358">
        <f>IFERROR(ROUND(E358/L358,2),0)</f>
        <v>79.400000000000006</v>
      </c>
      <c r="Q358" s="9" t="s">
        <v>8321</v>
      </c>
      <c r="R358" t="s">
        <v>8322</v>
      </c>
      <c r="S358" s="13">
        <f>(((J358/60)/60)/24)+DATE(1970,1,1)</f>
        <v>42415.803159722222</v>
      </c>
      <c r="T358" s="14">
        <f t="shared" si="5"/>
        <v>42445.761493055557</v>
      </c>
    </row>
    <row r="359" spans="1:20" ht="60" hidden="1" x14ac:dyDescent="0.25">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f>ROUND(E359/D359,0)*100</f>
        <v>200</v>
      </c>
      <c r="P359">
        <f>IFERROR(ROUND(E359/L359,2),0)</f>
        <v>86.14</v>
      </c>
      <c r="Q359" s="9" t="s">
        <v>8321</v>
      </c>
      <c r="R359" t="s">
        <v>8322</v>
      </c>
      <c r="S359" s="13">
        <f>(((J359/60)/60)/24)+DATE(1970,1,1)</f>
        <v>42078.222187499996</v>
      </c>
      <c r="T359" s="14">
        <f t="shared" si="5"/>
        <v>42118.222187499996</v>
      </c>
    </row>
    <row r="360" spans="1:20" ht="45" hidden="1" x14ac:dyDescent="0.2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f>ROUND(E360/D360,0)*100</f>
        <v>100</v>
      </c>
      <c r="P360">
        <f>IFERROR(ROUND(E360/L360,2),0)</f>
        <v>193.05</v>
      </c>
      <c r="Q360" s="9" t="s">
        <v>8321</v>
      </c>
      <c r="R360" t="s">
        <v>8322</v>
      </c>
      <c r="S360" s="13">
        <f>(((J360/60)/60)/24)+DATE(1970,1,1)</f>
        <v>42507.860196759255</v>
      </c>
      <c r="T360" s="14">
        <f t="shared" si="5"/>
        <v>42536.625</v>
      </c>
    </row>
    <row r="361" spans="1:20" ht="45" hidden="1" x14ac:dyDescent="0.2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f>ROUND(E361/D361,0)*100</f>
        <v>100</v>
      </c>
      <c r="P361">
        <f>IFERROR(ROUND(E361/L361,2),0)</f>
        <v>84.02</v>
      </c>
      <c r="Q361" s="9" t="s">
        <v>8321</v>
      </c>
      <c r="R361" t="s">
        <v>8322</v>
      </c>
      <c r="S361" s="13">
        <f>(((J361/60)/60)/24)+DATE(1970,1,1)</f>
        <v>41935.070486111108</v>
      </c>
      <c r="T361" s="14">
        <f t="shared" si="5"/>
        <v>41957.216666666667</v>
      </c>
    </row>
    <row r="362" spans="1:20" ht="60" hidden="1" x14ac:dyDescent="0.2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f>ROUND(E362/D362,0)*100</f>
        <v>100</v>
      </c>
      <c r="P362">
        <f>IFERROR(ROUND(E362/L362,2),0)</f>
        <v>139.83000000000001</v>
      </c>
      <c r="Q362" s="9" t="s">
        <v>8321</v>
      </c>
      <c r="R362" t="s">
        <v>8322</v>
      </c>
      <c r="S362" s="13">
        <f>(((J362/60)/60)/24)+DATE(1970,1,1)</f>
        <v>42163.897916666669</v>
      </c>
      <c r="T362" s="14">
        <f t="shared" si="5"/>
        <v>42208.132638888885</v>
      </c>
    </row>
    <row r="363" spans="1:20" ht="60" hidden="1" x14ac:dyDescent="0.2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f>ROUND(E363/D363,0)*100</f>
        <v>100</v>
      </c>
      <c r="P363">
        <f>IFERROR(ROUND(E363/L363,2),0)</f>
        <v>109.82</v>
      </c>
      <c r="Q363" s="9" t="s">
        <v>8321</v>
      </c>
      <c r="R363" t="s">
        <v>8322</v>
      </c>
      <c r="S363" s="13">
        <f>(((J363/60)/60)/24)+DATE(1970,1,1)</f>
        <v>41936.001226851848</v>
      </c>
      <c r="T363" s="14">
        <f t="shared" si="5"/>
        <v>41966.042893518519</v>
      </c>
    </row>
    <row r="364" spans="1:20" ht="60" hidden="1" x14ac:dyDescent="0.25">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f>ROUND(E364/D364,0)*100</f>
        <v>100</v>
      </c>
      <c r="P364">
        <f>IFERROR(ROUND(E364/L364,2),0)</f>
        <v>139.53</v>
      </c>
      <c r="Q364" s="9" t="s">
        <v>8321</v>
      </c>
      <c r="R364" t="s">
        <v>8322</v>
      </c>
      <c r="S364" s="13">
        <f>(((J364/60)/60)/24)+DATE(1970,1,1)</f>
        <v>41837.210543981484</v>
      </c>
      <c r="T364" s="14">
        <f t="shared" si="5"/>
        <v>41859</v>
      </c>
    </row>
    <row r="365" spans="1:20" ht="60" hidden="1" x14ac:dyDescent="0.25">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f>ROUND(E365/D365,0)*100</f>
        <v>100</v>
      </c>
      <c r="P365">
        <f>IFERROR(ROUND(E365/L365,2),0)</f>
        <v>347.85</v>
      </c>
      <c r="Q365" s="9" t="s">
        <v>8321</v>
      </c>
      <c r="R365" t="s">
        <v>8322</v>
      </c>
      <c r="S365" s="13">
        <f>(((J365/60)/60)/24)+DATE(1970,1,1)</f>
        <v>40255.744629629626</v>
      </c>
      <c r="T365" s="14">
        <f t="shared" si="5"/>
        <v>40300.806944444441</v>
      </c>
    </row>
    <row r="366" spans="1:20" ht="60" hidden="1" x14ac:dyDescent="0.2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f>ROUND(E366/D366,0)*100</f>
        <v>100</v>
      </c>
      <c r="P366">
        <f>IFERROR(ROUND(E366/L366,2),0)</f>
        <v>68.239999999999995</v>
      </c>
      <c r="Q366" s="9" t="s">
        <v>8321</v>
      </c>
      <c r="R366" t="s">
        <v>8322</v>
      </c>
      <c r="S366" s="13">
        <f>(((J366/60)/60)/24)+DATE(1970,1,1)</f>
        <v>41780.859629629631</v>
      </c>
      <c r="T366" s="14">
        <f t="shared" si="5"/>
        <v>41811.165972222225</v>
      </c>
    </row>
    <row r="367" spans="1:20" ht="45" hidden="1" x14ac:dyDescent="0.2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f>ROUND(E367/D367,0)*100</f>
        <v>100</v>
      </c>
      <c r="P367">
        <f>IFERROR(ROUND(E367/L367,2),0)</f>
        <v>239.94</v>
      </c>
      <c r="Q367" s="9" t="s">
        <v>8321</v>
      </c>
      <c r="R367" t="s">
        <v>8322</v>
      </c>
      <c r="S367" s="13">
        <f>(((J367/60)/60)/24)+DATE(1970,1,1)</f>
        <v>41668.606469907405</v>
      </c>
      <c r="T367" s="14">
        <f t="shared" si="5"/>
        <v>41698.606469907405</v>
      </c>
    </row>
    <row r="368" spans="1:20" ht="45" hidden="1" x14ac:dyDescent="0.2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f>ROUND(E368/D368,0)*100</f>
        <v>100</v>
      </c>
      <c r="P368">
        <f>IFERROR(ROUND(E368/L368,2),0)</f>
        <v>287.31</v>
      </c>
      <c r="Q368" s="9" t="s">
        <v>8321</v>
      </c>
      <c r="R368" t="s">
        <v>8322</v>
      </c>
      <c r="S368" s="13">
        <f>(((J368/60)/60)/24)+DATE(1970,1,1)</f>
        <v>41019.793032407404</v>
      </c>
      <c r="T368" s="14">
        <f t="shared" si="5"/>
        <v>41049.793032407404</v>
      </c>
    </row>
    <row r="369" spans="1:20" ht="60" hidden="1" x14ac:dyDescent="0.2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f>ROUND(E369/D369,0)*100</f>
        <v>100</v>
      </c>
      <c r="P369">
        <f>IFERROR(ROUND(E369/L369,2),0)</f>
        <v>86.85</v>
      </c>
      <c r="Q369" s="9" t="s">
        <v>8321</v>
      </c>
      <c r="R369" t="s">
        <v>8322</v>
      </c>
      <c r="S369" s="13">
        <f>(((J369/60)/60)/24)+DATE(1970,1,1)</f>
        <v>41355.577291666668</v>
      </c>
      <c r="T369" s="14">
        <f t="shared" si="5"/>
        <v>41395.207638888889</v>
      </c>
    </row>
    <row r="370" spans="1:20" ht="60" hidden="1" x14ac:dyDescent="0.2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f>ROUND(E370/D370,0)*100</f>
        <v>100</v>
      </c>
      <c r="P370">
        <f>IFERROR(ROUND(E370/L370,2),0)</f>
        <v>81.849999999999994</v>
      </c>
      <c r="Q370" s="9" t="s">
        <v>8321</v>
      </c>
      <c r="R370" t="s">
        <v>8322</v>
      </c>
      <c r="S370" s="13">
        <f>(((J370/60)/60)/24)+DATE(1970,1,1)</f>
        <v>42043.605578703704</v>
      </c>
      <c r="T370" s="14">
        <f t="shared" si="5"/>
        <v>42078.563912037032</v>
      </c>
    </row>
    <row r="371" spans="1:20" ht="60" hidden="1" x14ac:dyDescent="0.2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f>ROUND(E371/D371,0)*100</f>
        <v>100</v>
      </c>
      <c r="P371">
        <f>IFERROR(ROUND(E371/L371,2),0)</f>
        <v>42.87</v>
      </c>
      <c r="Q371" s="9" t="s">
        <v>8321</v>
      </c>
      <c r="R371" t="s">
        <v>8322</v>
      </c>
      <c r="S371" s="13">
        <f>(((J371/60)/60)/24)+DATE(1970,1,1)</f>
        <v>40893.551724537036</v>
      </c>
      <c r="T371" s="14">
        <f t="shared" si="5"/>
        <v>40923.551724537036</v>
      </c>
    </row>
    <row r="372" spans="1:20" ht="60" hidden="1" x14ac:dyDescent="0.2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f>ROUND(E372/D372,0)*100</f>
        <v>100</v>
      </c>
      <c r="P372">
        <f>IFERROR(ROUND(E372/L372,2),0)</f>
        <v>709.42</v>
      </c>
      <c r="Q372" s="9" t="s">
        <v>8321</v>
      </c>
      <c r="R372" t="s">
        <v>8322</v>
      </c>
      <c r="S372" s="13">
        <f>(((J372/60)/60)/24)+DATE(1970,1,1)</f>
        <v>42711.795138888891</v>
      </c>
      <c r="T372" s="14">
        <f t="shared" si="5"/>
        <v>42741.795138888891</v>
      </c>
    </row>
    <row r="373" spans="1:20" ht="60" hidden="1" x14ac:dyDescent="0.2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f>ROUND(E373/D373,0)*100</f>
        <v>100</v>
      </c>
      <c r="P373">
        <f>IFERROR(ROUND(E373/L373,2),0)</f>
        <v>161.26</v>
      </c>
      <c r="Q373" s="9" t="s">
        <v>8321</v>
      </c>
      <c r="R373" t="s">
        <v>8322</v>
      </c>
      <c r="S373" s="13">
        <f>(((J373/60)/60)/24)+DATE(1970,1,1)</f>
        <v>41261.767812500002</v>
      </c>
      <c r="T373" s="14">
        <f t="shared" si="5"/>
        <v>41306.767812500002</v>
      </c>
    </row>
    <row r="374" spans="1:20" ht="30" hidden="1" x14ac:dyDescent="0.25">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f>ROUND(E374/D374,0)*100</f>
        <v>100</v>
      </c>
      <c r="P374">
        <f>IFERROR(ROUND(E374/L374,2),0)</f>
        <v>41.78</v>
      </c>
      <c r="Q374" s="9" t="s">
        <v>8321</v>
      </c>
      <c r="R374" t="s">
        <v>8322</v>
      </c>
      <c r="S374" s="13">
        <f>(((J374/60)/60)/24)+DATE(1970,1,1)</f>
        <v>42425.576898148152</v>
      </c>
      <c r="T374" s="14">
        <f t="shared" si="5"/>
        <v>42465.666666666672</v>
      </c>
    </row>
    <row r="375" spans="1:20" ht="45" hidden="1" x14ac:dyDescent="0.2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f>ROUND(E375/D375,0)*100</f>
        <v>100</v>
      </c>
      <c r="P375">
        <f>IFERROR(ROUND(E375/L375,2),0)</f>
        <v>89.89</v>
      </c>
      <c r="Q375" s="9" t="s">
        <v>8321</v>
      </c>
      <c r="R375" t="s">
        <v>8322</v>
      </c>
      <c r="S375" s="13">
        <f>(((J375/60)/60)/24)+DATE(1970,1,1)</f>
        <v>41078.91201388889</v>
      </c>
      <c r="T375" s="14">
        <f t="shared" si="5"/>
        <v>41108.91201388889</v>
      </c>
    </row>
    <row r="376" spans="1:20" ht="60" hidden="1" x14ac:dyDescent="0.2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f>ROUND(E376/D376,0)*100</f>
        <v>100</v>
      </c>
      <c r="P376">
        <f>IFERROR(ROUND(E376/L376,2),0)</f>
        <v>45.05</v>
      </c>
      <c r="Q376" s="9" t="s">
        <v>8321</v>
      </c>
      <c r="R376" t="s">
        <v>8322</v>
      </c>
      <c r="S376" s="13">
        <f>(((J376/60)/60)/24)+DATE(1970,1,1)</f>
        <v>40757.889247685183</v>
      </c>
      <c r="T376" s="14">
        <f t="shared" si="5"/>
        <v>40802.889247685183</v>
      </c>
    </row>
    <row r="377" spans="1:20" ht="60" hidden="1" x14ac:dyDescent="0.2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f>ROUND(E377/D377,0)*100</f>
        <v>100</v>
      </c>
      <c r="P377">
        <f>IFERROR(ROUND(E377/L377,2),0)</f>
        <v>42.86</v>
      </c>
      <c r="Q377" s="9" t="s">
        <v>8321</v>
      </c>
      <c r="R377" t="s">
        <v>8322</v>
      </c>
      <c r="S377" s="13">
        <f>(((J377/60)/60)/24)+DATE(1970,1,1)</f>
        <v>41657.985081018516</v>
      </c>
      <c r="T377" s="14">
        <f t="shared" si="5"/>
        <v>41699.720833333333</v>
      </c>
    </row>
    <row r="378" spans="1:20" ht="60" hidden="1" x14ac:dyDescent="0.2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f>ROUND(E378/D378,0)*100</f>
        <v>100</v>
      </c>
      <c r="P378">
        <f>IFERROR(ROUND(E378/L378,2),0)</f>
        <v>54.08</v>
      </c>
      <c r="Q378" s="9" t="s">
        <v>8321</v>
      </c>
      <c r="R378" t="s">
        <v>8322</v>
      </c>
      <c r="S378" s="13">
        <f>(((J378/60)/60)/24)+DATE(1970,1,1)</f>
        <v>42576.452731481477</v>
      </c>
      <c r="T378" s="14">
        <f t="shared" si="5"/>
        <v>42607.452731481477</v>
      </c>
    </row>
    <row r="379" spans="1:20" ht="45" hidden="1" x14ac:dyDescent="0.2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f>ROUND(E379/D379,0)*100</f>
        <v>100</v>
      </c>
      <c r="P379">
        <f>IFERROR(ROUND(E379/L379,2),0)</f>
        <v>103.22</v>
      </c>
      <c r="Q379" s="9" t="s">
        <v>8321</v>
      </c>
      <c r="R379" t="s">
        <v>8322</v>
      </c>
      <c r="S379" s="13">
        <f>(((J379/60)/60)/24)+DATE(1970,1,1)</f>
        <v>42292.250787037032</v>
      </c>
      <c r="T379" s="14">
        <f t="shared" si="5"/>
        <v>42322.292361111111</v>
      </c>
    </row>
    <row r="380" spans="1:20" ht="60" hidden="1" x14ac:dyDescent="0.25">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f>ROUND(E380/D380,0)*100</f>
        <v>100</v>
      </c>
      <c r="P380">
        <f>IFERROR(ROUND(E380/L380,2),0)</f>
        <v>40.4</v>
      </c>
      <c r="Q380" s="9" t="s">
        <v>8321</v>
      </c>
      <c r="R380" t="s">
        <v>8322</v>
      </c>
      <c r="S380" s="13">
        <f>(((J380/60)/60)/24)+DATE(1970,1,1)</f>
        <v>42370.571851851855</v>
      </c>
      <c r="T380" s="14">
        <f t="shared" si="5"/>
        <v>42394.994444444441</v>
      </c>
    </row>
    <row r="381" spans="1:20" ht="60" hidden="1" x14ac:dyDescent="0.2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f>ROUND(E381/D381,0)*100</f>
        <v>100</v>
      </c>
      <c r="P381">
        <f>IFERROR(ROUND(E381/L381,2),0)</f>
        <v>116.86</v>
      </c>
      <c r="Q381" s="9" t="s">
        <v>8321</v>
      </c>
      <c r="R381" t="s">
        <v>8322</v>
      </c>
      <c r="S381" s="13">
        <f>(((J381/60)/60)/24)+DATE(1970,1,1)</f>
        <v>40987.688333333332</v>
      </c>
      <c r="T381" s="14">
        <f t="shared" si="5"/>
        <v>41032.688333333332</v>
      </c>
    </row>
    <row r="382" spans="1:20" ht="60" hidden="1" x14ac:dyDescent="0.25">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f>ROUND(E382/D382,0)*100</f>
        <v>100</v>
      </c>
      <c r="P382">
        <f>IFERROR(ROUND(E382/L382,2),0)</f>
        <v>115.51</v>
      </c>
      <c r="Q382" s="9" t="s">
        <v>8321</v>
      </c>
      <c r="R382" t="s">
        <v>8322</v>
      </c>
      <c r="S382" s="13">
        <f>(((J382/60)/60)/24)+DATE(1970,1,1)</f>
        <v>42367.719814814816</v>
      </c>
      <c r="T382" s="14">
        <f t="shared" si="5"/>
        <v>42392.719814814816</v>
      </c>
    </row>
    <row r="383" spans="1:20" ht="45" hidden="1" x14ac:dyDescent="0.2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f>ROUND(E383/D383,0)*100</f>
        <v>100</v>
      </c>
      <c r="P383">
        <f>IFERROR(ROUND(E383/L383,2),0)</f>
        <v>104.31</v>
      </c>
      <c r="Q383" s="9" t="s">
        <v>8321</v>
      </c>
      <c r="R383" t="s">
        <v>8322</v>
      </c>
      <c r="S383" s="13">
        <f>(((J383/60)/60)/24)+DATE(1970,1,1)</f>
        <v>41085.698113425926</v>
      </c>
      <c r="T383" s="14">
        <f t="shared" si="5"/>
        <v>41120.208333333336</v>
      </c>
    </row>
    <row r="384" spans="1:20" ht="60" hidden="1" x14ac:dyDescent="0.25">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f>ROUND(E384/D384,0)*100</f>
        <v>300</v>
      </c>
      <c r="P384">
        <f>IFERROR(ROUND(E384/L384,2),0)</f>
        <v>69.77</v>
      </c>
      <c r="Q384" s="9" t="s">
        <v>8321</v>
      </c>
      <c r="R384" t="s">
        <v>8322</v>
      </c>
      <c r="S384" s="13">
        <f>(((J384/60)/60)/24)+DATE(1970,1,1)</f>
        <v>41144.709490740745</v>
      </c>
      <c r="T384" s="14">
        <f t="shared" si="5"/>
        <v>41158.709490740745</v>
      </c>
    </row>
    <row r="385" spans="1:20" ht="60" hidden="1" x14ac:dyDescent="0.2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f>ROUND(E385/D385,0)*100</f>
        <v>200</v>
      </c>
      <c r="P385">
        <f>IFERROR(ROUND(E385/L385,2),0)</f>
        <v>43.02</v>
      </c>
      <c r="Q385" s="9" t="s">
        <v>8321</v>
      </c>
      <c r="R385" t="s">
        <v>8322</v>
      </c>
      <c r="S385" s="13">
        <f>(((J385/60)/60)/24)+DATE(1970,1,1)</f>
        <v>41755.117581018516</v>
      </c>
      <c r="T385" s="14">
        <f t="shared" si="5"/>
        <v>41778.117581018516</v>
      </c>
    </row>
    <row r="386" spans="1:20" ht="60" hidden="1" x14ac:dyDescent="0.2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f>ROUND(E386/D386,0)*100</f>
        <v>100</v>
      </c>
      <c r="P386">
        <f>IFERROR(ROUND(E386/L386,2),0)</f>
        <v>58.54</v>
      </c>
      <c r="Q386" s="9" t="s">
        <v>8321</v>
      </c>
      <c r="R386" t="s">
        <v>8322</v>
      </c>
      <c r="S386" s="13">
        <f>(((J386/60)/60)/24)+DATE(1970,1,1)</f>
        <v>41980.781793981485</v>
      </c>
      <c r="T386" s="14">
        <f t="shared" si="5"/>
        <v>42010.781793981485</v>
      </c>
    </row>
    <row r="387" spans="1:20" ht="60" hidden="1" x14ac:dyDescent="0.2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f>ROUND(E387/D387,0)*100</f>
        <v>100</v>
      </c>
      <c r="P387">
        <f>IFERROR(ROUND(E387/L387,2),0)</f>
        <v>111.8</v>
      </c>
      <c r="Q387" s="9" t="s">
        <v>8321</v>
      </c>
      <c r="R387" t="s">
        <v>8322</v>
      </c>
      <c r="S387" s="13">
        <f>(((J387/60)/60)/24)+DATE(1970,1,1)</f>
        <v>41934.584502314814</v>
      </c>
      <c r="T387" s="14">
        <f t="shared" ref="T387:T450" si="6">(((I387/60)/60)/24)+DATE(1970,1,1)</f>
        <v>41964.626168981486</v>
      </c>
    </row>
    <row r="388" spans="1:20" ht="60" hidden="1" x14ac:dyDescent="0.2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f>ROUND(E388/D388,0)*100</f>
        <v>100</v>
      </c>
      <c r="P388">
        <f>IFERROR(ROUND(E388/L388,2),0)</f>
        <v>46.23</v>
      </c>
      <c r="Q388" s="9" t="s">
        <v>8321</v>
      </c>
      <c r="R388" t="s">
        <v>8322</v>
      </c>
      <c r="S388" s="13">
        <f>(((J388/60)/60)/24)+DATE(1970,1,1)</f>
        <v>42211.951284722221</v>
      </c>
      <c r="T388" s="14">
        <f t="shared" si="6"/>
        <v>42226.951284722221</v>
      </c>
    </row>
    <row r="389" spans="1:20" ht="60" hidden="1" x14ac:dyDescent="0.25">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f>ROUND(E389/D389,0)*100</f>
        <v>200</v>
      </c>
      <c r="P389">
        <f>IFERROR(ROUND(E389/L389,2),0)</f>
        <v>144.69</v>
      </c>
      <c r="Q389" s="9" t="s">
        <v>8321</v>
      </c>
      <c r="R389" t="s">
        <v>8322</v>
      </c>
      <c r="S389" s="13">
        <f>(((J389/60)/60)/24)+DATE(1970,1,1)</f>
        <v>42200.67659722222</v>
      </c>
      <c r="T389" s="14">
        <f t="shared" si="6"/>
        <v>42231.25</v>
      </c>
    </row>
    <row r="390" spans="1:20" ht="45" hidden="1" x14ac:dyDescent="0.2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f>ROUND(E390/D390,0)*100</f>
        <v>100</v>
      </c>
      <c r="P390">
        <f>IFERROR(ROUND(E390/L390,2),0)</f>
        <v>88.85</v>
      </c>
      <c r="Q390" s="9" t="s">
        <v>8321</v>
      </c>
      <c r="R390" t="s">
        <v>8322</v>
      </c>
      <c r="S390" s="13">
        <f>(((J390/60)/60)/24)+DATE(1970,1,1)</f>
        <v>42549.076157407413</v>
      </c>
      <c r="T390" s="14">
        <f t="shared" si="6"/>
        <v>42579.076157407413</v>
      </c>
    </row>
    <row r="391" spans="1:20" ht="60" hidden="1" x14ac:dyDescent="0.25">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f>ROUND(E391/D391,0)*100</f>
        <v>200</v>
      </c>
      <c r="P391">
        <f>IFERROR(ROUND(E391/L391,2),0)</f>
        <v>81.75</v>
      </c>
      <c r="Q391" s="9" t="s">
        <v>8321</v>
      </c>
      <c r="R391" t="s">
        <v>8322</v>
      </c>
      <c r="S391" s="13">
        <f>(((J391/60)/60)/24)+DATE(1970,1,1)</f>
        <v>41674.063078703701</v>
      </c>
      <c r="T391" s="14">
        <f t="shared" si="6"/>
        <v>41705.957638888889</v>
      </c>
    </row>
    <row r="392" spans="1:20" ht="45" hidden="1" x14ac:dyDescent="0.2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f>ROUND(E392/D392,0)*100</f>
        <v>100</v>
      </c>
      <c r="P392">
        <f>IFERROR(ROUND(E392/L392,2),0)</f>
        <v>71.430000000000007</v>
      </c>
      <c r="Q392" s="9" t="s">
        <v>8321</v>
      </c>
      <c r="R392" t="s">
        <v>8322</v>
      </c>
      <c r="S392" s="13">
        <f>(((J392/60)/60)/24)+DATE(1970,1,1)</f>
        <v>42112.036712962959</v>
      </c>
      <c r="T392" s="14">
        <f t="shared" si="6"/>
        <v>42132.036712962959</v>
      </c>
    </row>
    <row r="393" spans="1:20" ht="45" hidden="1" x14ac:dyDescent="0.2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f>ROUND(E393/D393,0)*100</f>
        <v>100</v>
      </c>
      <c r="P393">
        <f>IFERROR(ROUND(E393/L393,2),0)</f>
        <v>104.26</v>
      </c>
      <c r="Q393" s="9" t="s">
        <v>8321</v>
      </c>
      <c r="R393" t="s">
        <v>8322</v>
      </c>
      <c r="S393" s="13">
        <f>(((J393/60)/60)/24)+DATE(1970,1,1)</f>
        <v>40865.042256944449</v>
      </c>
      <c r="T393" s="14">
        <f t="shared" si="6"/>
        <v>40895.040972222225</v>
      </c>
    </row>
    <row r="394" spans="1:20" ht="60" hidden="1" x14ac:dyDescent="0.2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f>ROUND(E394/D394,0)*100</f>
        <v>100</v>
      </c>
      <c r="P394">
        <f>IFERROR(ROUND(E394/L394,2),0)</f>
        <v>90.62</v>
      </c>
      <c r="Q394" s="9" t="s">
        <v>8321</v>
      </c>
      <c r="R394" t="s">
        <v>8322</v>
      </c>
      <c r="S394" s="13">
        <f>(((J394/60)/60)/24)+DATE(1970,1,1)</f>
        <v>40763.717256944445</v>
      </c>
      <c r="T394" s="14">
        <f t="shared" si="6"/>
        <v>40794.125</v>
      </c>
    </row>
    <row r="395" spans="1:20" ht="45" hidden="1" x14ac:dyDescent="0.2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f>ROUND(E395/D395,0)*100</f>
        <v>100</v>
      </c>
      <c r="P395">
        <f>IFERROR(ROUND(E395/L395,2),0)</f>
        <v>157.33000000000001</v>
      </c>
      <c r="Q395" s="9" t="s">
        <v>8321</v>
      </c>
      <c r="R395" t="s">
        <v>8322</v>
      </c>
      <c r="S395" s="13">
        <f>(((J395/60)/60)/24)+DATE(1970,1,1)</f>
        <v>41526.708935185183</v>
      </c>
      <c r="T395" s="14">
        <f t="shared" si="6"/>
        <v>41557.708935185183</v>
      </c>
    </row>
    <row r="396" spans="1:20" ht="60" hidden="1" x14ac:dyDescent="0.2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f>ROUND(E396/D396,0)*100</f>
        <v>100</v>
      </c>
      <c r="P396">
        <f>IFERROR(ROUND(E396/L396,2),0)</f>
        <v>105.18</v>
      </c>
      <c r="Q396" s="9" t="s">
        <v>8321</v>
      </c>
      <c r="R396" t="s">
        <v>8322</v>
      </c>
      <c r="S396" s="13">
        <f>(((J396/60)/60)/24)+DATE(1970,1,1)</f>
        <v>42417.818078703705</v>
      </c>
      <c r="T396" s="14">
        <f t="shared" si="6"/>
        <v>42477.776412037041</v>
      </c>
    </row>
    <row r="397" spans="1:20" ht="45" hidden="1" x14ac:dyDescent="0.2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f>ROUND(E397/D397,0)*100</f>
        <v>100</v>
      </c>
      <c r="P397">
        <f>IFERROR(ROUND(E397/L397,2),0)</f>
        <v>58.72</v>
      </c>
      <c r="Q397" s="9" t="s">
        <v>8321</v>
      </c>
      <c r="R397" t="s">
        <v>8322</v>
      </c>
      <c r="S397" s="13">
        <f>(((J397/60)/60)/24)+DATE(1970,1,1)</f>
        <v>40990.909259259257</v>
      </c>
      <c r="T397" s="14">
        <f t="shared" si="6"/>
        <v>41026.897222222222</v>
      </c>
    </row>
    <row r="398" spans="1:20" ht="45" hidden="1" x14ac:dyDescent="0.2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f>ROUND(E398/D398,0)*100</f>
        <v>100</v>
      </c>
      <c r="P398">
        <f>IFERROR(ROUND(E398/L398,2),0)</f>
        <v>81.63</v>
      </c>
      <c r="Q398" s="9" t="s">
        <v>8321</v>
      </c>
      <c r="R398" t="s">
        <v>8322</v>
      </c>
      <c r="S398" s="13">
        <f>(((J398/60)/60)/24)+DATE(1970,1,1)</f>
        <v>41082.564884259256</v>
      </c>
      <c r="T398" s="14">
        <f t="shared" si="6"/>
        <v>41097.564884259256</v>
      </c>
    </row>
    <row r="399" spans="1:20" ht="60" hidden="1" x14ac:dyDescent="0.25">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f>ROUND(E399/D399,0)*100</f>
        <v>100</v>
      </c>
      <c r="P399">
        <f>IFERROR(ROUND(E399/L399,2),0)</f>
        <v>56.46</v>
      </c>
      <c r="Q399" s="9" t="s">
        <v>8321</v>
      </c>
      <c r="R399" t="s">
        <v>8322</v>
      </c>
      <c r="S399" s="13">
        <f>(((J399/60)/60)/24)+DATE(1970,1,1)</f>
        <v>40379.776435185187</v>
      </c>
      <c r="T399" s="14">
        <f t="shared" si="6"/>
        <v>40422.155555555553</v>
      </c>
    </row>
    <row r="400" spans="1:20" ht="45" hidden="1" x14ac:dyDescent="0.2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f>ROUND(E400/D400,0)*100</f>
        <v>100</v>
      </c>
      <c r="P400">
        <f>IFERROR(ROUND(E400/L400,2),0)</f>
        <v>140.1</v>
      </c>
      <c r="Q400" s="9" t="s">
        <v>8321</v>
      </c>
      <c r="R400" t="s">
        <v>8322</v>
      </c>
      <c r="S400" s="13">
        <f>(((J400/60)/60)/24)+DATE(1970,1,1)</f>
        <v>42078.793124999997</v>
      </c>
      <c r="T400" s="14">
        <f t="shared" si="6"/>
        <v>42123.793124999997</v>
      </c>
    </row>
    <row r="401" spans="1:20" ht="60" hidden="1" x14ac:dyDescent="0.25">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f>ROUND(E401/D401,0)*100</f>
        <v>100</v>
      </c>
      <c r="P401">
        <f>IFERROR(ROUND(E401/L401,2),0)</f>
        <v>224.85</v>
      </c>
      <c r="Q401" s="9" t="s">
        <v>8321</v>
      </c>
      <c r="R401" t="s">
        <v>8322</v>
      </c>
      <c r="S401" s="13">
        <f>(((J401/60)/60)/24)+DATE(1970,1,1)</f>
        <v>42687.875775462962</v>
      </c>
      <c r="T401" s="14">
        <f t="shared" si="6"/>
        <v>42718.5</v>
      </c>
    </row>
    <row r="402" spans="1:20" ht="45" hidden="1" x14ac:dyDescent="0.2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f>ROUND(E402/D402,0)*100</f>
        <v>100</v>
      </c>
      <c r="P402">
        <f>IFERROR(ROUND(E402/L402,2),0)</f>
        <v>181.13</v>
      </c>
      <c r="Q402" s="9" t="s">
        <v>8321</v>
      </c>
      <c r="R402" t="s">
        <v>8322</v>
      </c>
      <c r="S402" s="13">
        <f>(((J402/60)/60)/24)+DATE(1970,1,1)</f>
        <v>41745.635960648149</v>
      </c>
      <c r="T402" s="14">
        <f t="shared" si="6"/>
        <v>41776.145833333336</v>
      </c>
    </row>
    <row r="403" spans="1:20" ht="60" hidden="1" x14ac:dyDescent="0.2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f>ROUND(E403/D403,0)*100</f>
        <v>100</v>
      </c>
      <c r="P403">
        <f>IFERROR(ROUND(E403/L403,2),0)</f>
        <v>711.04</v>
      </c>
      <c r="Q403" s="9" t="s">
        <v>8321</v>
      </c>
      <c r="R403" t="s">
        <v>8322</v>
      </c>
      <c r="S403" s="13">
        <f>(((J403/60)/60)/24)+DATE(1970,1,1)</f>
        <v>40732.842245370368</v>
      </c>
      <c r="T403" s="14">
        <f t="shared" si="6"/>
        <v>40762.842245370368</v>
      </c>
    </row>
    <row r="404" spans="1:20" ht="60" hidden="1" x14ac:dyDescent="0.2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f>ROUND(E404/D404,0)*100</f>
        <v>100</v>
      </c>
      <c r="P404">
        <f>IFERROR(ROUND(E404/L404,2),0)</f>
        <v>65.88</v>
      </c>
      <c r="Q404" s="9" t="s">
        <v>8321</v>
      </c>
      <c r="R404" t="s">
        <v>8322</v>
      </c>
      <c r="S404" s="13">
        <f>(((J404/60)/60)/24)+DATE(1970,1,1)</f>
        <v>42292.539548611108</v>
      </c>
      <c r="T404" s="14">
        <f t="shared" si="6"/>
        <v>42313.58121527778</v>
      </c>
    </row>
    <row r="405" spans="1:20" ht="45" hidden="1" x14ac:dyDescent="0.2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f>ROUND(E405/D405,0)*100</f>
        <v>100</v>
      </c>
      <c r="P405">
        <f>IFERROR(ROUND(E405/L405,2),0)</f>
        <v>75.19</v>
      </c>
      <c r="Q405" s="9" t="s">
        <v>8321</v>
      </c>
      <c r="R405" t="s">
        <v>8322</v>
      </c>
      <c r="S405" s="13">
        <f>(((J405/60)/60)/24)+DATE(1970,1,1)</f>
        <v>40718.310659722221</v>
      </c>
      <c r="T405" s="14">
        <f t="shared" si="6"/>
        <v>40765.297222222223</v>
      </c>
    </row>
    <row r="406" spans="1:20" ht="45" hidden="1" x14ac:dyDescent="0.2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f>ROUND(E406/D406,0)*100</f>
        <v>100</v>
      </c>
      <c r="P406">
        <f>IFERROR(ROUND(E406/L406,2),0)</f>
        <v>133.13999999999999</v>
      </c>
      <c r="Q406" s="9" t="s">
        <v>8321</v>
      </c>
      <c r="R406" t="s">
        <v>8322</v>
      </c>
      <c r="S406" s="13">
        <f>(((J406/60)/60)/24)+DATE(1970,1,1)</f>
        <v>41646.628032407411</v>
      </c>
      <c r="T406" s="14">
        <f t="shared" si="6"/>
        <v>41675.961111111108</v>
      </c>
    </row>
    <row r="407" spans="1:20" ht="45" hidden="1" x14ac:dyDescent="0.2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f>ROUND(E407/D407,0)*100</f>
        <v>100</v>
      </c>
      <c r="P407">
        <f>IFERROR(ROUND(E407/L407,2),0)</f>
        <v>55.2</v>
      </c>
      <c r="Q407" s="9" t="s">
        <v>8321</v>
      </c>
      <c r="R407" t="s">
        <v>8322</v>
      </c>
      <c r="S407" s="13">
        <f>(((J407/60)/60)/24)+DATE(1970,1,1)</f>
        <v>41674.08494212963</v>
      </c>
      <c r="T407" s="14">
        <f t="shared" si="6"/>
        <v>41704.08494212963</v>
      </c>
    </row>
    <row r="408" spans="1:20" ht="60" hidden="1" x14ac:dyDescent="0.2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f>ROUND(E408/D408,0)*100</f>
        <v>100</v>
      </c>
      <c r="P408">
        <f>IFERROR(ROUND(E408/L408,2),0)</f>
        <v>86.16</v>
      </c>
      <c r="Q408" s="9" t="s">
        <v>8321</v>
      </c>
      <c r="R408" t="s">
        <v>8322</v>
      </c>
      <c r="S408" s="13">
        <f>(((J408/60)/60)/24)+DATE(1970,1,1)</f>
        <v>40638.162465277775</v>
      </c>
      <c r="T408" s="14">
        <f t="shared" si="6"/>
        <v>40672.249305555553</v>
      </c>
    </row>
    <row r="409" spans="1:20" ht="45" hidden="1" x14ac:dyDescent="0.2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f>ROUND(E409/D409,0)*100</f>
        <v>100</v>
      </c>
      <c r="P409">
        <f>IFERROR(ROUND(E409/L409,2),0)</f>
        <v>92.32</v>
      </c>
      <c r="Q409" s="9" t="s">
        <v>8321</v>
      </c>
      <c r="R409" t="s">
        <v>8322</v>
      </c>
      <c r="S409" s="13">
        <f>(((J409/60)/60)/24)+DATE(1970,1,1)</f>
        <v>40806.870949074073</v>
      </c>
      <c r="T409" s="14">
        <f t="shared" si="6"/>
        <v>40866.912615740745</v>
      </c>
    </row>
    <row r="410" spans="1:20" ht="45" hidden="1" x14ac:dyDescent="0.2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f>ROUND(E410/D410,0)*100</f>
        <v>100</v>
      </c>
      <c r="P410">
        <f>IFERROR(ROUND(E410/L410,2),0)</f>
        <v>160.16</v>
      </c>
      <c r="Q410" s="9" t="s">
        <v>8321</v>
      </c>
      <c r="R410" t="s">
        <v>8322</v>
      </c>
      <c r="S410" s="13">
        <f>(((J410/60)/60)/24)+DATE(1970,1,1)</f>
        <v>41543.735995370371</v>
      </c>
      <c r="T410" s="14">
        <f t="shared" si="6"/>
        <v>41583.777662037035</v>
      </c>
    </row>
    <row r="411" spans="1:20" ht="45" hidden="1" x14ac:dyDescent="0.2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f>ROUND(E411/D411,0)*100</f>
        <v>100</v>
      </c>
      <c r="P411">
        <f>IFERROR(ROUND(E411/L411,2),0)</f>
        <v>45.6</v>
      </c>
      <c r="Q411" s="9" t="s">
        <v>8321</v>
      </c>
      <c r="R411" t="s">
        <v>8322</v>
      </c>
      <c r="S411" s="13">
        <f>(((J411/60)/60)/24)+DATE(1970,1,1)</f>
        <v>42543.862777777773</v>
      </c>
      <c r="T411" s="14">
        <f t="shared" si="6"/>
        <v>42573.862777777773</v>
      </c>
    </row>
    <row r="412" spans="1:20" ht="45" hidden="1" x14ac:dyDescent="0.2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f>ROUND(E412/D412,0)*100</f>
        <v>100</v>
      </c>
      <c r="P412">
        <f>IFERROR(ROUND(E412/L412,2),0)</f>
        <v>183.29</v>
      </c>
      <c r="Q412" s="9" t="s">
        <v>8321</v>
      </c>
      <c r="R412" t="s">
        <v>8322</v>
      </c>
      <c r="S412" s="13">
        <f>(((J412/60)/60)/24)+DATE(1970,1,1)</f>
        <v>42113.981446759266</v>
      </c>
      <c r="T412" s="14">
        <f t="shared" si="6"/>
        <v>42173.981446759266</v>
      </c>
    </row>
    <row r="413" spans="1:20" ht="60" hidden="1" x14ac:dyDescent="0.2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f>ROUND(E413/D413,0)*100</f>
        <v>100</v>
      </c>
      <c r="P413">
        <f>IFERROR(ROUND(E413/L413,2),0)</f>
        <v>125.79</v>
      </c>
      <c r="Q413" s="9" t="s">
        <v>8321</v>
      </c>
      <c r="R413" t="s">
        <v>8322</v>
      </c>
      <c r="S413" s="13">
        <f>(((J413/60)/60)/24)+DATE(1970,1,1)</f>
        <v>41598.17597222222</v>
      </c>
      <c r="T413" s="14">
        <f t="shared" si="6"/>
        <v>41630.208333333336</v>
      </c>
    </row>
    <row r="414" spans="1:20" ht="60" hidden="1" x14ac:dyDescent="0.2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f>ROUND(E414/D414,0)*100</f>
        <v>100</v>
      </c>
      <c r="P414">
        <f>IFERROR(ROUND(E414/L414,2),0)</f>
        <v>57.65</v>
      </c>
      <c r="Q414" s="9" t="s">
        <v>8321</v>
      </c>
      <c r="R414" t="s">
        <v>8322</v>
      </c>
      <c r="S414" s="13">
        <f>(((J414/60)/60)/24)+DATE(1970,1,1)</f>
        <v>41099.742800925924</v>
      </c>
      <c r="T414" s="14">
        <f t="shared" si="6"/>
        <v>41115.742800925924</v>
      </c>
    </row>
    <row r="415" spans="1:20" ht="45" hidden="1" x14ac:dyDescent="0.2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f>ROUND(E415/D415,0)*100</f>
        <v>100</v>
      </c>
      <c r="P415">
        <f>IFERROR(ROUND(E415/L415,2),0)</f>
        <v>78.66</v>
      </c>
      <c r="Q415" s="9" t="s">
        <v>8321</v>
      </c>
      <c r="R415" t="s">
        <v>8322</v>
      </c>
      <c r="S415" s="13">
        <f>(((J415/60)/60)/24)+DATE(1970,1,1)</f>
        <v>41079.877442129626</v>
      </c>
      <c r="T415" s="14">
        <f t="shared" si="6"/>
        <v>41109.877442129626</v>
      </c>
    </row>
    <row r="416" spans="1:20" ht="60" hidden="1" x14ac:dyDescent="0.2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f>ROUND(E416/D416,0)*100</f>
        <v>100</v>
      </c>
      <c r="P416">
        <f>IFERROR(ROUND(E416/L416,2),0)</f>
        <v>91.48</v>
      </c>
      <c r="Q416" s="9" t="s">
        <v>8321</v>
      </c>
      <c r="R416" t="s">
        <v>8322</v>
      </c>
      <c r="S416" s="13">
        <f>(((J416/60)/60)/24)+DATE(1970,1,1)</f>
        <v>41529.063252314816</v>
      </c>
      <c r="T416" s="14">
        <f t="shared" si="6"/>
        <v>41559.063252314816</v>
      </c>
    </row>
    <row r="417" spans="1:20" ht="60" hidden="1" x14ac:dyDescent="0.25">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f>ROUND(E417/D417,0)*100</f>
        <v>100</v>
      </c>
      <c r="P417">
        <f>IFERROR(ROUND(E417/L417,2),0)</f>
        <v>68.099999999999994</v>
      </c>
      <c r="Q417" s="9" t="s">
        <v>8321</v>
      </c>
      <c r="R417" t="s">
        <v>8322</v>
      </c>
      <c r="S417" s="13">
        <f>(((J417/60)/60)/24)+DATE(1970,1,1)</f>
        <v>41904.851875</v>
      </c>
      <c r="T417" s="14">
        <f t="shared" si="6"/>
        <v>41929.5</v>
      </c>
    </row>
    <row r="418" spans="1:20" ht="45" hidden="1" x14ac:dyDescent="0.2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f>ROUND(E418/D418,0)*100</f>
        <v>100</v>
      </c>
      <c r="P418">
        <f>IFERROR(ROUND(E418/L418,2),0)</f>
        <v>48.09</v>
      </c>
      <c r="Q418" s="9" t="s">
        <v>8321</v>
      </c>
      <c r="R418" t="s">
        <v>8322</v>
      </c>
      <c r="S418" s="13">
        <f>(((J418/60)/60)/24)+DATE(1970,1,1)</f>
        <v>41648.396192129629</v>
      </c>
      <c r="T418" s="14">
        <f t="shared" si="6"/>
        <v>41678.396192129629</v>
      </c>
    </row>
    <row r="419" spans="1:20" ht="60" hidden="1" x14ac:dyDescent="0.2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f>ROUND(E419/D419,0)*100</f>
        <v>100</v>
      </c>
      <c r="P419">
        <f>IFERROR(ROUND(E419/L419,2),0)</f>
        <v>202.42</v>
      </c>
      <c r="Q419" s="9" t="s">
        <v>8321</v>
      </c>
      <c r="R419" t="s">
        <v>8322</v>
      </c>
      <c r="S419" s="13">
        <f>(((J419/60)/60)/24)+DATE(1970,1,1)</f>
        <v>41360.970601851855</v>
      </c>
      <c r="T419" s="14">
        <f t="shared" si="6"/>
        <v>41372.189583333333</v>
      </c>
    </row>
    <row r="420" spans="1:20" ht="60" hidden="1" x14ac:dyDescent="0.2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f>ROUND(E420/D420,0)*100</f>
        <v>100</v>
      </c>
      <c r="P420">
        <f>IFERROR(ROUND(E420/L420,2),0)</f>
        <v>216.75</v>
      </c>
      <c r="Q420" s="9" t="s">
        <v>8321</v>
      </c>
      <c r="R420" t="s">
        <v>8322</v>
      </c>
      <c r="S420" s="13">
        <f>(((J420/60)/60)/24)+DATE(1970,1,1)</f>
        <v>42178.282372685186</v>
      </c>
      <c r="T420" s="14">
        <f t="shared" si="6"/>
        <v>42208.282372685186</v>
      </c>
    </row>
    <row r="421" spans="1:20" ht="45" hidden="1" x14ac:dyDescent="0.2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f>ROUND(E421/D421,0)*100</f>
        <v>100</v>
      </c>
      <c r="P421">
        <f>IFERROR(ROUND(E421/L421,2),0)</f>
        <v>110.07</v>
      </c>
      <c r="Q421" s="9" t="s">
        <v>8321</v>
      </c>
      <c r="R421" t="s">
        <v>8322</v>
      </c>
      <c r="S421" s="13">
        <f>(((J421/60)/60)/24)+DATE(1970,1,1)</f>
        <v>41394.842442129629</v>
      </c>
      <c r="T421" s="14">
        <f t="shared" si="6"/>
        <v>41454.842442129629</v>
      </c>
    </row>
    <row r="422" spans="1:20" ht="60" hidden="1" x14ac:dyDescent="0.2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f>ROUND(E422/D422,0)*100</f>
        <v>0</v>
      </c>
      <c r="P422">
        <f>IFERROR(ROUND(E422/L422,2),0)</f>
        <v>4.83</v>
      </c>
      <c r="Q422" s="9" t="s">
        <v>8321</v>
      </c>
      <c r="R422" t="s">
        <v>8339</v>
      </c>
      <c r="S422" s="13">
        <f>(((J422/60)/60)/24)+DATE(1970,1,1)</f>
        <v>41682.23646990741</v>
      </c>
      <c r="T422" s="14">
        <f t="shared" si="6"/>
        <v>41712.194803240738</v>
      </c>
    </row>
    <row r="423" spans="1:20" ht="60" hidden="1" x14ac:dyDescent="0.25">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f>ROUND(E423/D423,0)*100</f>
        <v>0</v>
      </c>
      <c r="P423">
        <f>IFERROR(ROUND(E423/L423,2),0)</f>
        <v>50.17</v>
      </c>
      <c r="Q423" s="9" t="s">
        <v>8321</v>
      </c>
      <c r="R423" t="s">
        <v>8339</v>
      </c>
      <c r="S423" s="13">
        <f>(((J423/60)/60)/24)+DATE(1970,1,1)</f>
        <v>42177.491388888884</v>
      </c>
      <c r="T423" s="14">
        <f t="shared" si="6"/>
        <v>42237.491388888884</v>
      </c>
    </row>
    <row r="424" spans="1:20" ht="60" hidden="1" x14ac:dyDescent="0.2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f>ROUND(E424/D424,0)*100</f>
        <v>0</v>
      </c>
      <c r="P424">
        <f>IFERROR(ROUND(E424/L424,2),0)</f>
        <v>35.83</v>
      </c>
      <c r="Q424" s="9" t="s">
        <v>8321</v>
      </c>
      <c r="R424" t="s">
        <v>8339</v>
      </c>
      <c r="S424" s="13">
        <f>(((J424/60)/60)/24)+DATE(1970,1,1)</f>
        <v>41863.260381944441</v>
      </c>
      <c r="T424" s="14">
        <f t="shared" si="6"/>
        <v>41893.260381944441</v>
      </c>
    </row>
    <row r="425" spans="1:20" ht="45" hidden="1" x14ac:dyDescent="0.2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f>ROUND(E425/D425,0)*100</f>
        <v>0</v>
      </c>
      <c r="P425">
        <f>IFERROR(ROUND(E425/L425,2),0)</f>
        <v>11.77</v>
      </c>
      <c r="Q425" s="9" t="s">
        <v>8321</v>
      </c>
      <c r="R425" t="s">
        <v>8339</v>
      </c>
      <c r="S425" s="13">
        <f>(((J425/60)/60)/24)+DATE(1970,1,1)</f>
        <v>41400.92627314815</v>
      </c>
      <c r="T425" s="14">
        <f t="shared" si="6"/>
        <v>41430.92627314815</v>
      </c>
    </row>
    <row r="426" spans="1:20" ht="45" hidden="1" x14ac:dyDescent="0.2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f>ROUND(E426/D426,0)*100</f>
        <v>0</v>
      </c>
      <c r="P426">
        <f>IFERROR(ROUND(E426/L426,2),0)</f>
        <v>40.78</v>
      </c>
      <c r="Q426" s="9" t="s">
        <v>8321</v>
      </c>
      <c r="R426" t="s">
        <v>8339</v>
      </c>
      <c r="S426" s="13">
        <f>(((J426/60)/60)/24)+DATE(1970,1,1)</f>
        <v>40934.376145833332</v>
      </c>
      <c r="T426" s="14">
        <f t="shared" si="6"/>
        <v>40994.334479166668</v>
      </c>
    </row>
    <row r="427" spans="1:20" ht="60" hidden="1" x14ac:dyDescent="0.2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f>ROUND(E427/D427,0)*100</f>
        <v>0</v>
      </c>
      <c r="P427">
        <f>IFERROR(ROUND(E427/L427,2),0)</f>
        <v>3</v>
      </c>
      <c r="Q427" s="9" t="s">
        <v>8321</v>
      </c>
      <c r="R427" t="s">
        <v>8339</v>
      </c>
      <c r="S427" s="13">
        <f>(((J427/60)/60)/24)+DATE(1970,1,1)</f>
        <v>42275.861157407402</v>
      </c>
      <c r="T427" s="14">
        <f t="shared" si="6"/>
        <v>42335.902824074074</v>
      </c>
    </row>
    <row r="428" spans="1:20" ht="60" hidden="1" x14ac:dyDescent="0.2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f>ROUND(E428/D428,0)*100</f>
        <v>0</v>
      </c>
      <c r="P428">
        <f>IFERROR(ROUND(E428/L428,2),0)</f>
        <v>16.63</v>
      </c>
      <c r="Q428" s="9" t="s">
        <v>8321</v>
      </c>
      <c r="R428" t="s">
        <v>8339</v>
      </c>
      <c r="S428" s="13">
        <f>(((J428/60)/60)/24)+DATE(1970,1,1)</f>
        <v>42400.711967592593</v>
      </c>
      <c r="T428" s="14">
        <f t="shared" si="6"/>
        <v>42430.711967592593</v>
      </c>
    </row>
    <row r="429" spans="1:20" ht="60" hidden="1" x14ac:dyDescent="0.25">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f>ROUND(E429/D429,0)*100</f>
        <v>0</v>
      </c>
      <c r="P429">
        <f>IFERROR(ROUND(E429/L429,2),0)</f>
        <v>0</v>
      </c>
      <c r="Q429" s="9" t="s">
        <v>8321</v>
      </c>
      <c r="R429" t="s">
        <v>8339</v>
      </c>
      <c r="S429" s="13">
        <f>(((J429/60)/60)/24)+DATE(1970,1,1)</f>
        <v>42285.909027777772</v>
      </c>
      <c r="T429" s="14">
        <f t="shared" si="6"/>
        <v>42299.790972222225</v>
      </c>
    </row>
    <row r="430" spans="1:20" ht="30" hidden="1" x14ac:dyDescent="0.25">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f>ROUND(E430/D430,0)*100</f>
        <v>0</v>
      </c>
      <c r="P430">
        <f>IFERROR(ROUND(E430/L430,2),0)</f>
        <v>52</v>
      </c>
      <c r="Q430" s="9" t="s">
        <v>8321</v>
      </c>
      <c r="R430" t="s">
        <v>8339</v>
      </c>
      <c r="S430" s="13">
        <f>(((J430/60)/60)/24)+DATE(1970,1,1)</f>
        <v>41778.766724537039</v>
      </c>
      <c r="T430" s="14">
        <f t="shared" si="6"/>
        <v>41806.916666666664</v>
      </c>
    </row>
    <row r="431" spans="1:20" ht="60" hidden="1" x14ac:dyDescent="0.25">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f>ROUND(E431/D431,0)*100</f>
        <v>0</v>
      </c>
      <c r="P431">
        <f>IFERROR(ROUND(E431/L431,2),0)</f>
        <v>0</v>
      </c>
      <c r="Q431" s="9" t="s">
        <v>8321</v>
      </c>
      <c r="R431" t="s">
        <v>8339</v>
      </c>
      <c r="S431" s="13">
        <f>(((J431/60)/60)/24)+DATE(1970,1,1)</f>
        <v>40070.901412037041</v>
      </c>
      <c r="T431" s="14">
        <f t="shared" si="6"/>
        <v>40144.207638888889</v>
      </c>
    </row>
    <row r="432" spans="1:20" ht="45" hidden="1" x14ac:dyDescent="0.2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f>ROUND(E432/D432,0)*100</f>
        <v>0</v>
      </c>
      <c r="P432">
        <f>IFERROR(ROUND(E432/L432,2),0)</f>
        <v>4.8</v>
      </c>
      <c r="Q432" s="9" t="s">
        <v>8321</v>
      </c>
      <c r="R432" t="s">
        <v>8339</v>
      </c>
      <c r="S432" s="13">
        <f>(((J432/60)/60)/24)+DATE(1970,1,1)</f>
        <v>41513.107256944444</v>
      </c>
      <c r="T432" s="14">
        <f t="shared" si="6"/>
        <v>41528.107256944444</v>
      </c>
    </row>
    <row r="433" spans="1:20" ht="45" hidden="1" x14ac:dyDescent="0.2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f>ROUND(E433/D433,0)*100</f>
        <v>0</v>
      </c>
      <c r="P433">
        <f>IFERROR(ROUND(E433/L433,2),0)</f>
        <v>51.88</v>
      </c>
      <c r="Q433" s="9" t="s">
        <v>8321</v>
      </c>
      <c r="R433" t="s">
        <v>8339</v>
      </c>
      <c r="S433" s="13">
        <f>(((J433/60)/60)/24)+DATE(1970,1,1)</f>
        <v>42526.871331018512</v>
      </c>
      <c r="T433" s="14">
        <f t="shared" si="6"/>
        <v>42556.871331018512</v>
      </c>
    </row>
    <row r="434" spans="1:20" ht="60" hidden="1" x14ac:dyDescent="0.25">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f>ROUND(E434/D434,0)*100</f>
        <v>0</v>
      </c>
      <c r="P434">
        <f>IFERROR(ROUND(E434/L434,2),0)</f>
        <v>71.25</v>
      </c>
      <c r="Q434" s="9" t="s">
        <v>8321</v>
      </c>
      <c r="R434" t="s">
        <v>8339</v>
      </c>
      <c r="S434" s="13">
        <f>(((J434/60)/60)/24)+DATE(1970,1,1)</f>
        <v>42238.726631944446</v>
      </c>
      <c r="T434" s="14">
        <f t="shared" si="6"/>
        <v>42298.726631944446</v>
      </c>
    </row>
    <row r="435" spans="1:20" ht="60" hidden="1" x14ac:dyDescent="0.25">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f>ROUND(E435/D435,0)*100</f>
        <v>0</v>
      </c>
      <c r="P435">
        <f>IFERROR(ROUND(E435/L435,2),0)</f>
        <v>0</v>
      </c>
      <c r="Q435" s="9" t="s">
        <v>8321</v>
      </c>
      <c r="R435" t="s">
        <v>8339</v>
      </c>
      <c r="S435" s="13">
        <f>(((J435/60)/60)/24)+DATE(1970,1,1)</f>
        <v>42228.629884259266</v>
      </c>
      <c r="T435" s="14">
        <f t="shared" si="6"/>
        <v>42288.629884259266</v>
      </c>
    </row>
    <row r="436" spans="1:20" ht="60" hidden="1" x14ac:dyDescent="0.25">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f>ROUND(E436/D436,0)*100</f>
        <v>0</v>
      </c>
      <c r="P436">
        <f>IFERROR(ROUND(E436/L436,2),0)</f>
        <v>62.5</v>
      </c>
      <c r="Q436" s="9" t="s">
        <v>8321</v>
      </c>
      <c r="R436" t="s">
        <v>8339</v>
      </c>
      <c r="S436" s="13">
        <f>(((J436/60)/60)/24)+DATE(1970,1,1)</f>
        <v>41576.834513888891</v>
      </c>
      <c r="T436" s="14">
        <f t="shared" si="6"/>
        <v>41609.876180555555</v>
      </c>
    </row>
    <row r="437" spans="1:20" ht="60" hidden="1" x14ac:dyDescent="0.25">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f>ROUND(E437/D437,0)*100</f>
        <v>0</v>
      </c>
      <c r="P437">
        <f>IFERROR(ROUND(E437/L437,2),0)</f>
        <v>1</v>
      </c>
      <c r="Q437" s="9" t="s">
        <v>8321</v>
      </c>
      <c r="R437" t="s">
        <v>8339</v>
      </c>
      <c r="S437" s="13">
        <f>(((J437/60)/60)/24)+DATE(1970,1,1)</f>
        <v>41500.747453703705</v>
      </c>
      <c r="T437" s="14">
        <f t="shared" si="6"/>
        <v>41530.747453703705</v>
      </c>
    </row>
    <row r="438" spans="1:20" ht="45" hidden="1" x14ac:dyDescent="0.2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f>ROUND(E438/D438,0)*100</f>
        <v>0</v>
      </c>
      <c r="P438">
        <f>IFERROR(ROUND(E438/L438,2),0)</f>
        <v>0</v>
      </c>
      <c r="Q438" s="9" t="s">
        <v>8321</v>
      </c>
      <c r="R438" t="s">
        <v>8339</v>
      </c>
      <c r="S438" s="13">
        <f>(((J438/60)/60)/24)+DATE(1970,1,1)</f>
        <v>41456.36241898148</v>
      </c>
      <c r="T438" s="14">
        <f t="shared" si="6"/>
        <v>41486.36241898148</v>
      </c>
    </row>
    <row r="439" spans="1:20" ht="45" hidden="1" x14ac:dyDescent="0.2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f>ROUND(E439/D439,0)*100</f>
        <v>0</v>
      </c>
      <c r="P439">
        <f>IFERROR(ROUND(E439/L439,2),0)</f>
        <v>0</v>
      </c>
      <c r="Q439" s="9" t="s">
        <v>8321</v>
      </c>
      <c r="R439" t="s">
        <v>8339</v>
      </c>
      <c r="S439" s="13">
        <f>(((J439/60)/60)/24)+DATE(1970,1,1)</f>
        <v>42591.31858796296</v>
      </c>
      <c r="T439" s="14">
        <f t="shared" si="6"/>
        <v>42651.31858796296</v>
      </c>
    </row>
    <row r="440" spans="1:20" ht="45" hidden="1" x14ac:dyDescent="0.2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f>ROUND(E440/D440,0)*100</f>
        <v>0</v>
      </c>
      <c r="P440">
        <f>IFERROR(ROUND(E440/L440,2),0)</f>
        <v>170.55</v>
      </c>
      <c r="Q440" s="9" t="s">
        <v>8321</v>
      </c>
      <c r="R440" t="s">
        <v>8339</v>
      </c>
      <c r="S440" s="13">
        <f>(((J440/60)/60)/24)+DATE(1970,1,1)</f>
        <v>42296.261087962965</v>
      </c>
      <c r="T440" s="14">
        <f t="shared" si="6"/>
        <v>42326.302754629629</v>
      </c>
    </row>
    <row r="441" spans="1:20" ht="60" hidden="1" x14ac:dyDescent="0.2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f>ROUND(E441/D441,0)*100</f>
        <v>0</v>
      </c>
      <c r="P441">
        <f>IFERROR(ROUND(E441/L441,2),0)</f>
        <v>0</v>
      </c>
      <c r="Q441" s="9" t="s">
        <v>8321</v>
      </c>
      <c r="R441" t="s">
        <v>8339</v>
      </c>
      <c r="S441" s="13">
        <f>(((J441/60)/60)/24)+DATE(1970,1,1)</f>
        <v>41919.761782407404</v>
      </c>
      <c r="T441" s="14">
        <f t="shared" si="6"/>
        <v>41929.761782407404</v>
      </c>
    </row>
    <row r="442" spans="1:20" ht="45" hidden="1" x14ac:dyDescent="0.2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f>ROUND(E442/D442,0)*100</f>
        <v>0</v>
      </c>
      <c r="P442">
        <f>IFERROR(ROUND(E442/L442,2),0)</f>
        <v>5</v>
      </c>
      <c r="Q442" s="9" t="s">
        <v>8321</v>
      </c>
      <c r="R442" t="s">
        <v>8339</v>
      </c>
      <c r="S442" s="13">
        <f>(((J442/60)/60)/24)+DATE(1970,1,1)</f>
        <v>42423.985567129625</v>
      </c>
      <c r="T442" s="14">
        <f t="shared" si="6"/>
        <v>42453.943900462968</v>
      </c>
    </row>
    <row r="443" spans="1:20" ht="60" hidden="1" x14ac:dyDescent="0.2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f>ROUND(E443/D443,0)*100</f>
        <v>0</v>
      </c>
      <c r="P443">
        <f>IFERROR(ROUND(E443/L443,2),0)</f>
        <v>0</v>
      </c>
      <c r="Q443" s="9" t="s">
        <v>8321</v>
      </c>
      <c r="R443" t="s">
        <v>8339</v>
      </c>
      <c r="S443" s="13">
        <f>(((J443/60)/60)/24)+DATE(1970,1,1)</f>
        <v>41550.793935185182</v>
      </c>
      <c r="T443" s="14">
        <f t="shared" si="6"/>
        <v>41580.793935185182</v>
      </c>
    </row>
    <row r="444" spans="1:20" hidden="1" x14ac:dyDescent="0.25">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f>ROUND(E444/D444,0)*100</f>
        <v>0</v>
      </c>
      <c r="P444">
        <f>IFERROR(ROUND(E444/L444,2),0)</f>
        <v>393.59</v>
      </c>
      <c r="Q444" s="9" t="s">
        <v>8321</v>
      </c>
      <c r="R444" t="s">
        <v>8339</v>
      </c>
      <c r="S444" s="13">
        <f>(((J444/60)/60)/24)+DATE(1970,1,1)</f>
        <v>42024.888692129629</v>
      </c>
      <c r="T444" s="14">
        <f t="shared" si="6"/>
        <v>42054.888692129629</v>
      </c>
    </row>
    <row r="445" spans="1:20" ht="45" hidden="1" x14ac:dyDescent="0.2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f>ROUND(E445/D445,0)*100</f>
        <v>0</v>
      </c>
      <c r="P445">
        <f>IFERROR(ROUND(E445/L445,2),0)</f>
        <v>5</v>
      </c>
      <c r="Q445" s="9" t="s">
        <v>8321</v>
      </c>
      <c r="R445" t="s">
        <v>8339</v>
      </c>
      <c r="S445" s="13">
        <f>(((J445/60)/60)/24)+DATE(1970,1,1)</f>
        <v>41650.015057870369</v>
      </c>
      <c r="T445" s="14">
        <f t="shared" si="6"/>
        <v>41680.015057870369</v>
      </c>
    </row>
    <row r="446" spans="1:20" ht="45" hidden="1" x14ac:dyDescent="0.2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f>ROUND(E446/D446,0)*100</f>
        <v>0</v>
      </c>
      <c r="P446">
        <f>IFERROR(ROUND(E446/L446,2),0)</f>
        <v>50</v>
      </c>
      <c r="Q446" s="9" t="s">
        <v>8321</v>
      </c>
      <c r="R446" t="s">
        <v>8339</v>
      </c>
      <c r="S446" s="13">
        <f>(((J446/60)/60)/24)+DATE(1970,1,1)</f>
        <v>40894.906956018516</v>
      </c>
      <c r="T446" s="14">
        <f t="shared" si="6"/>
        <v>40954.906956018516</v>
      </c>
    </row>
    <row r="447" spans="1:20" ht="45" hidden="1" x14ac:dyDescent="0.2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f>ROUND(E447/D447,0)*100</f>
        <v>0</v>
      </c>
      <c r="P447">
        <f>IFERROR(ROUND(E447/L447,2),0)</f>
        <v>1</v>
      </c>
      <c r="Q447" s="9" t="s">
        <v>8321</v>
      </c>
      <c r="R447" t="s">
        <v>8339</v>
      </c>
      <c r="S447" s="13">
        <f>(((J447/60)/60)/24)+DATE(1970,1,1)</f>
        <v>42130.335358796292</v>
      </c>
      <c r="T447" s="14">
        <f t="shared" si="6"/>
        <v>42145.335358796292</v>
      </c>
    </row>
    <row r="448" spans="1:20" ht="60" hidden="1" x14ac:dyDescent="0.2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f>ROUND(E448/D448,0)*100</f>
        <v>0</v>
      </c>
      <c r="P448">
        <f>IFERROR(ROUND(E448/L448,2),0)</f>
        <v>47.88</v>
      </c>
      <c r="Q448" s="9" t="s">
        <v>8321</v>
      </c>
      <c r="R448" t="s">
        <v>8339</v>
      </c>
      <c r="S448" s="13">
        <f>(((J448/60)/60)/24)+DATE(1970,1,1)</f>
        <v>42037.083564814813</v>
      </c>
      <c r="T448" s="14">
        <f t="shared" si="6"/>
        <v>42067.083564814813</v>
      </c>
    </row>
    <row r="449" spans="1:20" ht="60" hidden="1" x14ac:dyDescent="0.25">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f>ROUND(E449/D449,0)*100</f>
        <v>0</v>
      </c>
      <c r="P449">
        <f>IFERROR(ROUND(E449/L449,2),0)</f>
        <v>5</v>
      </c>
      <c r="Q449" s="9" t="s">
        <v>8321</v>
      </c>
      <c r="R449" t="s">
        <v>8339</v>
      </c>
      <c r="S449" s="13">
        <f>(((J449/60)/60)/24)+DATE(1970,1,1)</f>
        <v>41331.555127314816</v>
      </c>
      <c r="T449" s="14">
        <f t="shared" si="6"/>
        <v>41356.513460648144</v>
      </c>
    </row>
    <row r="450" spans="1:20" ht="60" hidden="1" x14ac:dyDescent="0.2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f>ROUND(E450/D450,0)*100</f>
        <v>0</v>
      </c>
      <c r="P450">
        <f>IFERROR(ROUND(E450/L450,2),0)</f>
        <v>20.5</v>
      </c>
      <c r="Q450" s="9" t="s">
        <v>8321</v>
      </c>
      <c r="R450" t="s">
        <v>8339</v>
      </c>
      <c r="S450" s="13">
        <f>(((J450/60)/60)/24)+DATE(1970,1,1)</f>
        <v>41753.758043981477</v>
      </c>
      <c r="T450" s="14">
        <f t="shared" si="6"/>
        <v>41773.758043981477</v>
      </c>
    </row>
    <row r="451" spans="1:20" ht="60" hidden="1" x14ac:dyDescent="0.2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f>ROUND(E451/D451,0)*100</f>
        <v>0</v>
      </c>
      <c r="P451">
        <f>IFERROR(ROUND(E451/L451,2),0)</f>
        <v>9</v>
      </c>
      <c r="Q451" s="9" t="s">
        <v>8321</v>
      </c>
      <c r="R451" t="s">
        <v>8339</v>
      </c>
      <c r="S451" s="13">
        <f>(((J451/60)/60)/24)+DATE(1970,1,1)</f>
        <v>41534.568113425928</v>
      </c>
      <c r="T451" s="14">
        <f t="shared" ref="T451:T514" si="7">(((I451/60)/60)/24)+DATE(1970,1,1)</f>
        <v>41564.568113425928</v>
      </c>
    </row>
    <row r="452" spans="1:20" ht="60" hidden="1" x14ac:dyDescent="0.2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f>ROUND(E452/D452,0)*100</f>
        <v>0</v>
      </c>
      <c r="P452">
        <f>IFERROR(ROUND(E452/L452,2),0)</f>
        <v>56.57</v>
      </c>
      <c r="Q452" s="9" t="s">
        <v>8321</v>
      </c>
      <c r="R452" t="s">
        <v>8339</v>
      </c>
      <c r="S452" s="13">
        <f>(((J452/60)/60)/24)+DATE(1970,1,1)</f>
        <v>41654.946759259255</v>
      </c>
      <c r="T452" s="14">
        <f t="shared" si="7"/>
        <v>41684.946759259255</v>
      </c>
    </row>
    <row r="453" spans="1:20" ht="60" hidden="1" x14ac:dyDescent="0.2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f>ROUND(E453/D453,0)*100</f>
        <v>0</v>
      </c>
      <c r="P453">
        <f>IFERROR(ROUND(E453/L453,2),0)</f>
        <v>0</v>
      </c>
      <c r="Q453" s="9" t="s">
        <v>8321</v>
      </c>
      <c r="R453" t="s">
        <v>8339</v>
      </c>
      <c r="S453" s="13">
        <f>(((J453/60)/60)/24)+DATE(1970,1,1)</f>
        <v>41634.715173611112</v>
      </c>
      <c r="T453" s="14">
        <f t="shared" si="7"/>
        <v>41664.715173611112</v>
      </c>
    </row>
    <row r="454" spans="1:20" ht="45" hidden="1" x14ac:dyDescent="0.25">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f>ROUND(E454/D454,0)*100</f>
        <v>100</v>
      </c>
      <c r="P454">
        <f>IFERROR(ROUND(E454/L454,2),0)</f>
        <v>40</v>
      </c>
      <c r="Q454" s="9" t="s">
        <v>8321</v>
      </c>
      <c r="R454" t="s">
        <v>8339</v>
      </c>
      <c r="S454" s="13">
        <f>(((J454/60)/60)/24)+DATE(1970,1,1)</f>
        <v>42107.703877314809</v>
      </c>
      <c r="T454" s="14">
        <f t="shared" si="7"/>
        <v>42137.703877314809</v>
      </c>
    </row>
    <row r="455" spans="1:20" ht="60" hidden="1" x14ac:dyDescent="0.2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f>ROUND(E455/D455,0)*100</f>
        <v>0</v>
      </c>
      <c r="P455">
        <f>IFERROR(ROUND(E455/L455,2),0)</f>
        <v>13</v>
      </c>
      <c r="Q455" s="9" t="s">
        <v>8321</v>
      </c>
      <c r="R455" t="s">
        <v>8339</v>
      </c>
      <c r="S455" s="13">
        <f>(((J455/60)/60)/24)+DATE(1970,1,1)</f>
        <v>42038.824988425928</v>
      </c>
      <c r="T455" s="14">
        <f t="shared" si="7"/>
        <v>42054.824988425928</v>
      </c>
    </row>
    <row r="456" spans="1:20" ht="45" hidden="1" x14ac:dyDescent="0.2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f>ROUND(E456/D456,0)*100</f>
        <v>0</v>
      </c>
      <c r="P456">
        <f>IFERROR(ROUND(E456/L456,2),0)</f>
        <v>16.399999999999999</v>
      </c>
      <c r="Q456" s="9" t="s">
        <v>8321</v>
      </c>
      <c r="R456" t="s">
        <v>8339</v>
      </c>
      <c r="S456" s="13">
        <f>(((J456/60)/60)/24)+DATE(1970,1,1)</f>
        <v>41938.717256944445</v>
      </c>
      <c r="T456" s="14">
        <f t="shared" si="7"/>
        <v>41969.551388888889</v>
      </c>
    </row>
    <row r="457" spans="1:20" ht="60" hidden="1" x14ac:dyDescent="0.2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f>ROUND(E457/D457,0)*100</f>
        <v>0</v>
      </c>
      <c r="P457">
        <f>IFERROR(ROUND(E457/L457,2),0)</f>
        <v>22.5</v>
      </c>
      <c r="Q457" s="9" t="s">
        <v>8321</v>
      </c>
      <c r="R457" t="s">
        <v>8339</v>
      </c>
      <c r="S457" s="13">
        <f>(((J457/60)/60)/24)+DATE(1970,1,1)</f>
        <v>40971.002569444441</v>
      </c>
      <c r="T457" s="14">
        <f t="shared" si="7"/>
        <v>41016.021527777775</v>
      </c>
    </row>
    <row r="458" spans="1:20" ht="60" hidden="1" x14ac:dyDescent="0.25">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f>ROUND(E458/D458,0)*100</f>
        <v>0</v>
      </c>
      <c r="P458">
        <f>IFERROR(ROUND(E458/L458,2),0)</f>
        <v>20.329999999999998</v>
      </c>
      <c r="Q458" s="9" t="s">
        <v>8321</v>
      </c>
      <c r="R458" t="s">
        <v>8339</v>
      </c>
      <c r="S458" s="13">
        <f>(((J458/60)/60)/24)+DATE(1970,1,1)</f>
        <v>41547.694456018515</v>
      </c>
      <c r="T458" s="14">
        <f t="shared" si="7"/>
        <v>41569.165972222225</v>
      </c>
    </row>
    <row r="459" spans="1:20" ht="60" hidden="1" x14ac:dyDescent="0.2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f>ROUND(E459/D459,0)*100</f>
        <v>0</v>
      </c>
      <c r="P459">
        <f>IFERROR(ROUND(E459/L459,2),0)</f>
        <v>0</v>
      </c>
      <c r="Q459" s="9" t="s">
        <v>8321</v>
      </c>
      <c r="R459" t="s">
        <v>8339</v>
      </c>
      <c r="S459" s="13">
        <f>(((J459/60)/60)/24)+DATE(1970,1,1)</f>
        <v>41837.767500000002</v>
      </c>
      <c r="T459" s="14">
        <f t="shared" si="7"/>
        <v>41867.767500000002</v>
      </c>
    </row>
    <row r="460" spans="1:20" ht="45" hidden="1" x14ac:dyDescent="0.2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f>ROUND(E460/D460,0)*100</f>
        <v>0</v>
      </c>
      <c r="P460">
        <f>IFERROR(ROUND(E460/L460,2),0)</f>
        <v>16.760000000000002</v>
      </c>
      <c r="Q460" s="9" t="s">
        <v>8321</v>
      </c>
      <c r="R460" t="s">
        <v>8339</v>
      </c>
      <c r="S460" s="13">
        <f>(((J460/60)/60)/24)+DATE(1970,1,1)</f>
        <v>41378.69976851852</v>
      </c>
      <c r="T460" s="14">
        <f t="shared" si="7"/>
        <v>41408.69976851852</v>
      </c>
    </row>
    <row r="461" spans="1:20" ht="60" hidden="1" x14ac:dyDescent="0.2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f>ROUND(E461/D461,0)*100</f>
        <v>0</v>
      </c>
      <c r="P461">
        <f>IFERROR(ROUND(E461/L461,2),0)</f>
        <v>25</v>
      </c>
      <c r="Q461" s="9" t="s">
        <v>8321</v>
      </c>
      <c r="R461" t="s">
        <v>8339</v>
      </c>
      <c r="S461" s="13">
        <f>(((J461/60)/60)/24)+DATE(1970,1,1)</f>
        <v>40800.6403587963</v>
      </c>
      <c r="T461" s="14">
        <f t="shared" si="7"/>
        <v>40860.682025462964</v>
      </c>
    </row>
    <row r="462" spans="1:20" ht="30" hidden="1" x14ac:dyDescent="0.25">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f>ROUND(E462/D462,0)*100</f>
        <v>0</v>
      </c>
      <c r="P462">
        <f>IFERROR(ROUND(E462/L462,2),0)</f>
        <v>12.5</v>
      </c>
      <c r="Q462" s="9" t="s">
        <v>8321</v>
      </c>
      <c r="R462" t="s">
        <v>8339</v>
      </c>
      <c r="S462" s="13">
        <f>(((J462/60)/60)/24)+DATE(1970,1,1)</f>
        <v>41759.542534722219</v>
      </c>
      <c r="T462" s="14">
        <f t="shared" si="7"/>
        <v>41791.166666666664</v>
      </c>
    </row>
    <row r="463" spans="1:20" ht="60" hidden="1" x14ac:dyDescent="0.2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f>ROUND(E463/D463,0)*100</f>
        <v>0</v>
      </c>
      <c r="P463">
        <f>IFERROR(ROUND(E463/L463,2),0)</f>
        <v>0</v>
      </c>
      <c r="Q463" s="9" t="s">
        <v>8321</v>
      </c>
      <c r="R463" t="s">
        <v>8339</v>
      </c>
      <c r="S463" s="13">
        <f>(((J463/60)/60)/24)+DATE(1970,1,1)</f>
        <v>41407.84684027778</v>
      </c>
      <c r="T463" s="14">
        <f t="shared" si="7"/>
        <v>41427.84684027778</v>
      </c>
    </row>
    <row r="464" spans="1:20" ht="60" hidden="1" x14ac:dyDescent="0.25">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f>ROUND(E464/D464,0)*100</f>
        <v>0</v>
      </c>
      <c r="P464">
        <f>IFERROR(ROUND(E464/L464,2),0)</f>
        <v>0</v>
      </c>
      <c r="Q464" s="9" t="s">
        <v>8321</v>
      </c>
      <c r="R464" t="s">
        <v>8339</v>
      </c>
      <c r="S464" s="13">
        <f>(((J464/60)/60)/24)+DATE(1970,1,1)</f>
        <v>40705.126631944448</v>
      </c>
      <c r="T464" s="14">
        <f t="shared" si="7"/>
        <v>40765.126631944448</v>
      </c>
    </row>
    <row r="465" spans="1:20" ht="45" hidden="1" x14ac:dyDescent="0.2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f>ROUND(E465/D465,0)*100</f>
        <v>0</v>
      </c>
      <c r="P465">
        <f>IFERROR(ROUND(E465/L465,2),0)</f>
        <v>113.64</v>
      </c>
      <c r="Q465" s="9" t="s">
        <v>8321</v>
      </c>
      <c r="R465" t="s">
        <v>8339</v>
      </c>
      <c r="S465" s="13">
        <f>(((J465/60)/60)/24)+DATE(1970,1,1)</f>
        <v>40750.710104166668</v>
      </c>
      <c r="T465" s="14">
        <f t="shared" si="7"/>
        <v>40810.710104166668</v>
      </c>
    </row>
    <row r="466" spans="1:20" ht="45" hidden="1" x14ac:dyDescent="0.25">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f>ROUND(E466/D466,0)*100</f>
        <v>0</v>
      </c>
      <c r="P466">
        <f>IFERROR(ROUND(E466/L466,2),0)</f>
        <v>1</v>
      </c>
      <c r="Q466" s="9" t="s">
        <v>8321</v>
      </c>
      <c r="R466" t="s">
        <v>8339</v>
      </c>
      <c r="S466" s="13">
        <f>(((J466/60)/60)/24)+DATE(1970,1,1)</f>
        <v>42488.848784722228</v>
      </c>
      <c r="T466" s="14">
        <f t="shared" si="7"/>
        <v>42508.848784722228</v>
      </c>
    </row>
    <row r="467" spans="1:20" ht="30" hidden="1" x14ac:dyDescent="0.25">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f>ROUND(E467/D467,0)*100</f>
        <v>0</v>
      </c>
      <c r="P467">
        <f>IFERROR(ROUND(E467/L467,2),0)</f>
        <v>17.25</v>
      </c>
      <c r="Q467" s="9" t="s">
        <v>8321</v>
      </c>
      <c r="R467" t="s">
        <v>8339</v>
      </c>
      <c r="S467" s="13">
        <f>(((J467/60)/60)/24)+DATE(1970,1,1)</f>
        <v>41801.120069444441</v>
      </c>
      <c r="T467" s="14">
        <f t="shared" si="7"/>
        <v>41817.120069444441</v>
      </c>
    </row>
    <row r="468" spans="1:20" ht="45" hidden="1" x14ac:dyDescent="0.2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f>ROUND(E468/D468,0)*100</f>
        <v>0</v>
      </c>
      <c r="P468">
        <f>IFERROR(ROUND(E468/L468,2),0)</f>
        <v>15.2</v>
      </c>
      <c r="Q468" s="9" t="s">
        <v>8321</v>
      </c>
      <c r="R468" t="s">
        <v>8339</v>
      </c>
      <c r="S468" s="13">
        <f>(((J468/60)/60)/24)+DATE(1970,1,1)</f>
        <v>41129.942870370374</v>
      </c>
      <c r="T468" s="14">
        <f t="shared" si="7"/>
        <v>41159.942870370374</v>
      </c>
    </row>
    <row r="469" spans="1:20" ht="60" hidden="1" x14ac:dyDescent="0.25">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f>ROUND(E469/D469,0)*100</f>
        <v>0</v>
      </c>
      <c r="P469">
        <f>IFERROR(ROUND(E469/L469,2),0)</f>
        <v>110.64</v>
      </c>
      <c r="Q469" s="9" t="s">
        <v>8321</v>
      </c>
      <c r="R469" t="s">
        <v>8339</v>
      </c>
      <c r="S469" s="13">
        <f>(((J469/60)/60)/24)+DATE(1970,1,1)</f>
        <v>41135.679791666669</v>
      </c>
      <c r="T469" s="14">
        <f t="shared" si="7"/>
        <v>41180.679791666669</v>
      </c>
    </row>
    <row r="470" spans="1:20" ht="60" hidden="1" x14ac:dyDescent="0.2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f>ROUND(E470/D470,0)*100</f>
        <v>0</v>
      </c>
      <c r="P470">
        <f>IFERROR(ROUND(E470/L470,2),0)</f>
        <v>0</v>
      </c>
      <c r="Q470" s="9" t="s">
        <v>8321</v>
      </c>
      <c r="R470" t="s">
        <v>8339</v>
      </c>
      <c r="S470" s="13">
        <f>(((J470/60)/60)/24)+DATE(1970,1,1)</f>
        <v>41041.167627314811</v>
      </c>
      <c r="T470" s="14">
        <f t="shared" si="7"/>
        <v>41101.160474537035</v>
      </c>
    </row>
    <row r="471" spans="1:20" ht="30" hidden="1" x14ac:dyDescent="0.25">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f>ROUND(E471/D471,0)*100</f>
        <v>0</v>
      </c>
      <c r="P471">
        <f>IFERROR(ROUND(E471/L471,2),0)</f>
        <v>0</v>
      </c>
      <c r="Q471" s="9" t="s">
        <v>8321</v>
      </c>
      <c r="R471" t="s">
        <v>8339</v>
      </c>
      <c r="S471" s="13">
        <f>(((J471/60)/60)/24)+DATE(1970,1,1)</f>
        <v>41827.989861111113</v>
      </c>
      <c r="T471" s="14">
        <f t="shared" si="7"/>
        <v>41887.989861111113</v>
      </c>
    </row>
    <row r="472" spans="1:20" ht="60" hidden="1" x14ac:dyDescent="0.2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f>ROUND(E472/D472,0)*100</f>
        <v>0</v>
      </c>
      <c r="P472">
        <f>IFERROR(ROUND(E472/L472,2),0)</f>
        <v>25.5</v>
      </c>
      <c r="Q472" s="9" t="s">
        <v>8321</v>
      </c>
      <c r="R472" t="s">
        <v>8339</v>
      </c>
      <c r="S472" s="13">
        <f>(((J472/60)/60)/24)+DATE(1970,1,1)</f>
        <v>41605.167696759258</v>
      </c>
      <c r="T472" s="14">
        <f t="shared" si="7"/>
        <v>41655.166666666664</v>
      </c>
    </row>
    <row r="473" spans="1:20" ht="60" hidden="1" x14ac:dyDescent="0.25">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f>ROUND(E473/D473,0)*100</f>
        <v>0</v>
      </c>
      <c r="P473">
        <f>IFERROR(ROUND(E473/L473,2),0)</f>
        <v>38.479999999999997</v>
      </c>
      <c r="Q473" s="9" t="s">
        <v>8321</v>
      </c>
      <c r="R473" t="s">
        <v>8339</v>
      </c>
      <c r="S473" s="13">
        <f>(((J473/60)/60)/24)+DATE(1970,1,1)</f>
        <v>41703.721979166665</v>
      </c>
      <c r="T473" s="14">
        <f t="shared" si="7"/>
        <v>41748.680312500001</v>
      </c>
    </row>
    <row r="474" spans="1:20" ht="60" hidden="1" x14ac:dyDescent="0.2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f>ROUND(E474/D474,0)*100</f>
        <v>0</v>
      </c>
      <c r="P474">
        <f>IFERROR(ROUND(E474/L474,2),0)</f>
        <v>28.2</v>
      </c>
      <c r="Q474" s="9" t="s">
        <v>8321</v>
      </c>
      <c r="R474" t="s">
        <v>8339</v>
      </c>
      <c r="S474" s="13">
        <f>(((J474/60)/60)/24)+DATE(1970,1,1)</f>
        <v>41844.922662037039</v>
      </c>
      <c r="T474" s="14">
        <f t="shared" si="7"/>
        <v>41874.922662037039</v>
      </c>
    </row>
    <row r="475" spans="1:20" ht="45" hidden="1" x14ac:dyDescent="0.2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f>ROUND(E475/D475,0)*100</f>
        <v>0</v>
      </c>
      <c r="P475">
        <f>IFERROR(ROUND(E475/L475,2),0)</f>
        <v>61.5</v>
      </c>
      <c r="Q475" s="9" t="s">
        <v>8321</v>
      </c>
      <c r="R475" t="s">
        <v>8339</v>
      </c>
      <c r="S475" s="13">
        <f>(((J475/60)/60)/24)+DATE(1970,1,1)</f>
        <v>41869.698136574072</v>
      </c>
      <c r="T475" s="14">
        <f t="shared" si="7"/>
        <v>41899.698136574072</v>
      </c>
    </row>
    <row r="476" spans="1:20" ht="45" hidden="1" x14ac:dyDescent="0.2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f>ROUND(E476/D476,0)*100</f>
        <v>0</v>
      </c>
      <c r="P476">
        <f>IFERROR(ROUND(E476/L476,2),0)</f>
        <v>1</v>
      </c>
      <c r="Q476" s="9" t="s">
        <v>8321</v>
      </c>
      <c r="R476" t="s">
        <v>8339</v>
      </c>
      <c r="S476" s="13">
        <f>(((J476/60)/60)/24)+DATE(1970,1,1)</f>
        <v>42753.329039351855</v>
      </c>
      <c r="T476" s="14">
        <f t="shared" si="7"/>
        <v>42783.329039351855</v>
      </c>
    </row>
    <row r="477" spans="1:20" ht="60" hidden="1" x14ac:dyDescent="0.25">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f>ROUND(E477/D477,0)*100</f>
        <v>0</v>
      </c>
      <c r="P477">
        <f>IFERROR(ROUND(E477/L477,2),0)</f>
        <v>0</v>
      </c>
      <c r="Q477" s="9" t="s">
        <v>8321</v>
      </c>
      <c r="R477" t="s">
        <v>8339</v>
      </c>
      <c r="S477" s="13">
        <f>(((J477/60)/60)/24)+DATE(1970,1,1)</f>
        <v>42100.086145833338</v>
      </c>
      <c r="T477" s="14">
        <f t="shared" si="7"/>
        <v>42130.086145833338</v>
      </c>
    </row>
    <row r="478" spans="1:20" ht="30" hidden="1" x14ac:dyDescent="0.25">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f>ROUND(E478/D478,0)*100</f>
        <v>0</v>
      </c>
      <c r="P478">
        <f>IFERROR(ROUND(E478/L478,2),0)</f>
        <v>39.57</v>
      </c>
      <c r="Q478" s="9" t="s">
        <v>8321</v>
      </c>
      <c r="R478" t="s">
        <v>8339</v>
      </c>
      <c r="S478" s="13">
        <f>(((J478/60)/60)/24)+DATE(1970,1,1)</f>
        <v>41757.975011574075</v>
      </c>
      <c r="T478" s="14">
        <f t="shared" si="7"/>
        <v>41793.165972222225</v>
      </c>
    </row>
    <row r="479" spans="1:20" ht="60" hidden="1" x14ac:dyDescent="0.25">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f>ROUND(E479/D479,0)*100</f>
        <v>0</v>
      </c>
      <c r="P479">
        <f>IFERROR(ROUND(E479/L479,2),0)</f>
        <v>0</v>
      </c>
      <c r="Q479" s="9" t="s">
        <v>8321</v>
      </c>
      <c r="R479" t="s">
        <v>8339</v>
      </c>
      <c r="S479" s="13">
        <f>(((J479/60)/60)/24)+DATE(1970,1,1)</f>
        <v>40987.83488425926</v>
      </c>
      <c r="T479" s="14">
        <f t="shared" si="7"/>
        <v>41047.83488425926</v>
      </c>
    </row>
    <row r="480" spans="1:20" ht="45" hidden="1" x14ac:dyDescent="0.2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f>ROUND(E480/D480,0)*100</f>
        <v>0</v>
      </c>
      <c r="P480">
        <f>IFERROR(ROUND(E480/L480,2),0)</f>
        <v>0</v>
      </c>
      <c r="Q480" s="9" t="s">
        <v>8321</v>
      </c>
      <c r="R480" t="s">
        <v>8339</v>
      </c>
      <c r="S480" s="13">
        <f>(((J480/60)/60)/24)+DATE(1970,1,1)</f>
        <v>42065.910983796297</v>
      </c>
      <c r="T480" s="14">
        <f t="shared" si="7"/>
        <v>42095.869317129633</v>
      </c>
    </row>
    <row r="481" spans="1:20" ht="45" hidden="1" x14ac:dyDescent="0.2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f>ROUND(E481/D481,0)*100</f>
        <v>0</v>
      </c>
      <c r="P481">
        <f>IFERROR(ROUND(E481/L481,2),0)</f>
        <v>88.8</v>
      </c>
      <c r="Q481" s="9" t="s">
        <v>8321</v>
      </c>
      <c r="R481" t="s">
        <v>8339</v>
      </c>
      <c r="S481" s="13">
        <f>(((J481/60)/60)/24)+DATE(1970,1,1)</f>
        <v>41904.407812500001</v>
      </c>
      <c r="T481" s="14">
        <f t="shared" si="7"/>
        <v>41964.449479166666</v>
      </c>
    </row>
    <row r="482" spans="1:20" ht="60" hidden="1" x14ac:dyDescent="0.2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f>ROUND(E482/D482,0)*100</f>
        <v>0</v>
      </c>
      <c r="P482">
        <f>IFERROR(ROUND(E482/L482,2),0)</f>
        <v>55.46</v>
      </c>
      <c r="Q482" s="9" t="s">
        <v>8321</v>
      </c>
      <c r="R482" t="s">
        <v>8339</v>
      </c>
      <c r="S482" s="13">
        <f>(((J482/60)/60)/24)+DATE(1970,1,1)</f>
        <v>41465.500173611108</v>
      </c>
      <c r="T482" s="14">
        <f t="shared" si="7"/>
        <v>41495.500173611108</v>
      </c>
    </row>
    <row r="483" spans="1:20" ht="60" hidden="1" x14ac:dyDescent="0.2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f>ROUND(E483/D483,0)*100</f>
        <v>0</v>
      </c>
      <c r="P483">
        <f>IFERROR(ROUND(E483/L483,2),0)</f>
        <v>87.14</v>
      </c>
      <c r="Q483" s="9" t="s">
        <v>8321</v>
      </c>
      <c r="R483" t="s">
        <v>8339</v>
      </c>
      <c r="S483" s="13">
        <f>(((J483/60)/60)/24)+DATE(1970,1,1)</f>
        <v>41162.672326388885</v>
      </c>
      <c r="T483" s="14">
        <f t="shared" si="7"/>
        <v>41192.672326388885</v>
      </c>
    </row>
    <row r="484" spans="1:20" ht="45" hidden="1" x14ac:dyDescent="0.2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f>ROUND(E484/D484,0)*100</f>
        <v>0</v>
      </c>
      <c r="P484">
        <f>IFERROR(ROUND(E484/L484,2),0)</f>
        <v>10</v>
      </c>
      <c r="Q484" s="9" t="s">
        <v>8321</v>
      </c>
      <c r="R484" t="s">
        <v>8339</v>
      </c>
      <c r="S484" s="13">
        <f>(((J484/60)/60)/24)+DATE(1970,1,1)</f>
        <v>42447.896875000006</v>
      </c>
      <c r="T484" s="14">
        <f t="shared" si="7"/>
        <v>42474.606944444444</v>
      </c>
    </row>
    <row r="485" spans="1:20" ht="60" hidden="1" x14ac:dyDescent="0.25">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f>ROUND(E485/D485,0)*100</f>
        <v>100</v>
      </c>
      <c r="P485">
        <f>IFERROR(ROUND(E485/L485,2),0)</f>
        <v>51.22</v>
      </c>
      <c r="Q485" s="9" t="s">
        <v>8321</v>
      </c>
      <c r="R485" t="s">
        <v>8339</v>
      </c>
      <c r="S485" s="13">
        <f>(((J485/60)/60)/24)+DATE(1970,1,1)</f>
        <v>41243.197592592594</v>
      </c>
      <c r="T485" s="14">
        <f t="shared" si="7"/>
        <v>41303.197592592594</v>
      </c>
    </row>
    <row r="486" spans="1:20" ht="60" hidden="1" x14ac:dyDescent="0.25">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f>ROUND(E486/D486,0)*100</f>
        <v>0</v>
      </c>
      <c r="P486">
        <f>IFERROR(ROUND(E486/L486,2),0)</f>
        <v>13.55</v>
      </c>
      <c r="Q486" s="9" t="s">
        <v>8321</v>
      </c>
      <c r="R486" t="s">
        <v>8339</v>
      </c>
      <c r="S486" s="13">
        <f>(((J486/60)/60)/24)+DATE(1970,1,1)</f>
        <v>42272.93949074074</v>
      </c>
      <c r="T486" s="14">
        <f t="shared" si="7"/>
        <v>42313.981157407412</v>
      </c>
    </row>
    <row r="487" spans="1:20" ht="45" hidden="1" x14ac:dyDescent="0.2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f>ROUND(E487/D487,0)*100</f>
        <v>0</v>
      </c>
      <c r="P487">
        <f>IFERROR(ROUND(E487/L487,2),0)</f>
        <v>66.52</v>
      </c>
      <c r="Q487" s="9" t="s">
        <v>8321</v>
      </c>
      <c r="R487" t="s">
        <v>8339</v>
      </c>
      <c r="S487" s="13">
        <f>(((J487/60)/60)/24)+DATE(1970,1,1)</f>
        <v>41381.50577546296</v>
      </c>
      <c r="T487" s="14">
        <f t="shared" si="7"/>
        <v>41411.50577546296</v>
      </c>
    </row>
    <row r="488" spans="1:20" ht="60" hidden="1" x14ac:dyDescent="0.2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f>ROUND(E488/D488,0)*100</f>
        <v>0</v>
      </c>
      <c r="P488">
        <f>IFERROR(ROUND(E488/L488,2),0)</f>
        <v>50</v>
      </c>
      <c r="Q488" s="9" t="s">
        <v>8321</v>
      </c>
      <c r="R488" t="s">
        <v>8339</v>
      </c>
      <c r="S488" s="13">
        <f>(((J488/60)/60)/24)+DATE(1970,1,1)</f>
        <v>41761.94258101852</v>
      </c>
      <c r="T488" s="14">
        <f t="shared" si="7"/>
        <v>41791.94258101852</v>
      </c>
    </row>
    <row r="489" spans="1:20" ht="60" hidden="1" x14ac:dyDescent="0.2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f>ROUND(E489/D489,0)*100</f>
        <v>0</v>
      </c>
      <c r="P489">
        <f>IFERROR(ROUND(E489/L489,2),0)</f>
        <v>0</v>
      </c>
      <c r="Q489" s="9" t="s">
        <v>8321</v>
      </c>
      <c r="R489" t="s">
        <v>8339</v>
      </c>
      <c r="S489" s="13">
        <f>(((J489/60)/60)/24)+DATE(1970,1,1)</f>
        <v>42669.594837962963</v>
      </c>
      <c r="T489" s="14">
        <f t="shared" si="7"/>
        <v>42729.636504629627</v>
      </c>
    </row>
    <row r="490" spans="1:20" ht="45" hidden="1" x14ac:dyDescent="0.2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f>ROUND(E490/D490,0)*100</f>
        <v>0</v>
      </c>
      <c r="P490">
        <f>IFERROR(ROUND(E490/L490,2),0)</f>
        <v>0</v>
      </c>
      <c r="Q490" s="9" t="s">
        <v>8321</v>
      </c>
      <c r="R490" t="s">
        <v>8339</v>
      </c>
      <c r="S490" s="13">
        <f>(((J490/60)/60)/24)+DATE(1970,1,1)</f>
        <v>42714.054398148146</v>
      </c>
      <c r="T490" s="14">
        <f t="shared" si="7"/>
        <v>42744.054398148146</v>
      </c>
    </row>
    <row r="491" spans="1:20" ht="45" hidden="1" x14ac:dyDescent="0.2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f>ROUND(E491/D491,0)*100</f>
        <v>0</v>
      </c>
      <c r="P491">
        <f>IFERROR(ROUND(E491/L491,2),0)</f>
        <v>71.67</v>
      </c>
      <c r="Q491" s="9" t="s">
        <v>8321</v>
      </c>
      <c r="R491" t="s">
        <v>8339</v>
      </c>
      <c r="S491" s="13">
        <f>(((J491/60)/60)/24)+DATE(1970,1,1)</f>
        <v>40882.481666666667</v>
      </c>
      <c r="T491" s="14">
        <f t="shared" si="7"/>
        <v>40913.481249999997</v>
      </c>
    </row>
    <row r="492" spans="1:20" hidden="1" x14ac:dyDescent="0.25">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f>ROUND(E492/D492,0)*100</f>
        <v>0</v>
      </c>
      <c r="P492">
        <f>IFERROR(ROUND(E492/L492,2),0)</f>
        <v>0</v>
      </c>
      <c r="Q492" s="9" t="s">
        <v>8321</v>
      </c>
      <c r="R492" t="s">
        <v>8339</v>
      </c>
      <c r="S492" s="13">
        <f>(((J492/60)/60)/24)+DATE(1970,1,1)</f>
        <v>41113.968576388892</v>
      </c>
      <c r="T492" s="14">
        <f t="shared" si="7"/>
        <v>41143.968576388892</v>
      </c>
    </row>
    <row r="493" spans="1:20" ht="45" hidden="1" x14ac:dyDescent="0.2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f>ROUND(E493/D493,0)*100</f>
        <v>0</v>
      </c>
      <c r="P493">
        <f>IFERROR(ROUND(E493/L493,2),0)</f>
        <v>0</v>
      </c>
      <c r="Q493" s="9" t="s">
        <v>8321</v>
      </c>
      <c r="R493" t="s">
        <v>8339</v>
      </c>
      <c r="S493" s="13">
        <f>(((J493/60)/60)/24)+DATE(1970,1,1)</f>
        <v>42366.982627314821</v>
      </c>
      <c r="T493" s="14">
        <f t="shared" si="7"/>
        <v>42396.982627314821</v>
      </c>
    </row>
    <row r="494" spans="1:20" ht="60" hidden="1" x14ac:dyDescent="0.2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f>ROUND(E494/D494,0)*100</f>
        <v>0</v>
      </c>
      <c r="P494">
        <f>IFERROR(ROUND(E494/L494,2),0)</f>
        <v>0</v>
      </c>
      <c r="Q494" s="9" t="s">
        <v>8321</v>
      </c>
      <c r="R494" t="s">
        <v>8339</v>
      </c>
      <c r="S494" s="13">
        <f>(((J494/60)/60)/24)+DATE(1970,1,1)</f>
        <v>42596.03506944445</v>
      </c>
      <c r="T494" s="14">
        <f t="shared" si="7"/>
        <v>42656.03506944445</v>
      </c>
    </row>
    <row r="495" spans="1:20" ht="45" hidden="1" x14ac:dyDescent="0.2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f>ROUND(E495/D495,0)*100</f>
        <v>0</v>
      </c>
      <c r="P495">
        <f>IFERROR(ROUND(E495/L495,2),0)</f>
        <v>0</v>
      </c>
      <c r="Q495" s="9" t="s">
        <v>8321</v>
      </c>
      <c r="R495" t="s">
        <v>8339</v>
      </c>
      <c r="S495" s="13">
        <f>(((J495/60)/60)/24)+DATE(1970,1,1)</f>
        <v>42114.726134259254</v>
      </c>
      <c r="T495" s="14">
        <f t="shared" si="7"/>
        <v>42144.726134259254</v>
      </c>
    </row>
    <row r="496" spans="1:20" ht="60" hidden="1" x14ac:dyDescent="0.25">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f>ROUND(E496/D496,0)*100</f>
        <v>0</v>
      </c>
      <c r="P496">
        <f>IFERROR(ROUND(E496/L496,2),0)</f>
        <v>10.33</v>
      </c>
      <c r="Q496" s="9" t="s">
        <v>8321</v>
      </c>
      <c r="R496" t="s">
        <v>8339</v>
      </c>
      <c r="S496" s="13">
        <f>(((J496/60)/60)/24)+DATE(1970,1,1)</f>
        <v>41799.830613425926</v>
      </c>
      <c r="T496" s="14">
        <f t="shared" si="7"/>
        <v>41823.125</v>
      </c>
    </row>
    <row r="497" spans="1:20" ht="45" hidden="1" x14ac:dyDescent="0.2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f>ROUND(E497/D497,0)*100</f>
        <v>0</v>
      </c>
      <c r="P497">
        <f>IFERROR(ROUND(E497/L497,2),0)</f>
        <v>0</v>
      </c>
      <c r="Q497" s="9" t="s">
        <v>8321</v>
      </c>
      <c r="R497" t="s">
        <v>8339</v>
      </c>
      <c r="S497" s="13">
        <f>(((J497/60)/60)/24)+DATE(1970,1,1)</f>
        <v>42171.827604166669</v>
      </c>
      <c r="T497" s="14">
        <f t="shared" si="7"/>
        <v>42201.827604166669</v>
      </c>
    </row>
    <row r="498" spans="1:20" ht="45" hidden="1" x14ac:dyDescent="0.25">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f>ROUND(E498/D498,0)*100</f>
        <v>0</v>
      </c>
      <c r="P498">
        <f>IFERROR(ROUND(E498/L498,2),0)</f>
        <v>1</v>
      </c>
      <c r="Q498" s="9" t="s">
        <v>8321</v>
      </c>
      <c r="R498" t="s">
        <v>8339</v>
      </c>
      <c r="S498" s="13">
        <f>(((J498/60)/60)/24)+DATE(1970,1,1)</f>
        <v>41620.93141203704</v>
      </c>
      <c r="T498" s="14">
        <f t="shared" si="7"/>
        <v>41680.93141203704</v>
      </c>
    </row>
    <row r="499" spans="1:20" hidden="1" x14ac:dyDescent="0.25">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f>ROUND(E499/D499,0)*100</f>
        <v>0</v>
      </c>
      <c r="P499">
        <f>IFERROR(ROUND(E499/L499,2),0)</f>
        <v>10</v>
      </c>
      <c r="Q499" s="9" t="s">
        <v>8321</v>
      </c>
      <c r="R499" t="s">
        <v>8339</v>
      </c>
      <c r="S499" s="13">
        <f>(((J499/60)/60)/24)+DATE(1970,1,1)</f>
        <v>41945.037789351853</v>
      </c>
      <c r="T499" s="14">
        <f t="shared" si="7"/>
        <v>41998.208333333328</v>
      </c>
    </row>
    <row r="500" spans="1:20" ht="45" hidden="1" x14ac:dyDescent="0.2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f>ROUND(E500/D500,0)*100</f>
        <v>0</v>
      </c>
      <c r="P500">
        <f>IFERROR(ROUND(E500/L500,2),0)</f>
        <v>136.09</v>
      </c>
      <c r="Q500" s="9" t="s">
        <v>8321</v>
      </c>
      <c r="R500" t="s">
        <v>8339</v>
      </c>
      <c r="S500" s="13">
        <f>(((J500/60)/60)/24)+DATE(1970,1,1)</f>
        <v>40858.762141203704</v>
      </c>
      <c r="T500" s="14">
        <f t="shared" si="7"/>
        <v>40900.762141203704</v>
      </c>
    </row>
    <row r="501" spans="1:20" ht="60" hidden="1" x14ac:dyDescent="0.25">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f>ROUND(E501/D501,0)*100</f>
        <v>0</v>
      </c>
      <c r="P501">
        <f>IFERROR(ROUND(E501/L501,2),0)</f>
        <v>73.459999999999994</v>
      </c>
      <c r="Q501" s="9" t="s">
        <v>8321</v>
      </c>
      <c r="R501" t="s">
        <v>8339</v>
      </c>
      <c r="S501" s="13">
        <f>(((J501/60)/60)/24)+DATE(1970,1,1)</f>
        <v>40043.895462962959</v>
      </c>
      <c r="T501" s="14">
        <f t="shared" si="7"/>
        <v>40098.874305555553</v>
      </c>
    </row>
    <row r="502" spans="1:20" ht="60" hidden="1" x14ac:dyDescent="0.25">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f>ROUND(E502/D502,0)*100</f>
        <v>0</v>
      </c>
      <c r="P502">
        <f>IFERROR(ROUND(E502/L502,2),0)</f>
        <v>53.75</v>
      </c>
      <c r="Q502" s="9" t="s">
        <v>8321</v>
      </c>
      <c r="R502" t="s">
        <v>8339</v>
      </c>
      <c r="S502" s="13">
        <f>(((J502/60)/60)/24)+DATE(1970,1,1)</f>
        <v>40247.886006944449</v>
      </c>
      <c r="T502" s="14">
        <f t="shared" si="7"/>
        <v>40306.927777777775</v>
      </c>
    </row>
    <row r="503" spans="1:20" ht="60" hidden="1" x14ac:dyDescent="0.2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f>ROUND(E503/D503,0)*100</f>
        <v>0</v>
      </c>
      <c r="P503">
        <f>IFERROR(ROUND(E503/L503,2),0)</f>
        <v>0</v>
      </c>
      <c r="Q503" s="9" t="s">
        <v>8321</v>
      </c>
      <c r="R503" t="s">
        <v>8339</v>
      </c>
      <c r="S503" s="13">
        <f>(((J503/60)/60)/24)+DATE(1970,1,1)</f>
        <v>40703.234386574077</v>
      </c>
      <c r="T503" s="14">
        <f t="shared" si="7"/>
        <v>40733.234386574077</v>
      </c>
    </row>
    <row r="504" spans="1:20" ht="60" hidden="1" x14ac:dyDescent="0.25">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f>ROUND(E504/D504,0)*100</f>
        <v>0</v>
      </c>
      <c r="P504">
        <f>IFERROR(ROUND(E504/L504,2),0)</f>
        <v>57.5</v>
      </c>
      <c r="Q504" s="9" t="s">
        <v>8321</v>
      </c>
      <c r="R504" t="s">
        <v>8339</v>
      </c>
      <c r="S504" s="13">
        <f>(((J504/60)/60)/24)+DATE(1970,1,1)</f>
        <v>40956.553530092591</v>
      </c>
      <c r="T504" s="14">
        <f t="shared" si="7"/>
        <v>40986.511863425927</v>
      </c>
    </row>
    <row r="505" spans="1:20" ht="60" hidden="1" x14ac:dyDescent="0.2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f>ROUND(E505/D505,0)*100</f>
        <v>0</v>
      </c>
      <c r="P505">
        <f>IFERROR(ROUND(E505/L505,2),0)</f>
        <v>12.67</v>
      </c>
      <c r="Q505" s="9" t="s">
        <v>8321</v>
      </c>
      <c r="R505" t="s">
        <v>8339</v>
      </c>
      <c r="S505" s="13">
        <f>(((J505/60)/60)/24)+DATE(1970,1,1)</f>
        <v>41991.526655092588</v>
      </c>
      <c r="T505" s="14">
        <f t="shared" si="7"/>
        <v>42021.526655092588</v>
      </c>
    </row>
    <row r="506" spans="1:20" ht="60" hidden="1" x14ac:dyDescent="0.2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f>ROUND(E506/D506,0)*100</f>
        <v>0</v>
      </c>
      <c r="P506">
        <f>IFERROR(ROUND(E506/L506,2),0)</f>
        <v>67</v>
      </c>
      <c r="Q506" s="9" t="s">
        <v>8321</v>
      </c>
      <c r="R506" t="s">
        <v>8339</v>
      </c>
      <c r="S506" s="13">
        <f>(((J506/60)/60)/24)+DATE(1970,1,1)</f>
        <v>40949.98364583333</v>
      </c>
      <c r="T506" s="14">
        <f t="shared" si="7"/>
        <v>41009.941979166666</v>
      </c>
    </row>
    <row r="507" spans="1:20" ht="45" hidden="1" x14ac:dyDescent="0.2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f>ROUND(E507/D507,0)*100</f>
        <v>0</v>
      </c>
      <c r="P507">
        <f>IFERROR(ROUND(E507/L507,2),0)</f>
        <v>3.71</v>
      </c>
      <c r="Q507" s="9" t="s">
        <v>8321</v>
      </c>
      <c r="R507" t="s">
        <v>8339</v>
      </c>
      <c r="S507" s="13">
        <f>(((J507/60)/60)/24)+DATE(1970,1,1)</f>
        <v>42318.098217592589</v>
      </c>
      <c r="T507" s="14">
        <f t="shared" si="7"/>
        <v>42363.098217592589</v>
      </c>
    </row>
    <row r="508" spans="1:20" ht="45" hidden="1" x14ac:dyDescent="0.2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f>ROUND(E508/D508,0)*100</f>
        <v>0</v>
      </c>
      <c r="P508">
        <f>IFERROR(ROUND(E508/L508,2),0)</f>
        <v>250</v>
      </c>
      <c r="Q508" s="9" t="s">
        <v>8321</v>
      </c>
      <c r="R508" t="s">
        <v>8339</v>
      </c>
      <c r="S508" s="13">
        <f>(((J508/60)/60)/24)+DATE(1970,1,1)</f>
        <v>41466.552314814813</v>
      </c>
      <c r="T508" s="14">
        <f t="shared" si="7"/>
        <v>41496.552314814813</v>
      </c>
    </row>
    <row r="509" spans="1:20" ht="60" hidden="1" x14ac:dyDescent="0.2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f>ROUND(E509/D509,0)*100</f>
        <v>0</v>
      </c>
      <c r="P509">
        <f>IFERROR(ROUND(E509/L509,2),0)</f>
        <v>64</v>
      </c>
      <c r="Q509" s="9" t="s">
        <v>8321</v>
      </c>
      <c r="R509" t="s">
        <v>8339</v>
      </c>
      <c r="S509" s="13">
        <f>(((J509/60)/60)/24)+DATE(1970,1,1)</f>
        <v>41156.958993055552</v>
      </c>
      <c r="T509" s="14">
        <f t="shared" si="7"/>
        <v>41201.958993055552</v>
      </c>
    </row>
    <row r="510" spans="1:20" ht="60" hidden="1" x14ac:dyDescent="0.25">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f>ROUND(E510/D510,0)*100</f>
        <v>0</v>
      </c>
      <c r="P510">
        <f>IFERROR(ROUND(E510/L510,2),0)</f>
        <v>133.33000000000001</v>
      </c>
      <c r="Q510" s="9" t="s">
        <v>8321</v>
      </c>
      <c r="R510" t="s">
        <v>8339</v>
      </c>
      <c r="S510" s="13">
        <f>(((J510/60)/60)/24)+DATE(1970,1,1)</f>
        <v>40995.024317129632</v>
      </c>
      <c r="T510" s="14">
        <f t="shared" si="7"/>
        <v>41054.593055555553</v>
      </c>
    </row>
    <row r="511" spans="1:20" ht="45" hidden="1" x14ac:dyDescent="0.2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f>ROUND(E511/D511,0)*100</f>
        <v>0</v>
      </c>
      <c r="P511">
        <f>IFERROR(ROUND(E511/L511,2),0)</f>
        <v>10</v>
      </c>
      <c r="Q511" s="9" t="s">
        <v>8321</v>
      </c>
      <c r="R511" t="s">
        <v>8339</v>
      </c>
      <c r="S511" s="13">
        <f>(((J511/60)/60)/24)+DATE(1970,1,1)</f>
        <v>42153.631597222222</v>
      </c>
      <c r="T511" s="14">
        <f t="shared" si="7"/>
        <v>42183.631597222222</v>
      </c>
    </row>
    <row r="512" spans="1:20" ht="45" hidden="1" x14ac:dyDescent="0.2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f>ROUND(E512/D512,0)*100</f>
        <v>0</v>
      </c>
      <c r="P512">
        <f>IFERROR(ROUND(E512/L512,2),0)</f>
        <v>0</v>
      </c>
      <c r="Q512" s="9" t="s">
        <v>8321</v>
      </c>
      <c r="R512" t="s">
        <v>8339</v>
      </c>
      <c r="S512" s="13">
        <f>(((J512/60)/60)/24)+DATE(1970,1,1)</f>
        <v>42400.176377314812</v>
      </c>
      <c r="T512" s="14">
        <f t="shared" si="7"/>
        <v>42430.176377314812</v>
      </c>
    </row>
    <row r="513" spans="1:20" ht="45" hidden="1" x14ac:dyDescent="0.2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f>ROUND(E513/D513,0)*100</f>
        <v>0</v>
      </c>
      <c r="P513">
        <f>IFERROR(ROUND(E513/L513,2),0)</f>
        <v>30</v>
      </c>
      <c r="Q513" s="9" t="s">
        <v>8321</v>
      </c>
      <c r="R513" t="s">
        <v>8339</v>
      </c>
      <c r="S513" s="13">
        <f>(((J513/60)/60)/24)+DATE(1970,1,1)</f>
        <v>41340.303032407406</v>
      </c>
      <c r="T513" s="14">
        <f t="shared" si="7"/>
        <v>41370.261365740742</v>
      </c>
    </row>
    <row r="514" spans="1:20" ht="60" hidden="1" x14ac:dyDescent="0.2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f>ROUND(E514/D514,0)*100</f>
        <v>0</v>
      </c>
      <c r="P514">
        <f>IFERROR(ROUND(E514/L514,2),0)</f>
        <v>5.5</v>
      </c>
      <c r="Q514" s="9" t="s">
        <v>8321</v>
      </c>
      <c r="R514" t="s">
        <v>8339</v>
      </c>
      <c r="S514" s="13">
        <f>(((J514/60)/60)/24)+DATE(1970,1,1)</f>
        <v>42649.742210648154</v>
      </c>
      <c r="T514" s="14">
        <f t="shared" si="7"/>
        <v>42694.783877314811</v>
      </c>
    </row>
    <row r="515" spans="1:20" ht="45" hidden="1" x14ac:dyDescent="0.25">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f>ROUND(E515/D515,0)*100</f>
        <v>0</v>
      </c>
      <c r="P515">
        <f>IFERROR(ROUND(E515/L515,2),0)</f>
        <v>102.38</v>
      </c>
      <c r="Q515" s="9" t="s">
        <v>8321</v>
      </c>
      <c r="R515" t="s">
        <v>8339</v>
      </c>
      <c r="S515" s="13">
        <f>(((J515/60)/60)/24)+DATE(1970,1,1)</f>
        <v>42552.653993055559</v>
      </c>
      <c r="T515" s="14">
        <f t="shared" ref="T515:T578" si="8">(((I515/60)/60)/24)+DATE(1970,1,1)</f>
        <v>42597.291666666672</v>
      </c>
    </row>
    <row r="516" spans="1:20" ht="45" hidden="1" x14ac:dyDescent="0.2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f>ROUND(E516/D516,0)*100</f>
        <v>0</v>
      </c>
      <c r="P516">
        <f>IFERROR(ROUND(E516/L516,2),0)</f>
        <v>16.670000000000002</v>
      </c>
      <c r="Q516" s="9" t="s">
        <v>8321</v>
      </c>
      <c r="R516" t="s">
        <v>8339</v>
      </c>
      <c r="S516" s="13">
        <f>(((J516/60)/60)/24)+DATE(1970,1,1)</f>
        <v>41830.613969907405</v>
      </c>
      <c r="T516" s="14">
        <f t="shared" si="8"/>
        <v>41860.613969907405</v>
      </c>
    </row>
    <row r="517" spans="1:20" ht="45" hidden="1" x14ac:dyDescent="0.2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f>ROUND(E517/D517,0)*100</f>
        <v>0</v>
      </c>
      <c r="P517">
        <f>IFERROR(ROUND(E517/L517,2),0)</f>
        <v>725.03</v>
      </c>
      <c r="Q517" s="9" t="s">
        <v>8321</v>
      </c>
      <c r="R517" t="s">
        <v>8339</v>
      </c>
      <c r="S517" s="13">
        <f>(((J517/60)/60)/24)+DATE(1970,1,1)</f>
        <v>42327.490752314814</v>
      </c>
      <c r="T517" s="14">
        <f t="shared" si="8"/>
        <v>42367.490752314814</v>
      </c>
    </row>
    <row r="518" spans="1:20" ht="30" hidden="1" x14ac:dyDescent="0.25">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f>ROUND(E518/D518,0)*100</f>
        <v>0</v>
      </c>
      <c r="P518">
        <f>IFERROR(ROUND(E518/L518,2),0)</f>
        <v>0</v>
      </c>
      <c r="Q518" s="9" t="s">
        <v>8321</v>
      </c>
      <c r="R518" t="s">
        <v>8339</v>
      </c>
      <c r="S518" s="13">
        <f>(((J518/60)/60)/24)+DATE(1970,1,1)</f>
        <v>42091.778703703705</v>
      </c>
      <c r="T518" s="14">
        <f t="shared" si="8"/>
        <v>42151.778703703705</v>
      </c>
    </row>
    <row r="519" spans="1:20" ht="60" hidden="1" x14ac:dyDescent="0.2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f>ROUND(E519/D519,0)*100</f>
        <v>0</v>
      </c>
      <c r="P519">
        <f>IFERROR(ROUND(E519/L519,2),0)</f>
        <v>68.33</v>
      </c>
      <c r="Q519" s="9" t="s">
        <v>8321</v>
      </c>
      <c r="R519" t="s">
        <v>8339</v>
      </c>
      <c r="S519" s="13">
        <f>(((J519/60)/60)/24)+DATE(1970,1,1)</f>
        <v>42738.615289351852</v>
      </c>
      <c r="T519" s="14">
        <f t="shared" si="8"/>
        <v>42768.615289351852</v>
      </c>
    </row>
    <row r="520" spans="1:20" ht="60" hidden="1" x14ac:dyDescent="0.25">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f>ROUND(E520/D520,0)*100</f>
        <v>0</v>
      </c>
      <c r="P520">
        <f>IFERROR(ROUND(E520/L520,2),0)</f>
        <v>0</v>
      </c>
      <c r="Q520" s="9" t="s">
        <v>8321</v>
      </c>
      <c r="R520" t="s">
        <v>8339</v>
      </c>
      <c r="S520" s="13">
        <f>(((J520/60)/60)/24)+DATE(1970,1,1)</f>
        <v>42223.616018518514</v>
      </c>
      <c r="T520" s="14">
        <f t="shared" si="8"/>
        <v>42253.615277777775</v>
      </c>
    </row>
    <row r="521" spans="1:20" ht="45" hidden="1" x14ac:dyDescent="0.2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f>ROUND(E521/D521,0)*100</f>
        <v>0</v>
      </c>
      <c r="P521">
        <f>IFERROR(ROUND(E521/L521,2),0)</f>
        <v>39.229999999999997</v>
      </c>
      <c r="Q521" s="9" t="s">
        <v>8321</v>
      </c>
      <c r="R521" t="s">
        <v>8339</v>
      </c>
      <c r="S521" s="13">
        <f>(((J521/60)/60)/24)+DATE(1970,1,1)</f>
        <v>41218.391446759262</v>
      </c>
      <c r="T521" s="14">
        <f t="shared" si="8"/>
        <v>41248.391446759262</v>
      </c>
    </row>
    <row r="522" spans="1:20" ht="60" hidden="1" x14ac:dyDescent="0.2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f>ROUND(E522/D522,0)*100</f>
        <v>100</v>
      </c>
      <c r="P522">
        <f>IFERROR(ROUND(E522/L522,2),0)</f>
        <v>150.15</v>
      </c>
      <c r="Q522" s="9" t="s">
        <v>8323</v>
      </c>
      <c r="R522" t="s">
        <v>8326</v>
      </c>
      <c r="S522" s="13">
        <f>(((J522/60)/60)/24)+DATE(1970,1,1)</f>
        <v>42318.702094907407</v>
      </c>
      <c r="T522" s="14">
        <f t="shared" si="8"/>
        <v>42348.702094907407</v>
      </c>
    </row>
    <row r="523" spans="1:20" ht="60" hidden="1" x14ac:dyDescent="0.2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f>ROUND(E523/D523,0)*100</f>
        <v>100</v>
      </c>
      <c r="P523">
        <f>IFERROR(ROUND(E523/L523,2),0)</f>
        <v>93.43</v>
      </c>
      <c r="Q523" s="9" t="s">
        <v>8323</v>
      </c>
      <c r="R523" t="s">
        <v>8326</v>
      </c>
      <c r="S523" s="13">
        <f>(((J523/60)/60)/24)+DATE(1970,1,1)</f>
        <v>42646.092812499999</v>
      </c>
      <c r="T523" s="14">
        <f t="shared" si="8"/>
        <v>42675.207638888889</v>
      </c>
    </row>
    <row r="524" spans="1:20" ht="45" hidden="1" x14ac:dyDescent="0.2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f>ROUND(E524/D524,0)*100</f>
        <v>100</v>
      </c>
      <c r="P524">
        <f>IFERROR(ROUND(E524/L524,2),0)</f>
        <v>110.97</v>
      </c>
      <c r="Q524" s="9" t="s">
        <v>8323</v>
      </c>
      <c r="R524" t="s">
        <v>8326</v>
      </c>
      <c r="S524" s="13">
        <f>(((J524/60)/60)/24)+DATE(1970,1,1)</f>
        <v>42430.040798611109</v>
      </c>
      <c r="T524" s="14">
        <f t="shared" si="8"/>
        <v>42449.999131944445</v>
      </c>
    </row>
    <row r="525" spans="1:20" ht="60" hidden="1" x14ac:dyDescent="0.2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f>ROUND(E525/D525,0)*100</f>
        <v>100</v>
      </c>
      <c r="P525">
        <f>IFERROR(ROUND(E525/L525,2),0)</f>
        <v>71.790000000000006</v>
      </c>
      <c r="Q525" s="9" t="s">
        <v>8323</v>
      </c>
      <c r="R525" t="s">
        <v>8326</v>
      </c>
      <c r="S525" s="13">
        <f>(((J525/60)/60)/24)+DATE(1970,1,1)</f>
        <v>42238.13282407407</v>
      </c>
      <c r="T525" s="14">
        <f t="shared" si="8"/>
        <v>42268.13282407407</v>
      </c>
    </row>
    <row r="526" spans="1:20" ht="60" hidden="1" x14ac:dyDescent="0.2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f>ROUND(E526/D526,0)*100</f>
        <v>100</v>
      </c>
      <c r="P526">
        <f>IFERROR(ROUND(E526/L526,2),0)</f>
        <v>29.26</v>
      </c>
      <c r="Q526" s="9" t="s">
        <v>8323</v>
      </c>
      <c r="R526" t="s">
        <v>8326</v>
      </c>
      <c r="S526" s="13">
        <f>(((J526/60)/60)/24)+DATE(1970,1,1)</f>
        <v>42492.717233796298</v>
      </c>
      <c r="T526" s="14">
        <f t="shared" si="8"/>
        <v>42522.717233796298</v>
      </c>
    </row>
    <row r="527" spans="1:20" ht="60" hidden="1" x14ac:dyDescent="0.25">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f>ROUND(E527/D527,0)*100</f>
        <v>100</v>
      </c>
      <c r="P527">
        <f>IFERROR(ROUND(E527/L527,2),0)</f>
        <v>1000</v>
      </c>
      <c r="Q527" s="9" t="s">
        <v>8323</v>
      </c>
      <c r="R527" t="s">
        <v>8326</v>
      </c>
      <c r="S527" s="13">
        <f>(((J527/60)/60)/24)+DATE(1970,1,1)</f>
        <v>41850.400937500002</v>
      </c>
      <c r="T527" s="14">
        <f t="shared" si="8"/>
        <v>41895.400937500002</v>
      </c>
    </row>
    <row r="528" spans="1:20" ht="45" hidden="1" x14ac:dyDescent="0.2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f>ROUND(E528/D528,0)*100</f>
        <v>100</v>
      </c>
      <c r="P528">
        <f>IFERROR(ROUND(E528/L528,2),0)</f>
        <v>74.349999999999994</v>
      </c>
      <c r="Q528" s="9" t="s">
        <v>8323</v>
      </c>
      <c r="R528" t="s">
        <v>8326</v>
      </c>
      <c r="S528" s="13">
        <f>(((J528/60)/60)/24)+DATE(1970,1,1)</f>
        <v>42192.591944444444</v>
      </c>
      <c r="T528" s="14">
        <f t="shared" si="8"/>
        <v>42223.708333333328</v>
      </c>
    </row>
    <row r="529" spans="1:20" ht="60" hidden="1" x14ac:dyDescent="0.25">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f>ROUND(E529/D529,0)*100</f>
        <v>100</v>
      </c>
      <c r="P529">
        <f>IFERROR(ROUND(E529/L529,2),0)</f>
        <v>63.83</v>
      </c>
      <c r="Q529" s="9" t="s">
        <v>8323</v>
      </c>
      <c r="R529" t="s">
        <v>8326</v>
      </c>
      <c r="S529" s="13">
        <f>(((J529/60)/60)/24)+DATE(1970,1,1)</f>
        <v>42753.205625000002</v>
      </c>
      <c r="T529" s="14">
        <f t="shared" si="8"/>
        <v>42783.670138888891</v>
      </c>
    </row>
    <row r="530" spans="1:20" ht="30" hidden="1" x14ac:dyDescent="0.25">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f>ROUND(E530/D530,0)*100</f>
        <v>100</v>
      </c>
      <c r="P530">
        <f>IFERROR(ROUND(E530/L530,2),0)</f>
        <v>44.33</v>
      </c>
      <c r="Q530" s="9" t="s">
        <v>8323</v>
      </c>
      <c r="R530" t="s">
        <v>8326</v>
      </c>
      <c r="S530" s="13">
        <f>(((J530/60)/60)/24)+DATE(1970,1,1)</f>
        <v>42155.920219907406</v>
      </c>
      <c r="T530" s="14">
        <f t="shared" si="8"/>
        <v>42176.888888888891</v>
      </c>
    </row>
    <row r="531" spans="1:20" ht="60" hidden="1" x14ac:dyDescent="0.2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f>ROUND(E531/D531,0)*100</f>
        <v>100</v>
      </c>
      <c r="P531">
        <f>IFERROR(ROUND(E531/L531,2),0)</f>
        <v>86.94</v>
      </c>
      <c r="Q531" s="9" t="s">
        <v>8323</v>
      </c>
      <c r="R531" t="s">
        <v>8326</v>
      </c>
      <c r="S531" s="13">
        <f>(((J531/60)/60)/24)+DATE(1970,1,1)</f>
        <v>42725.031180555554</v>
      </c>
      <c r="T531" s="14">
        <f t="shared" si="8"/>
        <v>42746.208333333328</v>
      </c>
    </row>
    <row r="532" spans="1:20" ht="60" hidden="1" x14ac:dyDescent="0.2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f>ROUND(E532/D532,0)*100</f>
        <v>100</v>
      </c>
      <c r="P532">
        <f>IFERROR(ROUND(E532/L532,2),0)</f>
        <v>126.55</v>
      </c>
      <c r="Q532" s="9" t="s">
        <v>8323</v>
      </c>
      <c r="R532" t="s">
        <v>8326</v>
      </c>
      <c r="S532" s="13">
        <f>(((J532/60)/60)/24)+DATE(1970,1,1)</f>
        <v>42157.591064814813</v>
      </c>
      <c r="T532" s="14">
        <f t="shared" si="8"/>
        <v>42179.083333333328</v>
      </c>
    </row>
    <row r="533" spans="1:20" ht="60" hidden="1" x14ac:dyDescent="0.2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f>ROUND(E533/D533,0)*100</f>
        <v>100</v>
      </c>
      <c r="P533">
        <f>IFERROR(ROUND(E533/L533,2),0)</f>
        <v>129.03</v>
      </c>
      <c r="Q533" s="9" t="s">
        <v>8323</v>
      </c>
      <c r="R533" t="s">
        <v>8326</v>
      </c>
      <c r="S533" s="13">
        <f>(((J533/60)/60)/24)+DATE(1970,1,1)</f>
        <v>42676.065150462964</v>
      </c>
      <c r="T533" s="14">
        <f t="shared" si="8"/>
        <v>42721.290972222225</v>
      </c>
    </row>
    <row r="534" spans="1:20" ht="60" hidden="1" x14ac:dyDescent="0.2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f>ROUND(E534/D534,0)*100</f>
        <v>100</v>
      </c>
      <c r="P534">
        <f>IFERROR(ROUND(E534/L534,2),0)</f>
        <v>71.239999999999995</v>
      </c>
      <c r="Q534" s="9" t="s">
        <v>8323</v>
      </c>
      <c r="R534" t="s">
        <v>8326</v>
      </c>
      <c r="S534" s="13">
        <f>(((J534/60)/60)/24)+DATE(1970,1,1)</f>
        <v>42473.007037037038</v>
      </c>
      <c r="T534" s="14">
        <f t="shared" si="8"/>
        <v>42503.007037037038</v>
      </c>
    </row>
    <row r="535" spans="1:20" ht="60" hidden="1" x14ac:dyDescent="0.2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f>ROUND(E535/D535,0)*100</f>
        <v>100</v>
      </c>
      <c r="P535">
        <f>IFERROR(ROUND(E535/L535,2),0)</f>
        <v>117.88</v>
      </c>
      <c r="Q535" s="9" t="s">
        <v>8323</v>
      </c>
      <c r="R535" t="s">
        <v>8326</v>
      </c>
      <c r="S535" s="13">
        <f>(((J535/60)/60)/24)+DATE(1970,1,1)</f>
        <v>42482.43478009259</v>
      </c>
      <c r="T535" s="14">
        <f t="shared" si="8"/>
        <v>42506.43478009259</v>
      </c>
    </row>
    <row r="536" spans="1:20" ht="60" hidden="1" x14ac:dyDescent="0.2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f>ROUND(E536/D536,0)*100</f>
        <v>100</v>
      </c>
      <c r="P536">
        <f>IFERROR(ROUND(E536/L536,2),0)</f>
        <v>327.08</v>
      </c>
      <c r="Q536" s="9" t="s">
        <v>8323</v>
      </c>
      <c r="R536" t="s">
        <v>8326</v>
      </c>
      <c r="S536" s="13">
        <f>(((J536/60)/60)/24)+DATE(1970,1,1)</f>
        <v>42270.810995370368</v>
      </c>
      <c r="T536" s="14">
        <f t="shared" si="8"/>
        <v>42309.958333333328</v>
      </c>
    </row>
    <row r="537" spans="1:20" ht="45" hidden="1" x14ac:dyDescent="0.2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f>ROUND(E537/D537,0)*100</f>
        <v>100</v>
      </c>
      <c r="P537">
        <f>IFERROR(ROUND(E537/L537,2),0)</f>
        <v>34.75</v>
      </c>
      <c r="Q537" s="9" t="s">
        <v>8323</v>
      </c>
      <c r="R537" t="s">
        <v>8326</v>
      </c>
      <c r="S537" s="13">
        <f>(((J537/60)/60)/24)+DATE(1970,1,1)</f>
        <v>42711.545196759253</v>
      </c>
      <c r="T537" s="14">
        <f t="shared" si="8"/>
        <v>42741.545196759253</v>
      </c>
    </row>
    <row r="538" spans="1:20" ht="60" hidden="1" x14ac:dyDescent="0.25">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f>ROUND(E538/D538,0)*100</f>
        <v>100</v>
      </c>
      <c r="P538">
        <f>IFERROR(ROUND(E538/L538,2),0)</f>
        <v>100.06</v>
      </c>
      <c r="Q538" s="9" t="s">
        <v>8323</v>
      </c>
      <c r="R538" t="s">
        <v>8326</v>
      </c>
      <c r="S538" s="13">
        <f>(((J538/60)/60)/24)+DATE(1970,1,1)</f>
        <v>42179.344988425932</v>
      </c>
      <c r="T538" s="14">
        <f t="shared" si="8"/>
        <v>42219.75</v>
      </c>
    </row>
    <row r="539" spans="1:20" ht="60" hidden="1" x14ac:dyDescent="0.2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f>ROUND(E539/D539,0)*100</f>
        <v>100</v>
      </c>
      <c r="P539">
        <f>IFERROR(ROUND(E539/L539,2),0)</f>
        <v>40.85</v>
      </c>
      <c r="Q539" s="9" t="s">
        <v>8323</v>
      </c>
      <c r="R539" t="s">
        <v>8326</v>
      </c>
      <c r="S539" s="13">
        <f>(((J539/60)/60)/24)+DATE(1970,1,1)</f>
        <v>42282.768414351856</v>
      </c>
      <c r="T539" s="14">
        <f t="shared" si="8"/>
        <v>42312.810081018513</v>
      </c>
    </row>
    <row r="540" spans="1:20" ht="60" hidden="1" x14ac:dyDescent="0.2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f>ROUND(E540/D540,0)*100</f>
        <v>300</v>
      </c>
      <c r="P540">
        <f>IFERROR(ROUND(E540/L540,2),0)</f>
        <v>252.02</v>
      </c>
      <c r="Q540" s="9" t="s">
        <v>8323</v>
      </c>
      <c r="R540" t="s">
        <v>8326</v>
      </c>
      <c r="S540" s="13">
        <f>(((J540/60)/60)/24)+DATE(1970,1,1)</f>
        <v>42473.794710648144</v>
      </c>
      <c r="T540" s="14">
        <f t="shared" si="8"/>
        <v>42503.794710648144</v>
      </c>
    </row>
    <row r="541" spans="1:20" ht="45" hidden="1" x14ac:dyDescent="0.2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f>ROUND(E541/D541,0)*100</f>
        <v>100</v>
      </c>
      <c r="P541">
        <f>IFERROR(ROUND(E541/L541,2),0)</f>
        <v>25.16</v>
      </c>
      <c r="Q541" s="9" t="s">
        <v>8323</v>
      </c>
      <c r="R541" t="s">
        <v>8326</v>
      </c>
      <c r="S541" s="13">
        <f>(((J541/60)/60)/24)+DATE(1970,1,1)</f>
        <v>42535.049849537041</v>
      </c>
      <c r="T541" s="14">
        <f t="shared" si="8"/>
        <v>42556.049849537041</v>
      </c>
    </row>
    <row r="542" spans="1:20" ht="60" hidden="1" x14ac:dyDescent="0.25">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f>ROUND(E542/D542,0)*100</f>
        <v>0</v>
      </c>
      <c r="P542">
        <f>IFERROR(ROUND(E542/L542,2),0)</f>
        <v>1</v>
      </c>
      <c r="Q542" s="9" t="s">
        <v>8308</v>
      </c>
      <c r="R542" t="s">
        <v>8342</v>
      </c>
      <c r="S542" s="13">
        <f>(((J542/60)/60)/24)+DATE(1970,1,1)</f>
        <v>42009.817199074074</v>
      </c>
      <c r="T542" s="14">
        <f t="shared" si="8"/>
        <v>42039.817199074074</v>
      </c>
    </row>
    <row r="543" spans="1:20" ht="45" hidden="1" x14ac:dyDescent="0.2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f>ROUND(E543/D543,0)*100</f>
        <v>0</v>
      </c>
      <c r="P543">
        <f>IFERROR(ROUND(E543/L543,2),0)</f>
        <v>25</v>
      </c>
      <c r="Q543" s="9" t="s">
        <v>8308</v>
      </c>
      <c r="R543" t="s">
        <v>8342</v>
      </c>
      <c r="S543" s="13">
        <f>(((J543/60)/60)/24)+DATE(1970,1,1)</f>
        <v>42276.046689814815</v>
      </c>
      <c r="T543" s="14">
        <f t="shared" si="8"/>
        <v>42306.046689814815</v>
      </c>
    </row>
    <row r="544" spans="1:20" ht="45" hidden="1" x14ac:dyDescent="0.2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f>ROUND(E544/D544,0)*100</f>
        <v>0</v>
      </c>
      <c r="P544">
        <f>IFERROR(ROUND(E544/L544,2),0)</f>
        <v>1</v>
      </c>
      <c r="Q544" s="9" t="s">
        <v>8308</v>
      </c>
      <c r="R544" t="s">
        <v>8342</v>
      </c>
      <c r="S544" s="13">
        <f>(((J544/60)/60)/24)+DATE(1970,1,1)</f>
        <v>42433.737453703703</v>
      </c>
      <c r="T544" s="14">
        <f t="shared" si="8"/>
        <v>42493.695787037039</v>
      </c>
    </row>
    <row r="545" spans="1:20" ht="60" hidden="1" x14ac:dyDescent="0.2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f>ROUND(E545/D545,0)*100</f>
        <v>0</v>
      </c>
      <c r="P545">
        <f>IFERROR(ROUND(E545/L545,2),0)</f>
        <v>35</v>
      </c>
      <c r="Q545" s="9" t="s">
        <v>8308</v>
      </c>
      <c r="R545" t="s">
        <v>8342</v>
      </c>
      <c r="S545" s="13">
        <f>(((J545/60)/60)/24)+DATE(1970,1,1)</f>
        <v>41914.092152777775</v>
      </c>
      <c r="T545" s="14">
        <f t="shared" si="8"/>
        <v>41944.092152777775</v>
      </c>
    </row>
    <row r="546" spans="1:20" ht="60" hidden="1" x14ac:dyDescent="0.2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f>ROUND(E546/D546,0)*100</f>
        <v>0</v>
      </c>
      <c r="P546">
        <f>IFERROR(ROUND(E546/L546,2),0)</f>
        <v>3</v>
      </c>
      <c r="Q546" s="9" t="s">
        <v>8308</v>
      </c>
      <c r="R546" t="s">
        <v>8342</v>
      </c>
      <c r="S546" s="13">
        <f>(((J546/60)/60)/24)+DATE(1970,1,1)</f>
        <v>42525.656944444447</v>
      </c>
      <c r="T546" s="14">
        <f t="shared" si="8"/>
        <v>42555.656944444447</v>
      </c>
    </row>
    <row r="547" spans="1:20" ht="60" hidden="1" x14ac:dyDescent="0.25">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f>ROUND(E547/D547,0)*100</f>
        <v>0</v>
      </c>
      <c r="P547">
        <f>IFERROR(ROUND(E547/L547,2),0)</f>
        <v>402.71</v>
      </c>
      <c r="Q547" s="9" t="s">
        <v>8308</v>
      </c>
      <c r="R547" t="s">
        <v>8342</v>
      </c>
      <c r="S547" s="13">
        <f>(((J547/60)/60)/24)+DATE(1970,1,1)</f>
        <v>42283.592465277776</v>
      </c>
      <c r="T547" s="14">
        <f t="shared" si="8"/>
        <v>42323.634131944447</v>
      </c>
    </row>
    <row r="548" spans="1:20" ht="60" hidden="1" x14ac:dyDescent="0.2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f>ROUND(E548/D548,0)*100</f>
        <v>0</v>
      </c>
      <c r="P548">
        <f>IFERROR(ROUND(E548/L548,2),0)</f>
        <v>26</v>
      </c>
      <c r="Q548" s="9" t="s">
        <v>8308</v>
      </c>
      <c r="R548" t="s">
        <v>8342</v>
      </c>
      <c r="S548" s="13">
        <f>(((J548/60)/60)/24)+DATE(1970,1,1)</f>
        <v>42249.667997685188</v>
      </c>
      <c r="T548" s="14">
        <f t="shared" si="8"/>
        <v>42294.667997685188</v>
      </c>
    </row>
    <row r="549" spans="1:20" ht="60" hidden="1" x14ac:dyDescent="0.25">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f>ROUND(E549/D549,0)*100</f>
        <v>0</v>
      </c>
      <c r="P549">
        <f>IFERROR(ROUND(E549/L549,2),0)</f>
        <v>0</v>
      </c>
      <c r="Q549" s="9" t="s">
        <v>8308</v>
      </c>
      <c r="R549" t="s">
        <v>8342</v>
      </c>
      <c r="S549" s="13">
        <f>(((J549/60)/60)/24)+DATE(1970,1,1)</f>
        <v>42380.696342592593</v>
      </c>
      <c r="T549" s="14">
        <f t="shared" si="8"/>
        <v>42410.696342592593</v>
      </c>
    </row>
    <row r="550" spans="1:20" ht="45" hidden="1" x14ac:dyDescent="0.2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f>ROUND(E550/D550,0)*100</f>
        <v>0</v>
      </c>
      <c r="P550">
        <f>IFERROR(ROUND(E550/L550,2),0)</f>
        <v>9</v>
      </c>
      <c r="Q550" s="9" t="s">
        <v>8308</v>
      </c>
      <c r="R550" t="s">
        <v>8342</v>
      </c>
      <c r="S550" s="13">
        <f>(((J550/60)/60)/24)+DATE(1970,1,1)</f>
        <v>42276.903333333335</v>
      </c>
      <c r="T550" s="14">
        <f t="shared" si="8"/>
        <v>42306.903333333335</v>
      </c>
    </row>
    <row r="551" spans="1:20" ht="60" hidden="1" x14ac:dyDescent="0.25">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f>ROUND(E551/D551,0)*100</f>
        <v>0</v>
      </c>
      <c r="P551">
        <f>IFERROR(ROUND(E551/L551,2),0)</f>
        <v>8.5</v>
      </c>
      <c r="Q551" s="9" t="s">
        <v>8308</v>
      </c>
      <c r="R551" t="s">
        <v>8342</v>
      </c>
      <c r="S551" s="13">
        <f>(((J551/60)/60)/24)+DATE(1970,1,1)</f>
        <v>42163.636828703704</v>
      </c>
      <c r="T551" s="14">
        <f t="shared" si="8"/>
        <v>42193.636828703704</v>
      </c>
    </row>
    <row r="552" spans="1:20" ht="60" hidden="1" x14ac:dyDescent="0.2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f>ROUND(E552/D552,0)*100</f>
        <v>0</v>
      </c>
      <c r="P552">
        <f>IFERROR(ROUND(E552/L552,2),0)</f>
        <v>8.75</v>
      </c>
      <c r="Q552" s="9" t="s">
        <v>8308</v>
      </c>
      <c r="R552" t="s">
        <v>8342</v>
      </c>
      <c r="S552" s="13">
        <f>(((J552/60)/60)/24)+DATE(1970,1,1)</f>
        <v>42753.678761574076</v>
      </c>
      <c r="T552" s="14">
        <f t="shared" si="8"/>
        <v>42766.208333333328</v>
      </c>
    </row>
    <row r="553" spans="1:20" ht="60" hidden="1" x14ac:dyDescent="0.2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f>ROUND(E553/D553,0)*100</f>
        <v>0</v>
      </c>
      <c r="P553">
        <f>IFERROR(ROUND(E553/L553,2),0)</f>
        <v>135.04</v>
      </c>
      <c r="Q553" s="9" t="s">
        <v>8308</v>
      </c>
      <c r="R553" t="s">
        <v>8342</v>
      </c>
      <c r="S553" s="13">
        <f>(((J553/60)/60)/24)+DATE(1970,1,1)</f>
        <v>42173.275740740741</v>
      </c>
      <c r="T553" s="14">
        <f t="shared" si="8"/>
        <v>42217.745138888888</v>
      </c>
    </row>
    <row r="554" spans="1:20" ht="45" hidden="1" x14ac:dyDescent="0.2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f>ROUND(E554/D554,0)*100</f>
        <v>0</v>
      </c>
      <c r="P554">
        <f>IFERROR(ROUND(E554/L554,2),0)</f>
        <v>0</v>
      </c>
      <c r="Q554" s="9" t="s">
        <v>8308</v>
      </c>
      <c r="R554" t="s">
        <v>8342</v>
      </c>
      <c r="S554" s="13">
        <f>(((J554/60)/60)/24)+DATE(1970,1,1)</f>
        <v>42318.616851851853</v>
      </c>
      <c r="T554" s="14">
        <f t="shared" si="8"/>
        <v>42378.616851851853</v>
      </c>
    </row>
    <row r="555" spans="1:20" ht="45" hidden="1" x14ac:dyDescent="0.2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f>ROUND(E555/D555,0)*100</f>
        <v>0</v>
      </c>
      <c r="P555">
        <f>IFERROR(ROUND(E555/L555,2),0)</f>
        <v>20.5</v>
      </c>
      <c r="Q555" s="9" t="s">
        <v>8308</v>
      </c>
      <c r="R555" t="s">
        <v>8342</v>
      </c>
      <c r="S555" s="13">
        <f>(((J555/60)/60)/24)+DATE(1970,1,1)</f>
        <v>41927.71980324074</v>
      </c>
      <c r="T555" s="14">
        <f t="shared" si="8"/>
        <v>41957.761469907404</v>
      </c>
    </row>
    <row r="556" spans="1:20" ht="60" hidden="1" x14ac:dyDescent="0.2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f>ROUND(E556/D556,0)*100</f>
        <v>0</v>
      </c>
      <c r="P556">
        <f>IFERROR(ROUND(E556/L556,2),0)</f>
        <v>64.36</v>
      </c>
      <c r="Q556" s="9" t="s">
        <v>8308</v>
      </c>
      <c r="R556" t="s">
        <v>8342</v>
      </c>
      <c r="S556" s="13">
        <f>(((J556/60)/60)/24)+DATE(1970,1,1)</f>
        <v>41901.684861111113</v>
      </c>
      <c r="T556" s="14">
        <f t="shared" si="8"/>
        <v>41931.684861111113</v>
      </c>
    </row>
    <row r="557" spans="1:20" ht="60" hidden="1" x14ac:dyDescent="0.2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f>ROUND(E557/D557,0)*100</f>
        <v>0</v>
      </c>
      <c r="P557">
        <f>IFERROR(ROUND(E557/L557,2),0)</f>
        <v>0</v>
      </c>
      <c r="Q557" s="9" t="s">
        <v>8308</v>
      </c>
      <c r="R557" t="s">
        <v>8342</v>
      </c>
      <c r="S557" s="13">
        <f>(((J557/60)/60)/24)+DATE(1970,1,1)</f>
        <v>42503.353506944448</v>
      </c>
      <c r="T557" s="14">
        <f t="shared" si="8"/>
        <v>42533.353506944448</v>
      </c>
    </row>
    <row r="558" spans="1:20" ht="30" hidden="1" x14ac:dyDescent="0.25">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f>ROUND(E558/D558,0)*100</f>
        <v>0</v>
      </c>
      <c r="P558">
        <f>IFERROR(ROUND(E558/L558,2),0)</f>
        <v>200</v>
      </c>
      <c r="Q558" s="9" t="s">
        <v>8308</v>
      </c>
      <c r="R558" t="s">
        <v>8342</v>
      </c>
      <c r="S558" s="13">
        <f>(((J558/60)/60)/24)+DATE(1970,1,1)</f>
        <v>42345.860150462962</v>
      </c>
      <c r="T558" s="14">
        <f t="shared" si="8"/>
        <v>42375.860150462962</v>
      </c>
    </row>
    <row r="559" spans="1:20" ht="60" hidden="1" x14ac:dyDescent="0.2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f>ROUND(E559/D559,0)*100</f>
        <v>0</v>
      </c>
      <c r="P559">
        <f>IFERROR(ROUND(E559/L559,2),0)</f>
        <v>68.3</v>
      </c>
      <c r="Q559" s="9" t="s">
        <v>8308</v>
      </c>
      <c r="R559" t="s">
        <v>8342</v>
      </c>
      <c r="S559" s="13">
        <f>(((J559/60)/60)/24)+DATE(1970,1,1)</f>
        <v>42676.942164351851</v>
      </c>
      <c r="T559" s="14">
        <f t="shared" si="8"/>
        <v>42706.983831018515</v>
      </c>
    </row>
    <row r="560" spans="1:20" ht="60" hidden="1" x14ac:dyDescent="0.2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f>ROUND(E560/D560,0)*100</f>
        <v>0</v>
      </c>
      <c r="P560">
        <f>IFERROR(ROUND(E560/L560,2),0)</f>
        <v>0</v>
      </c>
      <c r="Q560" s="9" t="s">
        <v>8308</v>
      </c>
      <c r="R560" t="s">
        <v>8342</v>
      </c>
      <c r="S560" s="13">
        <f>(((J560/60)/60)/24)+DATE(1970,1,1)</f>
        <v>42057.883159722223</v>
      </c>
      <c r="T560" s="14">
        <f t="shared" si="8"/>
        <v>42087.841493055559</v>
      </c>
    </row>
    <row r="561" spans="1:20" ht="60" hidden="1" x14ac:dyDescent="0.25">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f>ROUND(E561/D561,0)*100</f>
        <v>0</v>
      </c>
      <c r="P561">
        <f>IFERROR(ROUND(E561/L561,2),0)</f>
        <v>50</v>
      </c>
      <c r="Q561" s="9" t="s">
        <v>8308</v>
      </c>
      <c r="R561" t="s">
        <v>8342</v>
      </c>
      <c r="S561" s="13">
        <f>(((J561/60)/60)/24)+DATE(1970,1,1)</f>
        <v>42321.283101851848</v>
      </c>
      <c r="T561" s="14">
        <f t="shared" si="8"/>
        <v>42351.283101851848</v>
      </c>
    </row>
    <row r="562" spans="1:20" ht="45" hidden="1" x14ac:dyDescent="0.2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f>ROUND(E562/D562,0)*100</f>
        <v>0</v>
      </c>
      <c r="P562">
        <f>IFERROR(ROUND(E562/L562,2),0)</f>
        <v>4</v>
      </c>
      <c r="Q562" s="9" t="s">
        <v>8308</v>
      </c>
      <c r="R562" t="s">
        <v>8342</v>
      </c>
      <c r="S562" s="13">
        <f>(((J562/60)/60)/24)+DATE(1970,1,1)</f>
        <v>41960.771354166667</v>
      </c>
      <c r="T562" s="14">
        <f t="shared" si="8"/>
        <v>41990.771354166667</v>
      </c>
    </row>
    <row r="563" spans="1:20" ht="60" hidden="1" x14ac:dyDescent="0.2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f>ROUND(E563/D563,0)*100</f>
        <v>0</v>
      </c>
      <c r="P563">
        <f>IFERROR(ROUND(E563/L563,2),0)</f>
        <v>27.5</v>
      </c>
      <c r="Q563" s="9" t="s">
        <v>8308</v>
      </c>
      <c r="R563" t="s">
        <v>8342</v>
      </c>
      <c r="S563" s="13">
        <f>(((J563/60)/60)/24)+DATE(1970,1,1)</f>
        <v>42268.658715277779</v>
      </c>
      <c r="T563" s="14">
        <f t="shared" si="8"/>
        <v>42303.658715277779</v>
      </c>
    </row>
    <row r="564" spans="1:20" ht="60" hidden="1" x14ac:dyDescent="0.2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f>ROUND(E564/D564,0)*100</f>
        <v>0</v>
      </c>
      <c r="P564">
        <f>IFERROR(ROUND(E564/L564,2),0)</f>
        <v>0</v>
      </c>
      <c r="Q564" s="9" t="s">
        <v>8308</v>
      </c>
      <c r="R564" t="s">
        <v>8342</v>
      </c>
      <c r="S564" s="13">
        <f>(((J564/60)/60)/24)+DATE(1970,1,1)</f>
        <v>42692.389062500006</v>
      </c>
      <c r="T564" s="14">
        <f t="shared" si="8"/>
        <v>42722.389062500006</v>
      </c>
    </row>
    <row r="565" spans="1:20" ht="60" hidden="1" x14ac:dyDescent="0.2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f>ROUND(E565/D565,0)*100</f>
        <v>0</v>
      </c>
      <c r="P565">
        <f>IFERROR(ROUND(E565/L565,2),0)</f>
        <v>34</v>
      </c>
      <c r="Q565" s="9" t="s">
        <v>8308</v>
      </c>
      <c r="R565" t="s">
        <v>8342</v>
      </c>
      <c r="S565" s="13">
        <f>(((J565/60)/60)/24)+DATE(1970,1,1)</f>
        <v>42022.069988425923</v>
      </c>
      <c r="T565" s="14">
        <f t="shared" si="8"/>
        <v>42052.069988425923</v>
      </c>
    </row>
    <row r="566" spans="1:20" ht="60" hidden="1" x14ac:dyDescent="0.25">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f>ROUND(E566/D566,0)*100</f>
        <v>0</v>
      </c>
      <c r="P566">
        <f>IFERROR(ROUND(E566/L566,2),0)</f>
        <v>1</v>
      </c>
      <c r="Q566" s="9" t="s">
        <v>8308</v>
      </c>
      <c r="R566" t="s">
        <v>8342</v>
      </c>
      <c r="S566" s="13">
        <f>(((J566/60)/60)/24)+DATE(1970,1,1)</f>
        <v>42411.942997685182</v>
      </c>
      <c r="T566" s="14">
        <f t="shared" si="8"/>
        <v>42441.942997685182</v>
      </c>
    </row>
    <row r="567" spans="1:20" ht="60" hidden="1" x14ac:dyDescent="0.2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f>ROUND(E567/D567,0)*100</f>
        <v>0</v>
      </c>
      <c r="P567">
        <f>IFERROR(ROUND(E567/L567,2),0)</f>
        <v>0</v>
      </c>
      <c r="Q567" s="9" t="s">
        <v>8308</v>
      </c>
      <c r="R567" t="s">
        <v>8342</v>
      </c>
      <c r="S567" s="13">
        <f>(((J567/60)/60)/24)+DATE(1970,1,1)</f>
        <v>42165.785289351858</v>
      </c>
      <c r="T567" s="14">
        <f t="shared" si="8"/>
        <v>42195.785289351858</v>
      </c>
    </row>
    <row r="568" spans="1:20" ht="60" hidden="1" x14ac:dyDescent="0.2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f>ROUND(E568/D568,0)*100</f>
        <v>0</v>
      </c>
      <c r="P568">
        <f>IFERROR(ROUND(E568/L568,2),0)</f>
        <v>1</v>
      </c>
      <c r="Q568" s="9" t="s">
        <v>8308</v>
      </c>
      <c r="R568" t="s">
        <v>8342</v>
      </c>
      <c r="S568" s="13">
        <f>(((J568/60)/60)/24)+DATE(1970,1,1)</f>
        <v>42535.68440972222</v>
      </c>
      <c r="T568" s="14">
        <f t="shared" si="8"/>
        <v>42565.68440972222</v>
      </c>
    </row>
    <row r="569" spans="1:20" ht="60" hidden="1" x14ac:dyDescent="0.2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f>ROUND(E569/D569,0)*100</f>
        <v>0</v>
      </c>
      <c r="P569">
        <f>IFERROR(ROUND(E569/L569,2),0)</f>
        <v>0</v>
      </c>
      <c r="Q569" s="9" t="s">
        <v>8308</v>
      </c>
      <c r="R569" t="s">
        <v>8342</v>
      </c>
      <c r="S569" s="13">
        <f>(((J569/60)/60)/24)+DATE(1970,1,1)</f>
        <v>41975.842523148152</v>
      </c>
      <c r="T569" s="14">
        <f t="shared" si="8"/>
        <v>42005.842523148152</v>
      </c>
    </row>
    <row r="570" spans="1:20" ht="75" hidden="1" x14ac:dyDescent="0.25">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f>ROUND(E570/D570,0)*100</f>
        <v>0</v>
      </c>
      <c r="P570">
        <f>IFERROR(ROUND(E570/L570,2),0)</f>
        <v>49</v>
      </c>
      <c r="Q570" s="9" t="s">
        <v>8308</v>
      </c>
      <c r="R570" t="s">
        <v>8342</v>
      </c>
      <c r="S570" s="13">
        <f>(((J570/60)/60)/24)+DATE(1970,1,1)</f>
        <v>42348.9215625</v>
      </c>
      <c r="T570" s="14">
        <f t="shared" si="8"/>
        <v>42385.458333333328</v>
      </c>
    </row>
    <row r="571" spans="1:20" ht="45" hidden="1" x14ac:dyDescent="0.2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f>ROUND(E571/D571,0)*100</f>
        <v>0</v>
      </c>
      <c r="P571">
        <f>IFERROR(ROUND(E571/L571,2),0)</f>
        <v>20</v>
      </c>
      <c r="Q571" s="9" t="s">
        <v>8308</v>
      </c>
      <c r="R571" t="s">
        <v>8342</v>
      </c>
      <c r="S571" s="13">
        <f>(((J571/60)/60)/24)+DATE(1970,1,1)</f>
        <v>42340.847361111111</v>
      </c>
      <c r="T571" s="14">
        <f t="shared" si="8"/>
        <v>42370.847361111111</v>
      </c>
    </row>
    <row r="572" spans="1:20" ht="30" hidden="1" x14ac:dyDescent="0.25">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f>ROUND(E572/D572,0)*100</f>
        <v>0</v>
      </c>
      <c r="P572">
        <f>IFERROR(ROUND(E572/L572,2),0)</f>
        <v>142</v>
      </c>
      <c r="Q572" s="9" t="s">
        <v>8308</v>
      </c>
      <c r="R572" t="s">
        <v>8342</v>
      </c>
      <c r="S572" s="13">
        <f>(((J572/60)/60)/24)+DATE(1970,1,1)</f>
        <v>42388.798252314817</v>
      </c>
      <c r="T572" s="14">
        <f t="shared" si="8"/>
        <v>42418.798252314817</v>
      </c>
    </row>
    <row r="573" spans="1:20" ht="60" hidden="1" x14ac:dyDescent="0.2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f>ROUND(E573/D573,0)*100</f>
        <v>0</v>
      </c>
      <c r="P573">
        <f>IFERROR(ROUND(E573/L573,2),0)</f>
        <v>53</v>
      </c>
      <c r="Q573" s="9" t="s">
        <v>8308</v>
      </c>
      <c r="R573" t="s">
        <v>8342</v>
      </c>
      <c r="S573" s="13">
        <f>(((J573/60)/60)/24)+DATE(1970,1,1)</f>
        <v>42192.816238425927</v>
      </c>
      <c r="T573" s="14">
        <f t="shared" si="8"/>
        <v>42212.165972222225</v>
      </c>
    </row>
    <row r="574" spans="1:20" ht="60" hidden="1" x14ac:dyDescent="0.2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f>ROUND(E574/D574,0)*100</f>
        <v>0</v>
      </c>
      <c r="P574">
        <f>IFERROR(ROUND(E574/L574,2),0)</f>
        <v>0</v>
      </c>
      <c r="Q574" s="9" t="s">
        <v>8308</v>
      </c>
      <c r="R574" t="s">
        <v>8342</v>
      </c>
      <c r="S574" s="13">
        <f>(((J574/60)/60)/24)+DATE(1970,1,1)</f>
        <v>42282.71629629629</v>
      </c>
      <c r="T574" s="14">
        <f t="shared" si="8"/>
        <v>42312.757962962962</v>
      </c>
    </row>
    <row r="575" spans="1:20" ht="60" hidden="1" x14ac:dyDescent="0.25">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f>ROUND(E575/D575,0)*100</f>
        <v>0</v>
      </c>
      <c r="P575">
        <f>IFERROR(ROUND(E575/L575,2),0)</f>
        <v>38.44</v>
      </c>
      <c r="Q575" s="9" t="s">
        <v>8308</v>
      </c>
      <c r="R575" t="s">
        <v>8342</v>
      </c>
      <c r="S575" s="13">
        <f>(((J575/60)/60)/24)+DATE(1970,1,1)</f>
        <v>41963.050127314811</v>
      </c>
      <c r="T575" s="14">
        <f t="shared" si="8"/>
        <v>42022.05</v>
      </c>
    </row>
    <row r="576" spans="1:20" ht="60" hidden="1" x14ac:dyDescent="0.2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f>ROUND(E576/D576,0)*100</f>
        <v>0</v>
      </c>
      <c r="P576">
        <f>IFERROR(ROUND(E576/L576,2),0)</f>
        <v>20</v>
      </c>
      <c r="Q576" s="9" t="s">
        <v>8308</v>
      </c>
      <c r="R576" t="s">
        <v>8342</v>
      </c>
      <c r="S576" s="13">
        <f>(((J576/60)/60)/24)+DATE(1970,1,1)</f>
        <v>42632.443368055552</v>
      </c>
      <c r="T576" s="14">
        <f t="shared" si="8"/>
        <v>42662.443368055552</v>
      </c>
    </row>
    <row r="577" spans="1:20" ht="60" hidden="1" x14ac:dyDescent="0.25">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f>ROUND(E577/D577,0)*100</f>
        <v>0</v>
      </c>
      <c r="P577">
        <f>IFERROR(ROUND(E577/L577,2),0)</f>
        <v>64.75</v>
      </c>
      <c r="Q577" s="9" t="s">
        <v>8308</v>
      </c>
      <c r="R577" t="s">
        <v>8342</v>
      </c>
      <c r="S577" s="13">
        <f>(((J577/60)/60)/24)+DATE(1970,1,1)</f>
        <v>42138.692627314813</v>
      </c>
      <c r="T577" s="14">
        <f t="shared" si="8"/>
        <v>42168.692627314813</v>
      </c>
    </row>
    <row r="578" spans="1:20" ht="45" hidden="1" x14ac:dyDescent="0.2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f>ROUND(E578/D578,0)*100</f>
        <v>0</v>
      </c>
      <c r="P578">
        <f>IFERROR(ROUND(E578/L578,2),0)</f>
        <v>1</v>
      </c>
      <c r="Q578" s="9" t="s">
        <v>8308</v>
      </c>
      <c r="R578" t="s">
        <v>8342</v>
      </c>
      <c r="S578" s="13">
        <f>(((J578/60)/60)/24)+DATE(1970,1,1)</f>
        <v>42031.471666666665</v>
      </c>
      <c r="T578" s="14">
        <f t="shared" si="8"/>
        <v>42091.43</v>
      </c>
    </row>
    <row r="579" spans="1:20" ht="60" hidden="1" x14ac:dyDescent="0.2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f>ROUND(E579/D579,0)*100</f>
        <v>0</v>
      </c>
      <c r="P579">
        <f>IFERROR(ROUND(E579/L579,2),0)</f>
        <v>10</v>
      </c>
      <c r="Q579" s="9" t="s">
        <v>8308</v>
      </c>
      <c r="R579" t="s">
        <v>8342</v>
      </c>
      <c r="S579" s="13">
        <f>(((J579/60)/60)/24)+DATE(1970,1,1)</f>
        <v>42450.589143518519</v>
      </c>
      <c r="T579" s="14">
        <f t="shared" ref="T579:T642" si="9">(((I579/60)/60)/24)+DATE(1970,1,1)</f>
        <v>42510.589143518519</v>
      </c>
    </row>
    <row r="580" spans="1:20" ht="30" hidden="1" x14ac:dyDescent="0.25">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f>ROUND(E580/D580,0)*100</f>
        <v>0</v>
      </c>
      <c r="P580">
        <f>IFERROR(ROUND(E580/L580,2),0)</f>
        <v>2</v>
      </c>
      <c r="Q580" s="9" t="s">
        <v>8308</v>
      </c>
      <c r="R580" t="s">
        <v>8342</v>
      </c>
      <c r="S580" s="13">
        <f>(((J580/60)/60)/24)+DATE(1970,1,1)</f>
        <v>42230.578622685185</v>
      </c>
      <c r="T580" s="14">
        <f t="shared" si="9"/>
        <v>42254.578622685185</v>
      </c>
    </row>
    <row r="581" spans="1:20" ht="45" hidden="1" x14ac:dyDescent="0.25">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f>ROUND(E581/D581,0)*100</f>
        <v>0</v>
      </c>
      <c r="P581">
        <f>IFERROR(ROUND(E581/L581,2),0)</f>
        <v>35</v>
      </c>
      <c r="Q581" s="9" t="s">
        <v>8308</v>
      </c>
      <c r="R581" t="s">
        <v>8342</v>
      </c>
      <c r="S581" s="13">
        <f>(((J581/60)/60)/24)+DATE(1970,1,1)</f>
        <v>41968.852118055554</v>
      </c>
      <c r="T581" s="14">
        <f t="shared" si="9"/>
        <v>41998.852118055554</v>
      </c>
    </row>
    <row r="582" spans="1:20" ht="60" hidden="1" x14ac:dyDescent="0.2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f>ROUND(E582/D582,0)*100</f>
        <v>0</v>
      </c>
      <c r="P582">
        <f>IFERROR(ROUND(E582/L582,2),0)</f>
        <v>1</v>
      </c>
      <c r="Q582" s="9" t="s">
        <v>8308</v>
      </c>
      <c r="R582" t="s">
        <v>8342</v>
      </c>
      <c r="S582" s="13">
        <f>(((J582/60)/60)/24)+DATE(1970,1,1)</f>
        <v>42605.908182870371</v>
      </c>
      <c r="T582" s="14">
        <f t="shared" si="9"/>
        <v>42635.908182870371</v>
      </c>
    </row>
    <row r="583" spans="1:20" ht="60" hidden="1" x14ac:dyDescent="0.25">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f>ROUND(E583/D583,0)*100</f>
        <v>0</v>
      </c>
      <c r="P583">
        <f>IFERROR(ROUND(E583/L583,2),0)</f>
        <v>0</v>
      </c>
      <c r="Q583" s="9" t="s">
        <v>8308</v>
      </c>
      <c r="R583" t="s">
        <v>8342</v>
      </c>
      <c r="S583" s="13">
        <f>(((J583/60)/60)/24)+DATE(1970,1,1)</f>
        <v>42188.012777777782</v>
      </c>
      <c r="T583" s="14">
        <f t="shared" si="9"/>
        <v>42218.012777777782</v>
      </c>
    </row>
    <row r="584" spans="1:20" ht="60" hidden="1" x14ac:dyDescent="0.25">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f>ROUND(E584/D584,0)*100</f>
        <v>0</v>
      </c>
      <c r="P584">
        <f>IFERROR(ROUND(E584/L584,2),0)</f>
        <v>0</v>
      </c>
      <c r="Q584" s="9" t="s">
        <v>8308</v>
      </c>
      <c r="R584" t="s">
        <v>8342</v>
      </c>
      <c r="S584" s="13">
        <f>(((J584/60)/60)/24)+DATE(1970,1,1)</f>
        <v>42055.739803240736</v>
      </c>
      <c r="T584" s="14">
        <f t="shared" si="9"/>
        <v>42078.75</v>
      </c>
    </row>
    <row r="585" spans="1:20" ht="45" hidden="1" x14ac:dyDescent="0.2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f>ROUND(E585/D585,0)*100</f>
        <v>0</v>
      </c>
      <c r="P585">
        <f>IFERROR(ROUND(E585/L585,2),0)</f>
        <v>1</v>
      </c>
      <c r="Q585" s="9" t="s">
        <v>8308</v>
      </c>
      <c r="R585" t="s">
        <v>8342</v>
      </c>
      <c r="S585" s="13">
        <f>(((J585/60)/60)/24)+DATE(1970,1,1)</f>
        <v>42052.93850694444</v>
      </c>
      <c r="T585" s="14">
        <f t="shared" si="9"/>
        <v>42082.896840277783</v>
      </c>
    </row>
    <row r="586" spans="1:20" ht="45" hidden="1" x14ac:dyDescent="0.2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f>ROUND(E586/D586,0)*100</f>
        <v>0</v>
      </c>
      <c r="P586">
        <f>IFERROR(ROUND(E586/L586,2),0)</f>
        <v>5</v>
      </c>
      <c r="Q586" s="9" t="s">
        <v>8308</v>
      </c>
      <c r="R586" t="s">
        <v>8342</v>
      </c>
      <c r="S586" s="13">
        <f>(((J586/60)/60)/24)+DATE(1970,1,1)</f>
        <v>42049.716620370367</v>
      </c>
      <c r="T586" s="14">
        <f t="shared" si="9"/>
        <v>42079.674953703703</v>
      </c>
    </row>
    <row r="587" spans="1:20" ht="45" hidden="1" x14ac:dyDescent="0.2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f>ROUND(E587/D587,0)*100</f>
        <v>0</v>
      </c>
      <c r="P587">
        <f>IFERROR(ROUND(E587/L587,2),0)</f>
        <v>0</v>
      </c>
      <c r="Q587" s="9" t="s">
        <v>8308</v>
      </c>
      <c r="R587" t="s">
        <v>8342</v>
      </c>
      <c r="S587" s="13">
        <f>(((J587/60)/60)/24)+DATE(1970,1,1)</f>
        <v>42283.3909375</v>
      </c>
      <c r="T587" s="14">
        <f t="shared" si="9"/>
        <v>42339</v>
      </c>
    </row>
    <row r="588" spans="1:20" ht="45" hidden="1" x14ac:dyDescent="0.2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f>ROUND(E588/D588,0)*100</f>
        <v>0</v>
      </c>
      <c r="P588">
        <f>IFERROR(ROUND(E588/L588,2),0)</f>
        <v>14</v>
      </c>
      <c r="Q588" s="9" t="s">
        <v>8308</v>
      </c>
      <c r="R588" t="s">
        <v>8342</v>
      </c>
      <c r="S588" s="13">
        <f>(((J588/60)/60)/24)+DATE(1970,1,1)</f>
        <v>42020.854247685187</v>
      </c>
      <c r="T588" s="14">
        <f t="shared" si="9"/>
        <v>42050.854247685187</v>
      </c>
    </row>
    <row r="589" spans="1:20" ht="75" hidden="1" x14ac:dyDescent="0.2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f>ROUND(E589/D589,0)*100</f>
        <v>0</v>
      </c>
      <c r="P589">
        <f>IFERROR(ROUND(E589/L589,2),0)</f>
        <v>389.29</v>
      </c>
      <c r="Q589" s="9" t="s">
        <v>8308</v>
      </c>
      <c r="R589" t="s">
        <v>8342</v>
      </c>
      <c r="S589" s="13">
        <f>(((J589/60)/60)/24)+DATE(1970,1,1)</f>
        <v>42080.757326388892</v>
      </c>
      <c r="T589" s="14">
        <f t="shared" si="9"/>
        <v>42110.757326388892</v>
      </c>
    </row>
    <row r="590" spans="1:20" ht="60" hidden="1" x14ac:dyDescent="0.2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f>ROUND(E590/D590,0)*100</f>
        <v>0</v>
      </c>
      <c r="P590">
        <f>IFERROR(ROUND(E590/L590,2),0)</f>
        <v>150.5</v>
      </c>
      <c r="Q590" s="9" t="s">
        <v>8308</v>
      </c>
      <c r="R590" t="s">
        <v>8342</v>
      </c>
      <c r="S590" s="13">
        <f>(((J590/60)/60)/24)+DATE(1970,1,1)</f>
        <v>42631.769513888896</v>
      </c>
      <c r="T590" s="14">
        <f t="shared" si="9"/>
        <v>42691.811180555553</v>
      </c>
    </row>
    <row r="591" spans="1:20" hidden="1" x14ac:dyDescent="0.25">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f>ROUND(E591/D591,0)*100</f>
        <v>0</v>
      </c>
      <c r="P591">
        <f>IFERROR(ROUND(E591/L591,2),0)</f>
        <v>1</v>
      </c>
      <c r="Q591" s="9" t="s">
        <v>8308</v>
      </c>
      <c r="R591" t="s">
        <v>8342</v>
      </c>
      <c r="S591" s="13">
        <f>(((J591/60)/60)/24)+DATE(1970,1,1)</f>
        <v>42178.614571759259</v>
      </c>
      <c r="T591" s="14">
        <f t="shared" si="9"/>
        <v>42193.614571759259</v>
      </c>
    </row>
    <row r="592" spans="1:20" ht="60" hidden="1" x14ac:dyDescent="0.25">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f>ROUND(E592/D592,0)*100</f>
        <v>0</v>
      </c>
      <c r="P592">
        <f>IFERROR(ROUND(E592/L592,2),0)</f>
        <v>24.78</v>
      </c>
      <c r="Q592" s="9" t="s">
        <v>8308</v>
      </c>
      <c r="R592" t="s">
        <v>8342</v>
      </c>
      <c r="S592" s="13">
        <f>(((J592/60)/60)/24)+DATE(1970,1,1)</f>
        <v>42377.554756944446</v>
      </c>
      <c r="T592" s="14">
        <f t="shared" si="9"/>
        <v>42408.542361111111</v>
      </c>
    </row>
    <row r="593" spans="1:20" ht="45" hidden="1" x14ac:dyDescent="0.2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f>ROUND(E593/D593,0)*100</f>
        <v>0</v>
      </c>
      <c r="P593">
        <f>IFERROR(ROUND(E593/L593,2),0)</f>
        <v>30.5</v>
      </c>
      <c r="Q593" s="9" t="s">
        <v>8308</v>
      </c>
      <c r="R593" t="s">
        <v>8342</v>
      </c>
      <c r="S593" s="13">
        <f>(((J593/60)/60)/24)+DATE(1970,1,1)</f>
        <v>42177.543171296296</v>
      </c>
      <c r="T593" s="14">
        <f t="shared" si="9"/>
        <v>42207.543171296296</v>
      </c>
    </row>
    <row r="594" spans="1:20" ht="60" hidden="1" x14ac:dyDescent="0.25">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f>ROUND(E594/D594,0)*100</f>
        <v>0</v>
      </c>
      <c r="P594">
        <f>IFERROR(ROUND(E594/L594,2),0)</f>
        <v>250</v>
      </c>
      <c r="Q594" s="9" t="s">
        <v>8308</v>
      </c>
      <c r="R594" t="s">
        <v>8342</v>
      </c>
      <c r="S594" s="13">
        <f>(((J594/60)/60)/24)+DATE(1970,1,1)</f>
        <v>41946.232175925928</v>
      </c>
      <c r="T594" s="14">
        <f t="shared" si="9"/>
        <v>41976.232175925921</v>
      </c>
    </row>
    <row r="595" spans="1:20" ht="60" hidden="1" x14ac:dyDescent="0.25">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f>ROUND(E595/D595,0)*100</f>
        <v>0</v>
      </c>
      <c r="P595">
        <f>IFERROR(ROUND(E595/L595,2),0)</f>
        <v>16.43</v>
      </c>
      <c r="Q595" s="9" t="s">
        <v>8308</v>
      </c>
      <c r="R595" t="s">
        <v>8342</v>
      </c>
      <c r="S595" s="13">
        <f>(((J595/60)/60)/24)+DATE(1970,1,1)</f>
        <v>42070.677604166667</v>
      </c>
      <c r="T595" s="14">
        <f t="shared" si="9"/>
        <v>42100.635937500003</v>
      </c>
    </row>
    <row r="596" spans="1:20" ht="30" hidden="1" x14ac:dyDescent="0.25">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f>ROUND(E596/D596,0)*100</f>
        <v>0</v>
      </c>
      <c r="P596">
        <f>IFERROR(ROUND(E596/L596,2),0)</f>
        <v>13</v>
      </c>
      <c r="Q596" s="9" t="s">
        <v>8308</v>
      </c>
      <c r="R596" t="s">
        <v>8342</v>
      </c>
      <c r="S596" s="13">
        <f>(((J596/60)/60)/24)+DATE(1970,1,1)</f>
        <v>42446.780162037037</v>
      </c>
      <c r="T596" s="14">
        <f t="shared" si="9"/>
        <v>42476.780162037037</v>
      </c>
    </row>
    <row r="597" spans="1:20" ht="60" hidden="1" x14ac:dyDescent="0.2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f>ROUND(E597/D597,0)*100</f>
        <v>0</v>
      </c>
      <c r="P597">
        <f>IFERROR(ROUND(E597/L597,2),0)</f>
        <v>53.25</v>
      </c>
      <c r="Q597" s="9" t="s">
        <v>8308</v>
      </c>
      <c r="R597" t="s">
        <v>8342</v>
      </c>
      <c r="S597" s="13">
        <f>(((J597/60)/60)/24)+DATE(1970,1,1)</f>
        <v>42083.069884259254</v>
      </c>
      <c r="T597" s="14">
        <f t="shared" si="9"/>
        <v>42128.069884259254</v>
      </c>
    </row>
    <row r="598" spans="1:20" ht="45" hidden="1" x14ac:dyDescent="0.2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f>ROUND(E598/D598,0)*100</f>
        <v>0</v>
      </c>
      <c r="P598">
        <f>IFERROR(ROUND(E598/L598,2),0)</f>
        <v>3</v>
      </c>
      <c r="Q598" s="9" t="s">
        <v>8308</v>
      </c>
      <c r="R598" t="s">
        <v>8342</v>
      </c>
      <c r="S598" s="13">
        <f>(((J598/60)/60)/24)+DATE(1970,1,1)</f>
        <v>42646.896898148145</v>
      </c>
      <c r="T598" s="14">
        <f t="shared" si="9"/>
        <v>42676.896898148145</v>
      </c>
    </row>
    <row r="599" spans="1:20" ht="45" hidden="1" x14ac:dyDescent="0.2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f>ROUND(E599/D599,0)*100</f>
        <v>0</v>
      </c>
      <c r="P599">
        <f>IFERROR(ROUND(E599/L599,2),0)</f>
        <v>10</v>
      </c>
      <c r="Q599" s="9" t="s">
        <v>8308</v>
      </c>
      <c r="R599" t="s">
        <v>8342</v>
      </c>
      <c r="S599" s="13">
        <f>(((J599/60)/60)/24)+DATE(1970,1,1)</f>
        <v>42545.705266203702</v>
      </c>
      <c r="T599" s="14">
        <f t="shared" si="9"/>
        <v>42582.666666666672</v>
      </c>
    </row>
    <row r="600" spans="1:20" ht="30" hidden="1" x14ac:dyDescent="0.25">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f>ROUND(E600/D600,0)*100</f>
        <v>0</v>
      </c>
      <c r="P600">
        <f>IFERROR(ROUND(E600/L600,2),0)</f>
        <v>121.43</v>
      </c>
      <c r="Q600" s="9" t="s">
        <v>8308</v>
      </c>
      <c r="R600" t="s">
        <v>8342</v>
      </c>
      <c r="S600" s="13">
        <f>(((J600/60)/60)/24)+DATE(1970,1,1)</f>
        <v>41948.00209490741</v>
      </c>
      <c r="T600" s="14">
        <f t="shared" si="9"/>
        <v>41978.00209490741</v>
      </c>
    </row>
    <row r="601" spans="1:20" ht="60" hidden="1" x14ac:dyDescent="0.25">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f>ROUND(E601/D601,0)*100</f>
        <v>0</v>
      </c>
      <c r="P601">
        <f>IFERROR(ROUND(E601/L601,2),0)</f>
        <v>15.5</v>
      </c>
      <c r="Q601" s="9" t="s">
        <v>8308</v>
      </c>
      <c r="R601" t="s">
        <v>8342</v>
      </c>
      <c r="S601" s="13">
        <f>(((J601/60)/60)/24)+DATE(1970,1,1)</f>
        <v>42047.812523148154</v>
      </c>
      <c r="T601" s="14">
        <f t="shared" si="9"/>
        <v>42071.636111111111</v>
      </c>
    </row>
    <row r="602" spans="1:20" ht="30" hidden="1" x14ac:dyDescent="0.25">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f>ROUND(E602/D602,0)*100</f>
        <v>0</v>
      </c>
      <c r="P602">
        <f>IFERROR(ROUND(E602/L602,2),0)</f>
        <v>100</v>
      </c>
      <c r="Q602" s="9" t="s">
        <v>8308</v>
      </c>
      <c r="R602" t="s">
        <v>8342</v>
      </c>
      <c r="S602" s="13">
        <f>(((J602/60)/60)/24)+DATE(1970,1,1)</f>
        <v>42073.798171296294</v>
      </c>
      <c r="T602" s="14">
        <f t="shared" si="9"/>
        <v>42133.798171296294</v>
      </c>
    </row>
    <row r="603" spans="1:20" ht="60" hidden="1" x14ac:dyDescent="0.2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f>ROUND(E603/D603,0)*100</f>
        <v>0</v>
      </c>
      <c r="P603">
        <f>IFERROR(ROUND(E603/L603,2),0)</f>
        <v>23.33</v>
      </c>
      <c r="Q603" s="9" t="s">
        <v>8308</v>
      </c>
      <c r="R603" t="s">
        <v>8342</v>
      </c>
      <c r="S603" s="13">
        <f>(((J603/60)/60)/24)+DATE(1970,1,1)</f>
        <v>41969.858090277776</v>
      </c>
      <c r="T603" s="14">
        <f t="shared" si="9"/>
        <v>41999.858090277776</v>
      </c>
    </row>
    <row r="604" spans="1:20" ht="45" hidden="1" x14ac:dyDescent="0.2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f>ROUND(E604/D604,0)*100</f>
        <v>0</v>
      </c>
      <c r="P604">
        <f>IFERROR(ROUND(E604/L604,2),0)</f>
        <v>0</v>
      </c>
      <c r="Q604" s="9" t="s">
        <v>8308</v>
      </c>
      <c r="R604" t="s">
        <v>8342</v>
      </c>
      <c r="S604" s="13">
        <f>(((J604/60)/60)/24)+DATE(1970,1,1)</f>
        <v>42143.79415509259</v>
      </c>
      <c r="T604" s="14">
        <f t="shared" si="9"/>
        <v>42173.79415509259</v>
      </c>
    </row>
    <row r="605" spans="1:20" ht="45" hidden="1" x14ac:dyDescent="0.2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f>ROUND(E605/D605,0)*100</f>
        <v>0</v>
      </c>
      <c r="P605">
        <f>IFERROR(ROUND(E605/L605,2),0)</f>
        <v>45.39</v>
      </c>
      <c r="Q605" s="9" t="s">
        <v>8308</v>
      </c>
      <c r="R605" t="s">
        <v>8342</v>
      </c>
      <c r="S605" s="13">
        <f>(((J605/60)/60)/24)+DATE(1970,1,1)</f>
        <v>41835.639155092591</v>
      </c>
      <c r="T605" s="14">
        <f t="shared" si="9"/>
        <v>41865.639155092591</v>
      </c>
    </row>
    <row r="606" spans="1:20" ht="60" hidden="1" x14ac:dyDescent="0.2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f>ROUND(E606/D606,0)*100</f>
        <v>0</v>
      </c>
      <c r="P606">
        <f>IFERROR(ROUND(E606/L606,2),0)</f>
        <v>0</v>
      </c>
      <c r="Q606" s="9" t="s">
        <v>8308</v>
      </c>
      <c r="R606" t="s">
        <v>8342</v>
      </c>
      <c r="S606" s="13">
        <f>(((J606/60)/60)/24)+DATE(1970,1,1)</f>
        <v>41849.035370370373</v>
      </c>
      <c r="T606" s="14">
        <f t="shared" si="9"/>
        <v>41879.035370370373</v>
      </c>
    </row>
    <row r="607" spans="1:20" ht="30" hidden="1" x14ac:dyDescent="0.25">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f>ROUND(E607/D607,0)*100</f>
        <v>0</v>
      </c>
      <c r="P607">
        <f>IFERROR(ROUND(E607/L607,2),0)</f>
        <v>16.38</v>
      </c>
      <c r="Q607" s="9" t="s">
        <v>8308</v>
      </c>
      <c r="R607" t="s">
        <v>8342</v>
      </c>
      <c r="S607" s="13">
        <f>(((J607/60)/60)/24)+DATE(1970,1,1)</f>
        <v>42194.357731481476</v>
      </c>
      <c r="T607" s="14">
        <f t="shared" si="9"/>
        <v>42239.357731481476</v>
      </c>
    </row>
    <row r="608" spans="1:20" ht="60" hidden="1" x14ac:dyDescent="0.25">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f>ROUND(E608/D608,0)*100</f>
        <v>0</v>
      </c>
      <c r="P608">
        <f>IFERROR(ROUND(E608/L608,2),0)</f>
        <v>10</v>
      </c>
      <c r="Q608" s="9" t="s">
        <v>8308</v>
      </c>
      <c r="R608" t="s">
        <v>8342</v>
      </c>
      <c r="S608" s="13">
        <f>(((J608/60)/60)/24)+DATE(1970,1,1)</f>
        <v>42102.650567129633</v>
      </c>
      <c r="T608" s="14">
        <f t="shared" si="9"/>
        <v>42148.625</v>
      </c>
    </row>
    <row r="609" spans="1:20" ht="60" hidden="1" x14ac:dyDescent="0.2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f>ROUND(E609/D609,0)*100</f>
        <v>0</v>
      </c>
      <c r="P609">
        <f>IFERROR(ROUND(E609/L609,2),0)</f>
        <v>0</v>
      </c>
      <c r="Q609" s="9" t="s">
        <v>8308</v>
      </c>
      <c r="R609" t="s">
        <v>8342</v>
      </c>
      <c r="S609" s="13">
        <f>(((J609/60)/60)/24)+DATE(1970,1,1)</f>
        <v>42300.825648148151</v>
      </c>
      <c r="T609" s="14">
        <f t="shared" si="9"/>
        <v>42330.867314814815</v>
      </c>
    </row>
    <row r="610" spans="1:20" ht="60" hidden="1" x14ac:dyDescent="0.2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f>ROUND(E610/D610,0)*100</f>
        <v>0</v>
      </c>
      <c r="P610">
        <f>IFERROR(ROUND(E610/L610,2),0)</f>
        <v>292.2</v>
      </c>
      <c r="Q610" s="9" t="s">
        <v>8308</v>
      </c>
      <c r="R610" t="s">
        <v>8342</v>
      </c>
      <c r="S610" s="13">
        <f>(((J610/60)/60)/24)+DATE(1970,1,1)</f>
        <v>42140.921064814815</v>
      </c>
      <c r="T610" s="14">
        <f t="shared" si="9"/>
        <v>42170.921064814815</v>
      </c>
    </row>
    <row r="611" spans="1:20" ht="60" hidden="1" x14ac:dyDescent="0.2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f>ROUND(E611/D611,0)*100</f>
        <v>0</v>
      </c>
      <c r="P611">
        <f>IFERROR(ROUND(E611/L611,2),0)</f>
        <v>5</v>
      </c>
      <c r="Q611" s="9" t="s">
        <v>8308</v>
      </c>
      <c r="R611" t="s">
        <v>8342</v>
      </c>
      <c r="S611" s="13">
        <f>(((J611/60)/60)/24)+DATE(1970,1,1)</f>
        <v>42307.034074074079</v>
      </c>
      <c r="T611" s="14">
        <f t="shared" si="9"/>
        <v>42337.075740740736</v>
      </c>
    </row>
    <row r="612" spans="1:20" ht="45" hidden="1" x14ac:dyDescent="0.2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f>ROUND(E612/D612,0)*100</f>
        <v>0</v>
      </c>
      <c r="P612">
        <f>IFERROR(ROUND(E612/L612,2),0)</f>
        <v>0</v>
      </c>
      <c r="Q612" s="9" t="s">
        <v>8308</v>
      </c>
      <c r="R612" t="s">
        <v>8342</v>
      </c>
      <c r="S612" s="13">
        <f>(((J612/60)/60)/24)+DATE(1970,1,1)</f>
        <v>42086.83085648148</v>
      </c>
      <c r="T612" s="14">
        <f t="shared" si="9"/>
        <v>42116.83085648148</v>
      </c>
    </row>
    <row r="613" spans="1:20" ht="60" hidden="1" x14ac:dyDescent="0.2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f>ROUND(E613/D613,0)*100</f>
        <v>0</v>
      </c>
      <c r="P613">
        <f>IFERROR(ROUND(E613/L613,2),0)</f>
        <v>0</v>
      </c>
      <c r="Q613" s="9" t="s">
        <v>8308</v>
      </c>
      <c r="R613" t="s">
        <v>8342</v>
      </c>
      <c r="S613" s="13">
        <f>(((J613/60)/60)/24)+DATE(1970,1,1)</f>
        <v>42328.560613425929</v>
      </c>
      <c r="T613" s="14">
        <f t="shared" si="9"/>
        <v>42388.560613425929</v>
      </c>
    </row>
    <row r="614" spans="1:20" ht="30" hidden="1" x14ac:dyDescent="0.25">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f>ROUND(E614/D614,0)*100</f>
        <v>0</v>
      </c>
      <c r="P614">
        <f>IFERROR(ROUND(E614/L614,2),0)</f>
        <v>0</v>
      </c>
      <c r="Q614" s="9" t="s">
        <v>8308</v>
      </c>
      <c r="R614" t="s">
        <v>8342</v>
      </c>
      <c r="S614" s="13">
        <f>(((J614/60)/60)/24)+DATE(1970,1,1)</f>
        <v>42585.031782407401</v>
      </c>
      <c r="T614" s="14">
        <f t="shared" si="9"/>
        <v>42615.031782407401</v>
      </c>
    </row>
    <row r="615" spans="1:20" ht="60" hidden="1" x14ac:dyDescent="0.2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f>ROUND(E615/D615,0)*100</f>
        <v>0</v>
      </c>
      <c r="P615">
        <f>IFERROR(ROUND(E615/L615,2),0)</f>
        <v>105.93</v>
      </c>
      <c r="Q615" s="9" t="s">
        <v>8308</v>
      </c>
      <c r="R615" t="s">
        <v>8342</v>
      </c>
      <c r="S615" s="13">
        <f>(((J615/60)/60)/24)+DATE(1970,1,1)</f>
        <v>42247.496759259258</v>
      </c>
      <c r="T615" s="14">
        <f t="shared" si="9"/>
        <v>42278.207638888889</v>
      </c>
    </row>
    <row r="616" spans="1:20" ht="45" hidden="1" x14ac:dyDescent="0.2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f>ROUND(E616/D616,0)*100</f>
        <v>0</v>
      </c>
      <c r="P616">
        <f>IFERROR(ROUND(E616/L616,2),0)</f>
        <v>0</v>
      </c>
      <c r="Q616" s="9" t="s">
        <v>8308</v>
      </c>
      <c r="R616" t="s">
        <v>8342</v>
      </c>
      <c r="S616" s="13">
        <f>(((J616/60)/60)/24)+DATE(1970,1,1)</f>
        <v>42515.061805555553</v>
      </c>
      <c r="T616" s="14">
        <f t="shared" si="9"/>
        <v>42545.061805555553</v>
      </c>
    </row>
    <row r="617" spans="1:20" ht="45" hidden="1" x14ac:dyDescent="0.2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f>ROUND(E617/D617,0)*100</f>
        <v>0</v>
      </c>
      <c r="P617">
        <f>IFERROR(ROUND(E617/L617,2),0)</f>
        <v>0</v>
      </c>
      <c r="Q617" s="9" t="s">
        <v>8308</v>
      </c>
      <c r="R617" t="s">
        <v>8342</v>
      </c>
      <c r="S617" s="13">
        <f>(((J617/60)/60)/24)+DATE(1970,1,1)</f>
        <v>42242.122210648144</v>
      </c>
      <c r="T617" s="14">
        <f t="shared" si="9"/>
        <v>42272.122210648144</v>
      </c>
    </row>
    <row r="618" spans="1:20" ht="60" hidden="1" x14ac:dyDescent="0.2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f>ROUND(E618/D618,0)*100</f>
        <v>0</v>
      </c>
      <c r="P618">
        <f>IFERROR(ROUND(E618/L618,2),0)</f>
        <v>0</v>
      </c>
      <c r="Q618" s="9" t="s">
        <v>8308</v>
      </c>
      <c r="R618" t="s">
        <v>8342</v>
      </c>
      <c r="S618" s="13">
        <f>(((J618/60)/60)/24)+DATE(1970,1,1)</f>
        <v>42761.376238425932</v>
      </c>
      <c r="T618" s="14">
        <f t="shared" si="9"/>
        <v>42791.376238425932</v>
      </c>
    </row>
    <row r="619" spans="1:20" ht="60" hidden="1" x14ac:dyDescent="0.25">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f>ROUND(E619/D619,0)*100</f>
        <v>0</v>
      </c>
      <c r="P619">
        <f>IFERROR(ROUND(E619/L619,2),0)</f>
        <v>20</v>
      </c>
      <c r="Q619" s="9" t="s">
        <v>8308</v>
      </c>
      <c r="R619" t="s">
        <v>8342</v>
      </c>
      <c r="S619" s="13">
        <f>(((J619/60)/60)/24)+DATE(1970,1,1)</f>
        <v>42087.343090277776</v>
      </c>
      <c r="T619" s="14">
        <f t="shared" si="9"/>
        <v>42132.343090277776</v>
      </c>
    </row>
    <row r="620" spans="1:20" ht="60" hidden="1" x14ac:dyDescent="0.2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f>ROUND(E620/D620,0)*100</f>
        <v>0</v>
      </c>
      <c r="P620">
        <f>IFERROR(ROUND(E620/L620,2),0)</f>
        <v>0</v>
      </c>
      <c r="Q620" s="9" t="s">
        <v>8308</v>
      </c>
      <c r="R620" t="s">
        <v>8342</v>
      </c>
      <c r="S620" s="13">
        <f>(((J620/60)/60)/24)+DATE(1970,1,1)</f>
        <v>42317.810219907406</v>
      </c>
      <c r="T620" s="14">
        <f t="shared" si="9"/>
        <v>42347.810219907406</v>
      </c>
    </row>
    <row r="621" spans="1:20" ht="30" hidden="1" x14ac:dyDescent="0.25">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f>ROUND(E621/D621,0)*100</f>
        <v>0</v>
      </c>
      <c r="P621">
        <f>IFERROR(ROUND(E621/L621,2),0)</f>
        <v>1</v>
      </c>
      <c r="Q621" s="9" t="s">
        <v>8308</v>
      </c>
      <c r="R621" t="s">
        <v>8342</v>
      </c>
      <c r="S621" s="13">
        <f>(((J621/60)/60)/24)+DATE(1970,1,1)</f>
        <v>41908.650347222225</v>
      </c>
      <c r="T621" s="14">
        <f t="shared" si="9"/>
        <v>41968.692013888889</v>
      </c>
    </row>
    <row r="622" spans="1:20" ht="45" hidden="1" x14ac:dyDescent="0.2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f>ROUND(E622/D622,0)*100</f>
        <v>0</v>
      </c>
      <c r="P622">
        <f>IFERROR(ROUND(E622/L622,2),0)</f>
        <v>300</v>
      </c>
      <c r="Q622" s="9" t="s">
        <v>8308</v>
      </c>
      <c r="R622" t="s">
        <v>8342</v>
      </c>
      <c r="S622" s="13">
        <f>(((J622/60)/60)/24)+DATE(1970,1,1)</f>
        <v>41831.716874999998</v>
      </c>
      <c r="T622" s="14">
        <f t="shared" si="9"/>
        <v>41876.716874999998</v>
      </c>
    </row>
    <row r="623" spans="1:20" ht="60" hidden="1" x14ac:dyDescent="0.2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f>ROUND(E623/D623,0)*100</f>
        <v>0</v>
      </c>
      <c r="P623">
        <f>IFERROR(ROUND(E623/L623,2),0)</f>
        <v>87</v>
      </c>
      <c r="Q623" s="9" t="s">
        <v>8308</v>
      </c>
      <c r="R623" t="s">
        <v>8342</v>
      </c>
      <c r="S623" s="13">
        <f>(((J623/60)/60)/24)+DATE(1970,1,1)</f>
        <v>42528.987696759257</v>
      </c>
      <c r="T623" s="14">
        <f t="shared" si="9"/>
        <v>42558.987696759257</v>
      </c>
    </row>
    <row r="624" spans="1:20" ht="60" hidden="1" x14ac:dyDescent="0.2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f>ROUND(E624/D624,0)*100</f>
        <v>0</v>
      </c>
      <c r="P624">
        <f>IFERROR(ROUND(E624/L624,2),0)</f>
        <v>37.89</v>
      </c>
      <c r="Q624" s="9" t="s">
        <v>8308</v>
      </c>
      <c r="R624" t="s">
        <v>8342</v>
      </c>
      <c r="S624" s="13">
        <f>(((J624/60)/60)/24)+DATE(1970,1,1)</f>
        <v>42532.774745370371</v>
      </c>
      <c r="T624" s="14">
        <f t="shared" si="9"/>
        <v>42552.774745370371</v>
      </c>
    </row>
    <row r="625" spans="1:20" ht="60" hidden="1" x14ac:dyDescent="0.25">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f>ROUND(E625/D625,0)*100</f>
        <v>0</v>
      </c>
      <c r="P625">
        <f>IFERROR(ROUND(E625/L625,2),0)</f>
        <v>0</v>
      </c>
      <c r="Q625" s="9" t="s">
        <v>8308</v>
      </c>
      <c r="R625" t="s">
        <v>8342</v>
      </c>
      <c r="S625" s="13">
        <f>(((J625/60)/60)/24)+DATE(1970,1,1)</f>
        <v>42122.009224537032</v>
      </c>
      <c r="T625" s="14">
        <f t="shared" si="9"/>
        <v>42152.009224537032</v>
      </c>
    </row>
    <row r="626" spans="1:20" ht="45" hidden="1" x14ac:dyDescent="0.2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f>ROUND(E626/D626,0)*100</f>
        <v>0</v>
      </c>
      <c r="P626">
        <f>IFERROR(ROUND(E626/L626,2),0)</f>
        <v>0</v>
      </c>
      <c r="Q626" s="9" t="s">
        <v>8308</v>
      </c>
      <c r="R626" t="s">
        <v>8342</v>
      </c>
      <c r="S626" s="13">
        <f>(((J626/60)/60)/24)+DATE(1970,1,1)</f>
        <v>42108.988900462966</v>
      </c>
      <c r="T626" s="14">
        <f t="shared" si="9"/>
        <v>42138.988900462966</v>
      </c>
    </row>
    <row r="627" spans="1:20" ht="60" hidden="1" x14ac:dyDescent="0.2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f>ROUND(E627/D627,0)*100</f>
        <v>0</v>
      </c>
      <c r="P627">
        <f>IFERROR(ROUND(E627/L627,2),0)</f>
        <v>0</v>
      </c>
      <c r="Q627" s="9" t="s">
        <v>8308</v>
      </c>
      <c r="R627" t="s">
        <v>8342</v>
      </c>
      <c r="S627" s="13">
        <f>(((J627/60)/60)/24)+DATE(1970,1,1)</f>
        <v>42790.895567129628</v>
      </c>
      <c r="T627" s="14">
        <f t="shared" si="9"/>
        <v>42820.853900462964</v>
      </c>
    </row>
    <row r="628" spans="1:20" ht="60" hidden="1" x14ac:dyDescent="0.2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f>ROUND(E628/D628,0)*100</f>
        <v>0</v>
      </c>
      <c r="P628">
        <f>IFERROR(ROUND(E628/L628,2),0)</f>
        <v>111.41</v>
      </c>
      <c r="Q628" s="9" t="s">
        <v>8308</v>
      </c>
      <c r="R628" t="s">
        <v>8342</v>
      </c>
      <c r="S628" s="13">
        <f>(((J628/60)/60)/24)+DATE(1970,1,1)</f>
        <v>42198.559479166666</v>
      </c>
      <c r="T628" s="14">
        <f t="shared" si="9"/>
        <v>42231.556944444441</v>
      </c>
    </row>
    <row r="629" spans="1:20" ht="60" hidden="1" x14ac:dyDescent="0.2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f>ROUND(E629/D629,0)*100</f>
        <v>0</v>
      </c>
      <c r="P629">
        <f>IFERROR(ROUND(E629/L629,2),0)</f>
        <v>90</v>
      </c>
      <c r="Q629" s="9" t="s">
        <v>8308</v>
      </c>
      <c r="R629" t="s">
        <v>8342</v>
      </c>
      <c r="S629" s="13">
        <f>(((J629/60)/60)/24)+DATE(1970,1,1)</f>
        <v>42384.306840277779</v>
      </c>
      <c r="T629" s="14">
        <f t="shared" si="9"/>
        <v>42443.958333333328</v>
      </c>
    </row>
    <row r="630" spans="1:20" ht="45" hidden="1" x14ac:dyDescent="0.2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f>ROUND(E630/D630,0)*100</f>
        <v>0</v>
      </c>
      <c r="P630">
        <f>IFERROR(ROUND(E630/L630,2),0)</f>
        <v>0</v>
      </c>
      <c r="Q630" s="9" t="s">
        <v>8308</v>
      </c>
      <c r="R630" t="s">
        <v>8342</v>
      </c>
      <c r="S630" s="13">
        <f>(((J630/60)/60)/24)+DATE(1970,1,1)</f>
        <v>41803.692789351851</v>
      </c>
      <c r="T630" s="14">
        <f t="shared" si="9"/>
        <v>41833.692789351851</v>
      </c>
    </row>
    <row r="631" spans="1:20" ht="60" hidden="1" x14ac:dyDescent="0.2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f>ROUND(E631/D631,0)*100</f>
        <v>0</v>
      </c>
      <c r="P631">
        <f>IFERROR(ROUND(E631/L631,2),0)</f>
        <v>116.67</v>
      </c>
      <c r="Q631" s="9" t="s">
        <v>8308</v>
      </c>
      <c r="R631" t="s">
        <v>8342</v>
      </c>
      <c r="S631" s="13">
        <f>(((J631/60)/60)/24)+DATE(1970,1,1)</f>
        <v>42474.637824074074</v>
      </c>
      <c r="T631" s="14">
        <f t="shared" si="9"/>
        <v>42504.637824074074</v>
      </c>
    </row>
    <row r="632" spans="1:20" ht="60" hidden="1" x14ac:dyDescent="0.25">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f>ROUND(E632/D632,0)*100</f>
        <v>0</v>
      </c>
      <c r="P632">
        <f>IFERROR(ROUND(E632/L632,2),0)</f>
        <v>10</v>
      </c>
      <c r="Q632" s="9" t="s">
        <v>8308</v>
      </c>
      <c r="R632" t="s">
        <v>8342</v>
      </c>
      <c r="S632" s="13">
        <f>(((J632/60)/60)/24)+DATE(1970,1,1)</f>
        <v>42223.619456018518</v>
      </c>
      <c r="T632" s="14">
        <f t="shared" si="9"/>
        <v>42253.215277777781</v>
      </c>
    </row>
    <row r="633" spans="1:20" ht="45" hidden="1" x14ac:dyDescent="0.25">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f>ROUND(E633/D633,0)*100</f>
        <v>0</v>
      </c>
      <c r="P633">
        <f>IFERROR(ROUND(E633/L633,2),0)</f>
        <v>76.67</v>
      </c>
      <c r="Q633" s="9" t="s">
        <v>8308</v>
      </c>
      <c r="R633" t="s">
        <v>8342</v>
      </c>
      <c r="S633" s="13">
        <f>(((J633/60)/60)/24)+DATE(1970,1,1)</f>
        <v>42489.772326388891</v>
      </c>
      <c r="T633" s="14">
        <f t="shared" si="9"/>
        <v>42518.772326388891</v>
      </c>
    </row>
    <row r="634" spans="1:20" ht="45" hidden="1" x14ac:dyDescent="0.2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f>ROUND(E634/D634,0)*100</f>
        <v>0</v>
      </c>
      <c r="P634">
        <f>IFERROR(ROUND(E634/L634,2),0)</f>
        <v>0</v>
      </c>
      <c r="Q634" s="9" t="s">
        <v>8308</v>
      </c>
      <c r="R634" t="s">
        <v>8342</v>
      </c>
      <c r="S634" s="13">
        <f>(((J634/60)/60)/24)+DATE(1970,1,1)</f>
        <v>42303.659317129626</v>
      </c>
      <c r="T634" s="14">
        <f t="shared" si="9"/>
        <v>42333.700983796298</v>
      </c>
    </row>
    <row r="635" spans="1:20" ht="45" hidden="1" x14ac:dyDescent="0.2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f>ROUND(E635/D635,0)*100</f>
        <v>0</v>
      </c>
      <c r="P635">
        <f>IFERROR(ROUND(E635/L635,2),0)</f>
        <v>49.8</v>
      </c>
      <c r="Q635" s="9" t="s">
        <v>8308</v>
      </c>
      <c r="R635" t="s">
        <v>8342</v>
      </c>
      <c r="S635" s="13">
        <f>(((J635/60)/60)/24)+DATE(1970,1,1)</f>
        <v>42507.29932870371</v>
      </c>
      <c r="T635" s="14">
        <f t="shared" si="9"/>
        <v>42538.958333333328</v>
      </c>
    </row>
    <row r="636" spans="1:20" ht="45" hidden="1" x14ac:dyDescent="0.25">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f>ROUND(E636/D636,0)*100</f>
        <v>0</v>
      </c>
      <c r="P636">
        <f>IFERROR(ROUND(E636/L636,2),0)</f>
        <v>1</v>
      </c>
      <c r="Q636" s="9" t="s">
        <v>8308</v>
      </c>
      <c r="R636" t="s">
        <v>8342</v>
      </c>
      <c r="S636" s="13">
        <f>(((J636/60)/60)/24)+DATE(1970,1,1)</f>
        <v>42031.928576388891</v>
      </c>
      <c r="T636" s="14">
        <f t="shared" si="9"/>
        <v>42061.928576388891</v>
      </c>
    </row>
    <row r="637" spans="1:20" ht="30" hidden="1" x14ac:dyDescent="0.25">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f>ROUND(E637/D637,0)*100</f>
        <v>0</v>
      </c>
      <c r="P637">
        <f>IFERROR(ROUND(E637/L637,2),0)</f>
        <v>2</v>
      </c>
      <c r="Q637" s="9" t="s">
        <v>8308</v>
      </c>
      <c r="R637" t="s">
        <v>8342</v>
      </c>
      <c r="S637" s="13">
        <f>(((J637/60)/60)/24)+DATE(1970,1,1)</f>
        <v>42076.092152777783</v>
      </c>
      <c r="T637" s="14">
        <f t="shared" si="9"/>
        <v>42106.092152777783</v>
      </c>
    </row>
    <row r="638" spans="1:20" ht="45" hidden="1" x14ac:dyDescent="0.2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f>ROUND(E638/D638,0)*100</f>
        <v>0</v>
      </c>
      <c r="P638">
        <f>IFERROR(ROUND(E638/L638,2),0)</f>
        <v>4</v>
      </c>
      <c r="Q638" s="9" t="s">
        <v>8308</v>
      </c>
      <c r="R638" t="s">
        <v>8342</v>
      </c>
      <c r="S638" s="13">
        <f>(((J638/60)/60)/24)+DATE(1970,1,1)</f>
        <v>42131.455439814818</v>
      </c>
      <c r="T638" s="14">
        <f t="shared" si="9"/>
        <v>42161.44930555555</v>
      </c>
    </row>
    <row r="639" spans="1:20" ht="60" hidden="1" x14ac:dyDescent="0.2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f>ROUND(E639/D639,0)*100</f>
        <v>0</v>
      </c>
      <c r="P639">
        <f>IFERROR(ROUND(E639/L639,2),0)</f>
        <v>0</v>
      </c>
      <c r="Q639" s="9" t="s">
        <v>8308</v>
      </c>
      <c r="R639" t="s">
        <v>8342</v>
      </c>
      <c r="S639" s="13">
        <f>(((J639/60)/60)/24)+DATE(1970,1,1)</f>
        <v>42762.962013888886</v>
      </c>
      <c r="T639" s="14">
        <f t="shared" si="9"/>
        <v>42791.961111111115</v>
      </c>
    </row>
    <row r="640" spans="1:20" hidden="1" x14ac:dyDescent="0.25">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f>ROUND(E640/D640,0)*100</f>
        <v>0</v>
      </c>
      <c r="P640">
        <f>IFERROR(ROUND(E640/L640,2),0)</f>
        <v>3</v>
      </c>
      <c r="Q640" s="9" t="s">
        <v>8308</v>
      </c>
      <c r="R640" t="s">
        <v>8342</v>
      </c>
      <c r="S640" s="13">
        <f>(((J640/60)/60)/24)+DATE(1970,1,1)</f>
        <v>42759.593310185184</v>
      </c>
      <c r="T640" s="14">
        <f t="shared" si="9"/>
        <v>42819.55164351852</v>
      </c>
    </row>
    <row r="641" spans="1:20" ht="30" hidden="1" x14ac:dyDescent="0.25">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f>ROUND(E641/D641,0)*100</f>
        <v>0</v>
      </c>
      <c r="P641">
        <f>IFERROR(ROUND(E641/L641,2),0)</f>
        <v>1</v>
      </c>
      <c r="Q641" s="9" t="s">
        <v>8308</v>
      </c>
      <c r="R641" t="s">
        <v>8342</v>
      </c>
      <c r="S641" s="13">
        <f>(((J641/60)/60)/24)+DATE(1970,1,1)</f>
        <v>41865.583275462966</v>
      </c>
      <c r="T641" s="14">
        <f t="shared" si="9"/>
        <v>41925.583275462966</v>
      </c>
    </row>
    <row r="642" spans="1:20" ht="60" hidden="1" x14ac:dyDescent="0.2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f>ROUND(E642/D642,0)*100</f>
        <v>100</v>
      </c>
      <c r="P642">
        <f>IFERROR(ROUND(E642/L642,2),0)</f>
        <v>50.5</v>
      </c>
      <c r="Q642" s="9" t="s">
        <v>8308</v>
      </c>
      <c r="R642" t="s">
        <v>8310</v>
      </c>
      <c r="S642" s="13">
        <f>(((J642/60)/60)/24)+DATE(1970,1,1)</f>
        <v>42683.420312500006</v>
      </c>
      <c r="T642" s="14">
        <f t="shared" si="9"/>
        <v>42698.958333333328</v>
      </c>
    </row>
    <row r="643" spans="1:20" ht="60" hidden="1" x14ac:dyDescent="0.2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f>ROUND(E643/D643,0)*100</f>
        <v>100</v>
      </c>
      <c r="P643">
        <f>IFERROR(ROUND(E643/L643,2),0)</f>
        <v>151.32</v>
      </c>
      <c r="Q643" s="9" t="s">
        <v>8308</v>
      </c>
      <c r="R643" t="s">
        <v>8310</v>
      </c>
      <c r="S643" s="13">
        <f>(((J643/60)/60)/24)+DATE(1970,1,1)</f>
        <v>42199.57</v>
      </c>
      <c r="T643" s="14">
        <f t="shared" ref="T643:T706" si="10">(((I643/60)/60)/24)+DATE(1970,1,1)</f>
        <v>42229.57</v>
      </c>
    </row>
    <row r="644" spans="1:20" ht="60" hidden="1" x14ac:dyDescent="0.2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f>ROUND(E644/D644,0)*100</f>
        <v>1500</v>
      </c>
      <c r="P644">
        <f>IFERROR(ROUND(E644/L644,2),0)</f>
        <v>134.36000000000001</v>
      </c>
      <c r="Q644" s="9" t="s">
        <v>8308</v>
      </c>
      <c r="R644" t="s">
        <v>8310</v>
      </c>
      <c r="S644" s="13">
        <f>(((J644/60)/60)/24)+DATE(1970,1,1)</f>
        <v>42199.651319444441</v>
      </c>
      <c r="T644" s="14">
        <f t="shared" si="10"/>
        <v>42235.651319444441</v>
      </c>
    </row>
    <row r="645" spans="1:20" ht="45" hidden="1" x14ac:dyDescent="0.2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f>ROUND(E645/D645,0)*100</f>
        <v>100</v>
      </c>
      <c r="P645">
        <f>IFERROR(ROUND(E645/L645,2),0)</f>
        <v>174.03</v>
      </c>
      <c r="Q645" s="9" t="s">
        <v>8308</v>
      </c>
      <c r="R645" t="s">
        <v>8310</v>
      </c>
      <c r="S645" s="13">
        <f>(((J645/60)/60)/24)+DATE(1970,1,1)</f>
        <v>42100.642071759255</v>
      </c>
      <c r="T645" s="14">
        <f t="shared" si="10"/>
        <v>42155.642071759255</v>
      </c>
    </row>
    <row r="646" spans="1:20" ht="60" hidden="1" x14ac:dyDescent="0.2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f>ROUND(E646/D646,0)*100</f>
        <v>300</v>
      </c>
      <c r="P646">
        <f>IFERROR(ROUND(E646/L646,2),0)</f>
        <v>73.489999999999995</v>
      </c>
      <c r="Q646" s="9" t="s">
        <v>8308</v>
      </c>
      <c r="R646" t="s">
        <v>8310</v>
      </c>
      <c r="S646" s="13">
        <f>(((J646/60)/60)/24)+DATE(1970,1,1)</f>
        <v>41898.665960648148</v>
      </c>
      <c r="T646" s="14">
        <f t="shared" si="10"/>
        <v>41941.041666666664</v>
      </c>
    </row>
    <row r="647" spans="1:20" ht="30" hidden="1" x14ac:dyDescent="0.25">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f>ROUND(E647/D647,0)*100</f>
        <v>300</v>
      </c>
      <c r="P647">
        <f>IFERROR(ROUND(E647/L647,2),0)</f>
        <v>23.52</v>
      </c>
      <c r="Q647" s="9" t="s">
        <v>8308</v>
      </c>
      <c r="R647" t="s">
        <v>8310</v>
      </c>
      <c r="S647" s="13">
        <f>(((J647/60)/60)/24)+DATE(1970,1,1)</f>
        <v>42564.026319444441</v>
      </c>
      <c r="T647" s="14">
        <f t="shared" si="10"/>
        <v>42594.026319444441</v>
      </c>
    </row>
    <row r="648" spans="1:20" ht="60" hidden="1" x14ac:dyDescent="0.2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f>ROUND(E648/D648,0)*100</f>
        <v>100</v>
      </c>
      <c r="P648">
        <f>IFERROR(ROUND(E648/L648,2),0)</f>
        <v>39.07</v>
      </c>
      <c r="Q648" s="9" t="s">
        <v>8308</v>
      </c>
      <c r="R648" t="s">
        <v>8310</v>
      </c>
      <c r="S648" s="13">
        <f>(((J648/60)/60)/24)+DATE(1970,1,1)</f>
        <v>41832.852627314816</v>
      </c>
      <c r="T648" s="14">
        <f t="shared" si="10"/>
        <v>41862.852627314816</v>
      </c>
    </row>
    <row r="649" spans="1:20" ht="60" hidden="1" x14ac:dyDescent="0.2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f>ROUND(E649/D649,0)*100</f>
        <v>100</v>
      </c>
      <c r="P649">
        <f>IFERROR(ROUND(E649/L649,2),0)</f>
        <v>125.94</v>
      </c>
      <c r="Q649" s="9" t="s">
        <v>8308</v>
      </c>
      <c r="R649" t="s">
        <v>8310</v>
      </c>
      <c r="S649" s="13">
        <f>(((J649/60)/60)/24)+DATE(1970,1,1)</f>
        <v>42416.767928240741</v>
      </c>
      <c r="T649" s="14">
        <f t="shared" si="10"/>
        <v>42446.726261574076</v>
      </c>
    </row>
    <row r="650" spans="1:20" ht="30" hidden="1" x14ac:dyDescent="0.25">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f>ROUND(E650/D650,0)*100</f>
        <v>100</v>
      </c>
      <c r="P650">
        <f>IFERROR(ROUND(E650/L650,2),0)</f>
        <v>1644</v>
      </c>
      <c r="Q650" s="9" t="s">
        <v>8308</v>
      </c>
      <c r="R650" t="s">
        <v>8310</v>
      </c>
      <c r="S650" s="13">
        <f>(((J650/60)/60)/24)+DATE(1970,1,1)</f>
        <v>41891.693379629629</v>
      </c>
      <c r="T650" s="14">
        <f t="shared" si="10"/>
        <v>41926.693379629629</v>
      </c>
    </row>
    <row r="651" spans="1:20" ht="60" hidden="1" x14ac:dyDescent="0.2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f>ROUND(E651/D651,0)*100</f>
        <v>100</v>
      </c>
      <c r="P651">
        <f>IFERROR(ROUND(E651/L651,2),0)</f>
        <v>42.67</v>
      </c>
      <c r="Q651" s="9" t="s">
        <v>8308</v>
      </c>
      <c r="R651" t="s">
        <v>8310</v>
      </c>
      <c r="S651" s="13">
        <f>(((J651/60)/60)/24)+DATE(1970,1,1)</f>
        <v>41877.912187499998</v>
      </c>
      <c r="T651" s="14">
        <f t="shared" si="10"/>
        <v>41898.912187499998</v>
      </c>
    </row>
    <row r="652" spans="1:20" ht="60" hidden="1" x14ac:dyDescent="0.2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f>ROUND(E652/D652,0)*100</f>
        <v>100</v>
      </c>
      <c r="P652">
        <f>IFERROR(ROUND(E652/L652,2),0)</f>
        <v>35.130000000000003</v>
      </c>
      <c r="Q652" s="9" t="s">
        <v>8308</v>
      </c>
      <c r="R652" t="s">
        <v>8310</v>
      </c>
      <c r="S652" s="13">
        <f>(((J652/60)/60)/24)+DATE(1970,1,1)</f>
        <v>41932.036851851852</v>
      </c>
      <c r="T652" s="14">
        <f t="shared" si="10"/>
        <v>41992.078518518523</v>
      </c>
    </row>
    <row r="653" spans="1:20" ht="60" hidden="1" x14ac:dyDescent="0.2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f>ROUND(E653/D653,0)*100</f>
        <v>100</v>
      </c>
      <c r="P653">
        <f>IFERROR(ROUND(E653/L653,2),0)</f>
        <v>239.35</v>
      </c>
      <c r="Q653" s="9" t="s">
        <v>8308</v>
      </c>
      <c r="R653" t="s">
        <v>8310</v>
      </c>
      <c r="S653" s="13">
        <f>(((J653/60)/60)/24)+DATE(1970,1,1)</f>
        <v>41956.017488425925</v>
      </c>
      <c r="T653" s="14">
        <f t="shared" si="10"/>
        <v>41986.017488425925</v>
      </c>
    </row>
    <row r="654" spans="1:20" ht="60" hidden="1" x14ac:dyDescent="0.25">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f>ROUND(E654/D654,0)*100</f>
        <v>100</v>
      </c>
      <c r="P654">
        <f>IFERROR(ROUND(E654/L654,2),0)</f>
        <v>107.64</v>
      </c>
      <c r="Q654" s="9" t="s">
        <v>8308</v>
      </c>
      <c r="R654" t="s">
        <v>8310</v>
      </c>
      <c r="S654" s="13">
        <f>(((J654/60)/60)/24)+DATE(1970,1,1)</f>
        <v>42675.690393518518</v>
      </c>
      <c r="T654" s="14">
        <f t="shared" si="10"/>
        <v>42705.732060185182</v>
      </c>
    </row>
    <row r="655" spans="1:20" ht="60" hidden="1" x14ac:dyDescent="0.25">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f>ROUND(E655/D655,0)*100</f>
        <v>100</v>
      </c>
      <c r="P655">
        <f>IFERROR(ROUND(E655/L655,2),0)</f>
        <v>95.83</v>
      </c>
      <c r="Q655" s="9" t="s">
        <v>8308</v>
      </c>
      <c r="R655" t="s">
        <v>8310</v>
      </c>
      <c r="S655" s="13">
        <f>(((J655/60)/60)/24)+DATE(1970,1,1)</f>
        <v>42199.618518518517</v>
      </c>
      <c r="T655" s="14">
        <f t="shared" si="10"/>
        <v>42236.618518518517</v>
      </c>
    </row>
    <row r="656" spans="1:20" ht="60" hidden="1" x14ac:dyDescent="0.2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f>ROUND(E656/D656,0)*100</f>
        <v>300</v>
      </c>
      <c r="P656">
        <f>IFERROR(ROUND(E656/L656,2),0)</f>
        <v>31.66</v>
      </c>
      <c r="Q656" s="9" t="s">
        <v>8308</v>
      </c>
      <c r="R656" t="s">
        <v>8310</v>
      </c>
      <c r="S656" s="13">
        <f>(((J656/60)/60)/24)+DATE(1970,1,1)</f>
        <v>42163.957326388889</v>
      </c>
      <c r="T656" s="14">
        <f t="shared" si="10"/>
        <v>42193.957326388889</v>
      </c>
    </row>
    <row r="657" spans="1:20" ht="45" hidden="1" x14ac:dyDescent="0.2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f>ROUND(E657/D657,0)*100</f>
        <v>100</v>
      </c>
      <c r="P657">
        <f>IFERROR(ROUND(E657/L657,2),0)</f>
        <v>42.89</v>
      </c>
      <c r="Q657" s="9" t="s">
        <v>8308</v>
      </c>
      <c r="R657" t="s">
        <v>8310</v>
      </c>
      <c r="S657" s="13">
        <f>(((J657/60)/60)/24)+DATE(1970,1,1)</f>
        <v>42045.957314814819</v>
      </c>
      <c r="T657" s="14">
        <f t="shared" si="10"/>
        <v>42075.915648148148</v>
      </c>
    </row>
    <row r="658" spans="1:20" ht="60" hidden="1" x14ac:dyDescent="0.2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f>ROUND(E658/D658,0)*100</f>
        <v>200</v>
      </c>
      <c r="P658">
        <f>IFERROR(ROUND(E658/L658,2),0)</f>
        <v>122.74</v>
      </c>
      <c r="Q658" s="9" t="s">
        <v>8308</v>
      </c>
      <c r="R658" t="s">
        <v>8310</v>
      </c>
      <c r="S658" s="13">
        <f>(((J658/60)/60)/24)+DATE(1970,1,1)</f>
        <v>42417.804618055554</v>
      </c>
      <c r="T658" s="14">
        <f t="shared" si="10"/>
        <v>42477.762951388882</v>
      </c>
    </row>
    <row r="659" spans="1:20" ht="60" hidden="1" x14ac:dyDescent="0.2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f>ROUND(E659/D659,0)*100</f>
        <v>100</v>
      </c>
      <c r="P659">
        <f>IFERROR(ROUND(E659/L659,2),0)</f>
        <v>190.45</v>
      </c>
      <c r="Q659" s="9" t="s">
        <v>8308</v>
      </c>
      <c r="R659" t="s">
        <v>8310</v>
      </c>
      <c r="S659" s="13">
        <f>(((J659/60)/60)/24)+DATE(1970,1,1)</f>
        <v>42331.84574074074</v>
      </c>
      <c r="T659" s="14">
        <f t="shared" si="10"/>
        <v>42361.84574074074</v>
      </c>
    </row>
    <row r="660" spans="1:20" ht="60" hidden="1" x14ac:dyDescent="0.2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f>ROUND(E660/D660,0)*100</f>
        <v>100</v>
      </c>
      <c r="P660">
        <f>IFERROR(ROUND(E660/L660,2),0)</f>
        <v>109.34</v>
      </c>
      <c r="Q660" s="9" t="s">
        <v>8308</v>
      </c>
      <c r="R660" t="s">
        <v>8310</v>
      </c>
      <c r="S660" s="13">
        <f>(((J660/60)/60)/24)+DATE(1970,1,1)</f>
        <v>42179.160752314812</v>
      </c>
      <c r="T660" s="14">
        <f t="shared" si="10"/>
        <v>42211.75</v>
      </c>
    </row>
    <row r="661" spans="1:20" hidden="1" x14ac:dyDescent="0.25">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f>ROUND(E661/D661,0)*100</f>
        <v>100</v>
      </c>
      <c r="P661">
        <f>IFERROR(ROUND(E661/L661,2),0)</f>
        <v>143.66999999999999</v>
      </c>
      <c r="Q661" s="9" t="s">
        <v>8308</v>
      </c>
      <c r="R661" t="s">
        <v>8310</v>
      </c>
      <c r="S661" s="13">
        <f>(((J661/60)/60)/24)+DATE(1970,1,1)</f>
        <v>42209.593692129631</v>
      </c>
      <c r="T661" s="14">
        <f t="shared" si="10"/>
        <v>42239.593692129631</v>
      </c>
    </row>
    <row r="662" spans="1:20" ht="60" hidden="1" x14ac:dyDescent="0.25">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f>ROUND(E662/D662,0)*100</f>
        <v>0</v>
      </c>
      <c r="P662">
        <f>IFERROR(ROUND(E662/L662,2),0)</f>
        <v>84.94</v>
      </c>
      <c r="Q662" s="9" t="s">
        <v>8308</v>
      </c>
      <c r="R662" t="s">
        <v>8310</v>
      </c>
      <c r="S662" s="13">
        <f>(((J662/60)/60)/24)+DATE(1970,1,1)</f>
        <v>41922.741655092592</v>
      </c>
      <c r="T662" s="14">
        <f t="shared" si="10"/>
        <v>41952.783321759263</v>
      </c>
    </row>
    <row r="663" spans="1:20" ht="45" hidden="1" x14ac:dyDescent="0.2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f>ROUND(E663/D663,0)*100</f>
        <v>0</v>
      </c>
      <c r="P663">
        <f>IFERROR(ROUND(E663/L663,2),0)</f>
        <v>10.56</v>
      </c>
      <c r="Q663" s="9" t="s">
        <v>8308</v>
      </c>
      <c r="R663" t="s">
        <v>8310</v>
      </c>
      <c r="S663" s="13">
        <f>(((J663/60)/60)/24)+DATE(1970,1,1)</f>
        <v>42636.645358796297</v>
      </c>
      <c r="T663" s="14">
        <f t="shared" si="10"/>
        <v>42666.645358796297</v>
      </c>
    </row>
    <row r="664" spans="1:20" ht="45" hidden="1" x14ac:dyDescent="0.2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f>ROUND(E664/D664,0)*100</f>
        <v>0</v>
      </c>
      <c r="P664">
        <f>IFERROR(ROUND(E664/L664,2),0)</f>
        <v>39</v>
      </c>
      <c r="Q664" s="9" t="s">
        <v>8308</v>
      </c>
      <c r="R664" t="s">
        <v>8310</v>
      </c>
      <c r="S664" s="13">
        <f>(((J664/60)/60)/24)+DATE(1970,1,1)</f>
        <v>41990.438043981485</v>
      </c>
      <c r="T664" s="14">
        <f t="shared" si="10"/>
        <v>42020.438043981485</v>
      </c>
    </row>
    <row r="665" spans="1:20" ht="60" hidden="1" x14ac:dyDescent="0.25">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f>ROUND(E665/D665,0)*100</f>
        <v>0</v>
      </c>
      <c r="P665">
        <f>IFERROR(ROUND(E665/L665,2),0)</f>
        <v>100</v>
      </c>
      <c r="Q665" s="9" t="s">
        <v>8308</v>
      </c>
      <c r="R665" t="s">
        <v>8310</v>
      </c>
      <c r="S665" s="13">
        <f>(((J665/60)/60)/24)+DATE(1970,1,1)</f>
        <v>42173.843240740738</v>
      </c>
      <c r="T665" s="14">
        <f t="shared" si="10"/>
        <v>42203.843240740738</v>
      </c>
    </row>
    <row r="666" spans="1:20" ht="60" hidden="1" x14ac:dyDescent="0.2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f>ROUND(E666/D666,0)*100</f>
        <v>0</v>
      </c>
      <c r="P666">
        <f>IFERROR(ROUND(E666/L666,2),0)</f>
        <v>31.17</v>
      </c>
      <c r="Q666" s="9" t="s">
        <v>8308</v>
      </c>
      <c r="R666" t="s">
        <v>8310</v>
      </c>
      <c r="S666" s="13">
        <f>(((J666/60)/60)/24)+DATE(1970,1,1)</f>
        <v>42077.666377314818</v>
      </c>
      <c r="T666" s="14">
        <f t="shared" si="10"/>
        <v>42107.666377314818</v>
      </c>
    </row>
    <row r="667" spans="1:20" ht="60" hidden="1" x14ac:dyDescent="0.25">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f>ROUND(E667/D667,0)*100</f>
        <v>0</v>
      </c>
      <c r="P667">
        <f>IFERROR(ROUND(E667/L667,2),0)</f>
        <v>155.33000000000001</v>
      </c>
      <c r="Q667" s="9" t="s">
        <v>8308</v>
      </c>
      <c r="R667" t="s">
        <v>8310</v>
      </c>
      <c r="S667" s="13">
        <f>(((J667/60)/60)/24)+DATE(1970,1,1)</f>
        <v>42688.711354166662</v>
      </c>
      <c r="T667" s="14">
        <f t="shared" si="10"/>
        <v>42748.711354166662</v>
      </c>
    </row>
    <row r="668" spans="1:20" ht="60" hidden="1" x14ac:dyDescent="0.2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f>ROUND(E668/D668,0)*100</f>
        <v>0</v>
      </c>
      <c r="P668">
        <f>IFERROR(ROUND(E668/L668,2),0)</f>
        <v>2</v>
      </c>
      <c r="Q668" s="9" t="s">
        <v>8308</v>
      </c>
      <c r="R668" t="s">
        <v>8310</v>
      </c>
      <c r="S668" s="13">
        <f>(((J668/60)/60)/24)+DATE(1970,1,1)</f>
        <v>41838.832152777781</v>
      </c>
      <c r="T668" s="14">
        <f t="shared" si="10"/>
        <v>41868.832152777781</v>
      </c>
    </row>
    <row r="669" spans="1:20" ht="60" hidden="1" x14ac:dyDescent="0.25">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f>ROUND(E669/D669,0)*100</f>
        <v>0</v>
      </c>
      <c r="P669">
        <f>IFERROR(ROUND(E669/L669,2),0)</f>
        <v>178.93</v>
      </c>
      <c r="Q669" s="9" t="s">
        <v>8308</v>
      </c>
      <c r="R669" t="s">
        <v>8310</v>
      </c>
      <c r="S669" s="13">
        <f>(((J669/60)/60)/24)+DATE(1970,1,1)</f>
        <v>42632.373414351852</v>
      </c>
      <c r="T669" s="14">
        <f t="shared" si="10"/>
        <v>42672.373414351852</v>
      </c>
    </row>
    <row r="670" spans="1:20" ht="45" hidden="1" x14ac:dyDescent="0.2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f>ROUND(E670/D670,0)*100</f>
        <v>0</v>
      </c>
      <c r="P670">
        <f>IFERROR(ROUND(E670/L670,2),0)</f>
        <v>27.36</v>
      </c>
      <c r="Q670" s="9" t="s">
        <v>8308</v>
      </c>
      <c r="R670" t="s">
        <v>8310</v>
      </c>
      <c r="S670" s="13">
        <f>(((J670/60)/60)/24)+DATE(1970,1,1)</f>
        <v>42090.831273148149</v>
      </c>
      <c r="T670" s="14">
        <f t="shared" si="10"/>
        <v>42135.831273148149</v>
      </c>
    </row>
    <row r="671" spans="1:20" ht="60" hidden="1" x14ac:dyDescent="0.25">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f>ROUND(E671/D671,0)*100</f>
        <v>0</v>
      </c>
      <c r="P671">
        <f>IFERROR(ROUND(E671/L671,2),0)</f>
        <v>1536.25</v>
      </c>
      <c r="Q671" s="9" t="s">
        <v>8308</v>
      </c>
      <c r="R671" t="s">
        <v>8310</v>
      </c>
      <c r="S671" s="13">
        <f>(((J671/60)/60)/24)+DATE(1970,1,1)</f>
        <v>42527.625671296293</v>
      </c>
      <c r="T671" s="14">
        <f t="shared" si="10"/>
        <v>42557.625671296293</v>
      </c>
    </row>
    <row r="672" spans="1:20" ht="60" hidden="1" x14ac:dyDescent="0.25">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f>ROUND(E672/D672,0)*100</f>
        <v>0</v>
      </c>
      <c r="P672">
        <f>IFERROR(ROUND(E672/L672,2),0)</f>
        <v>85</v>
      </c>
      <c r="Q672" s="9" t="s">
        <v>8308</v>
      </c>
      <c r="R672" t="s">
        <v>8310</v>
      </c>
      <c r="S672" s="13">
        <f>(((J672/60)/60)/24)+DATE(1970,1,1)</f>
        <v>42506.709722222222</v>
      </c>
      <c r="T672" s="14">
        <f t="shared" si="10"/>
        <v>42540.340277777781</v>
      </c>
    </row>
    <row r="673" spans="1:20" ht="60" hidden="1" x14ac:dyDescent="0.25">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f>ROUND(E673/D673,0)*100</f>
        <v>0</v>
      </c>
      <c r="P673">
        <f>IFERROR(ROUND(E673/L673,2),0)</f>
        <v>788.53</v>
      </c>
      <c r="Q673" s="9" t="s">
        <v>8308</v>
      </c>
      <c r="R673" t="s">
        <v>8310</v>
      </c>
      <c r="S673" s="13">
        <f>(((J673/60)/60)/24)+DATE(1970,1,1)</f>
        <v>41984.692731481482</v>
      </c>
      <c r="T673" s="14">
        <f t="shared" si="10"/>
        <v>42018.166666666672</v>
      </c>
    </row>
    <row r="674" spans="1:20" ht="60" hidden="1" x14ac:dyDescent="0.2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f>ROUND(E674/D674,0)*100</f>
        <v>0</v>
      </c>
      <c r="P674">
        <f>IFERROR(ROUND(E674/L674,2),0)</f>
        <v>50.3</v>
      </c>
      <c r="Q674" s="9" t="s">
        <v>8308</v>
      </c>
      <c r="R674" t="s">
        <v>8310</v>
      </c>
      <c r="S674" s="13">
        <f>(((J674/60)/60)/24)+DATE(1970,1,1)</f>
        <v>41974.219490740739</v>
      </c>
      <c r="T674" s="14">
        <f t="shared" si="10"/>
        <v>42005.207638888889</v>
      </c>
    </row>
    <row r="675" spans="1:20" ht="60" hidden="1" x14ac:dyDescent="0.25">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f>ROUND(E675/D675,0)*100</f>
        <v>0</v>
      </c>
      <c r="P675">
        <f>IFERROR(ROUND(E675/L675,2),0)</f>
        <v>68.33</v>
      </c>
      <c r="Q675" s="9" t="s">
        <v>8308</v>
      </c>
      <c r="R675" t="s">
        <v>8310</v>
      </c>
      <c r="S675" s="13">
        <f>(((J675/60)/60)/24)+DATE(1970,1,1)</f>
        <v>41838.840474537035</v>
      </c>
      <c r="T675" s="14">
        <f t="shared" si="10"/>
        <v>41883.840474537035</v>
      </c>
    </row>
    <row r="676" spans="1:20" ht="30" hidden="1" x14ac:dyDescent="0.25">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f>ROUND(E676/D676,0)*100</f>
        <v>0</v>
      </c>
      <c r="P676">
        <f>IFERROR(ROUND(E676/L676,2),0)</f>
        <v>7.5</v>
      </c>
      <c r="Q676" s="9" t="s">
        <v>8308</v>
      </c>
      <c r="R676" t="s">
        <v>8310</v>
      </c>
      <c r="S676" s="13">
        <f>(((J676/60)/60)/24)+DATE(1970,1,1)</f>
        <v>41803.116053240738</v>
      </c>
      <c r="T676" s="14">
        <f t="shared" si="10"/>
        <v>41863.116053240738</v>
      </c>
    </row>
    <row r="677" spans="1:20" ht="60" hidden="1" x14ac:dyDescent="0.2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f>ROUND(E677/D677,0)*100</f>
        <v>0</v>
      </c>
      <c r="P677">
        <f>IFERROR(ROUND(E677/L677,2),0)</f>
        <v>34.270000000000003</v>
      </c>
      <c r="Q677" s="9" t="s">
        <v>8308</v>
      </c>
      <c r="R677" t="s">
        <v>8310</v>
      </c>
      <c r="S677" s="13">
        <f>(((J677/60)/60)/24)+DATE(1970,1,1)</f>
        <v>41975.930601851855</v>
      </c>
      <c r="T677" s="14">
        <f t="shared" si="10"/>
        <v>42005.290972222225</v>
      </c>
    </row>
    <row r="678" spans="1:20" ht="60" hidden="1" x14ac:dyDescent="0.25">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f>ROUND(E678/D678,0)*100</f>
        <v>0</v>
      </c>
      <c r="P678">
        <f>IFERROR(ROUND(E678/L678,2),0)</f>
        <v>61.29</v>
      </c>
      <c r="Q678" s="9" t="s">
        <v>8308</v>
      </c>
      <c r="R678" t="s">
        <v>8310</v>
      </c>
      <c r="S678" s="13">
        <f>(((J678/60)/60)/24)+DATE(1970,1,1)</f>
        <v>42012.768298611118</v>
      </c>
      <c r="T678" s="14">
        <f t="shared" si="10"/>
        <v>42042.768298611118</v>
      </c>
    </row>
    <row r="679" spans="1:20" ht="75" hidden="1" x14ac:dyDescent="0.2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f>ROUND(E679/D679,0)*100</f>
        <v>0</v>
      </c>
      <c r="P679">
        <f>IFERROR(ROUND(E679/L679,2),0)</f>
        <v>133.25</v>
      </c>
      <c r="Q679" s="9" t="s">
        <v>8308</v>
      </c>
      <c r="R679" t="s">
        <v>8310</v>
      </c>
      <c r="S679" s="13">
        <f>(((J679/60)/60)/24)+DATE(1970,1,1)</f>
        <v>42504.403877314813</v>
      </c>
      <c r="T679" s="14">
        <f t="shared" si="10"/>
        <v>42549.403877314813</v>
      </c>
    </row>
    <row r="680" spans="1:20" ht="60" hidden="1" x14ac:dyDescent="0.2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f>ROUND(E680/D680,0)*100</f>
        <v>0</v>
      </c>
      <c r="P680">
        <f>IFERROR(ROUND(E680/L680,2),0)</f>
        <v>65.180000000000007</v>
      </c>
      <c r="Q680" s="9" t="s">
        <v>8308</v>
      </c>
      <c r="R680" t="s">
        <v>8310</v>
      </c>
      <c r="S680" s="13">
        <f>(((J680/60)/60)/24)+DATE(1970,1,1)</f>
        <v>42481.376597222217</v>
      </c>
      <c r="T680" s="14">
        <f t="shared" si="10"/>
        <v>42511.376597222217</v>
      </c>
    </row>
    <row r="681" spans="1:20" ht="60" hidden="1" x14ac:dyDescent="0.2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f>ROUND(E681/D681,0)*100</f>
        <v>0</v>
      </c>
      <c r="P681">
        <f>IFERROR(ROUND(E681/L681,2),0)</f>
        <v>93.9</v>
      </c>
      <c r="Q681" s="9" t="s">
        <v>8308</v>
      </c>
      <c r="R681" t="s">
        <v>8310</v>
      </c>
      <c r="S681" s="13">
        <f>(((J681/60)/60)/24)+DATE(1970,1,1)</f>
        <v>42556.695706018523</v>
      </c>
      <c r="T681" s="14">
        <f t="shared" si="10"/>
        <v>42616.695706018523</v>
      </c>
    </row>
    <row r="682" spans="1:20" ht="60" hidden="1" x14ac:dyDescent="0.25">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f>ROUND(E682/D682,0)*100</f>
        <v>0</v>
      </c>
      <c r="P682">
        <f>IFERROR(ROUND(E682/L682,2),0)</f>
        <v>150.65</v>
      </c>
      <c r="Q682" s="9" t="s">
        <v>8308</v>
      </c>
      <c r="R682" t="s">
        <v>8310</v>
      </c>
      <c r="S682" s="13">
        <f>(((J682/60)/60)/24)+DATE(1970,1,1)</f>
        <v>41864.501516203702</v>
      </c>
      <c r="T682" s="14">
        <f t="shared" si="10"/>
        <v>41899.501516203702</v>
      </c>
    </row>
    <row r="683" spans="1:20" ht="60" hidden="1" x14ac:dyDescent="0.2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f>ROUND(E683/D683,0)*100</f>
        <v>0</v>
      </c>
      <c r="P683">
        <f>IFERROR(ROUND(E683/L683,2),0)</f>
        <v>1</v>
      </c>
      <c r="Q683" s="9" t="s">
        <v>8308</v>
      </c>
      <c r="R683" t="s">
        <v>8310</v>
      </c>
      <c r="S683" s="13">
        <f>(((J683/60)/60)/24)+DATE(1970,1,1)</f>
        <v>42639.805601851855</v>
      </c>
      <c r="T683" s="14">
        <f t="shared" si="10"/>
        <v>42669.805601851855</v>
      </c>
    </row>
    <row r="684" spans="1:20" ht="45" hidden="1" x14ac:dyDescent="0.2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f>ROUND(E684/D684,0)*100</f>
        <v>0</v>
      </c>
      <c r="P684">
        <f>IFERROR(ROUND(E684/L684,2),0)</f>
        <v>13.25</v>
      </c>
      <c r="Q684" s="9" t="s">
        <v>8308</v>
      </c>
      <c r="R684" t="s">
        <v>8310</v>
      </c>
      <c r="S684" s="13">
        <f>(((J684/60)/60)/24)+DATE(1970,1,1)</f>
        <v>42778.765300925923</v>
      </c>
      <c r="T684" s="14">
        <f t="shared" si="10"/>
        <v>42808.723634259266</v>
      </c>
    </row>
    <row r="685" spans="1:20" ht="60" hidden="1" x14ac:dyDescent="0.2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f>ROUND(E685/D685,0)*100</f>
        <v>0</v>
      </c>
      <c r="P685">
        <f>IFERROR(ROUND(E685/L685,2),0)</f>
        <v>99.33</v>
      </c>
      <c r="Q685" s="9" t="s">
        <v>8308</v>
      </c>
      <c r="R685" t="s">
        <v>8310</v>
      </c>
      <c r="S685" s="13">
        <f>(((J685/60)/60)/24)+DATE(1970,1,1)</f>
        <v>42634.900046296301</v>
      </c>
      <c r="T685" s="14">
        <f t="shared" si="10"/>
        <v>42674.900046296301</v>
      </c>
    </row>
    <row r="686" spans="1:20" ht="30" hidden="1" x14ac:dyDescent="0.25">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f>ROUND(E686/D686,0)*100</f>
        <v>0</v>
      </c>
      <c r="P686">
        <f>IFERROR(ROUND(E686/L686,2),0)</f>
        <v>177.39</v>
      </c>
      <c r="Q686" s="9" t="s">
        <v>8308</v>
      </c>
      <c r="R686" t="s">
        <v>8310</v>
      </c>
      <c r="S686" s="13">
        <f>(((J686/60)/60)/24)+DATE(1970,1,1)</f>
        <v>41809.473275462966</v>
      </c>
      <c r="T686" s="14">
        <f t="shared" si="10"/>
        <v>41845.125</v>
      </c>
    </row>
    <row r="687" spans="1:20" ht="60" hidden="1" x14ac:dyDescent="0.2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f>ROUND(E687/D687,0)*100</f>
        <v>0</v>
      </c>
      <c r="P687">
        <f>IFERROR(ROUND(E687/L687,2),0)</f>
        <v>55.3</v>
      </c>
      <c r="Q687" s="9" t="s">
        <v>8308</v>
      </c>
      <c r="R687" t="s">
        <v>8310</v>
      </c>
      <c r="S687" s="13">
        <f>(((J687/60)/60)/24)+DATE(1970,1,1)</f>
        <v>41971.866574074069</v>
      </c>
      <c r="T687" s="14">
        <f t="shared" si="10"/>
        <v>42016.866574074069</v>
      </c>
    </row>
    <row r="688" spans="1:20" ht="60" hidden="1" x14ac:dyDescent="0.25">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f>ROUND(E688/D688,0)*100</f>
        <v>0</v>
      </c>
      <c r="P688">
        <f>IFERROR(ROUND(E688/L688,2),0)</f>
        <v>0</v>
      </c>
      <c r="Q688" s="9" t="s">
        <v>8308</v>
      </c>
      <c r="R688" t="s">
        <v>8310</v>
      </c>
      <c r="S688" s="13">
        <f>(((J688/60)/60)/24)+DATE(1970,1,1)</f>
        <v>42189.673263888893</v>
      </c>
      <c r="T688" s="14">
        <f t="shared" si="10"/>
        <v>42219.673263888893</v>
      </c>
    </row>
    <row r="689" spans="1:20" ht="60" hidden="1" x14ac:dyDescent="0.2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f>ROUND(E689/D689,0)*100</f>
        <v>0</v>
      </c>
      <c r="P689">
        <f>IFERROR(ROUND(E689/L689,2),0)</f>
        <v>591.66999999999996</v>
      </c>
      <c r="Q689" s="9" t="s">
        <v>8308</v>
      </c>
      <c r="R689" t="s">
        <v>8310</v>
      </c>
      <c r="S689" s="13">
        <f>(((J689/60)/60)/24)+DATE(1970,1,1)</f>
        <v>42711.750613425931</v>
      </c>
      <c r="T689" s="14">
        <f t="shared" si="10"/>
        <v>42771.750613425931</v>
      </c>
    </row>
    <row r="690" spans="1:20" ht="60" hidden="1" x14ac:dyDescent="0.25">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f>ROUND(E690/D690,0)*100</f>
        <v>100</v>
      </c>
      <c r="P690">
        <f>IFERROR(ROUND(E690/L690,2),0)</f>
        <v>405.5</v>
      </c>
      <c r="Q690" s="9" t="s">
        <v>8308</v>
      </c>
      <c r="R690" t="s">
        <v>8310</v>
      </c>
      <c r="S690" s="13">
        <f>(((J690/60)/60)/24)+DATE(1970,1,1)</f>
        <v>42262.104780092588</v>
      </c>
      <c r="T690" s="14">
        <f t="shared" si="10"/>
        <v>42292.104780092588</v>
      </c>
    </row>
    <row r="691" spans="1:20" ht="60" hidden="1" x14ac:dyDescent="0.25">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f>ROUND(E691/D691,0)*100</f>
        <v>100</v>
      </c>
      <c r="P691">
        <f>IFERROR(ROUND(E691/L691,2),0)</f>
        <v>343.15</v>
      </c>
      <c r="Q691" s="9" t="s">
        <v>8308</v>
      </c>
      <c r="R691" t="s">
        <v>8310</v>
      </c>
      <c r="S691" s="13">
        <f>(((J691/60)/60)/24)+DATE(1970,1,1)</f>
        <v>42675.66778935185</v>
      </c>
      <c r="T691" s="14">
        <f t="shared" si="10"/>
        <v>42712.207638888889</v>
      </c>
    </row>
    <row r="692" spans="1:20" ht="30" hidden="1" x14ac:dyDescent="0.25">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f>ROUND(E692/D692,0)*100</f>
        <v>0</v>
      </c>
      <c r="P692">
        <f>IFERROR(ROUND(E692/L692,2),0)</f>
        <v>72.59</v>
      </c>
      <c r="Q692" s="9" t="s">
        <v>8308</v>
      </c>
      <c r="R692" t="s">
        <v>8310</v>
      </c>
      <c r="S692" s="13">
        <f>(((J692/60)/60)/24)+DATE(1970,1,1)</f>
        <v>42579.634733796294</v>
      </c>
      <c r="T692" s="14">
        <f t="shared" si="10"/>
        <v>42622.25</v>
      </c>
    </row>
    <row r="693" spans="1:20" ht="45" hidden="1" x14ac:dyDescent="0.2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f>ROUND(E693/D693,0)*100</f>
        <v>0</v>
      </c>
      <c r="P693">
        <f>IFERROR(ROUND(E693/L693,2),0)</f>
        <v>26</v>
      </c>
      <c r="Q693" s="9" t="s">
        <v>8308</v>
      </c>
      <c r="R693" t="s">
        <v>8310</v>
      </c>
      <c r="S693" s="13">
        <f>(((J693/60)/60)/24)+DATE(1970,1,1)</f>
        <v>42158.028310185182</v>
      </c>
      <c r="T693" s="14">
        <f t="shared" si="10"/>
        <v>42186.028310185182</v>
      </c>
    </row>
    <row r="694" spans="1:20" ht="60" hidden="1" x14ac:dyDescent="0.2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f>ROUND(E694/D694,0)*100</f>
        <v>0</v>
      </c>
      <c r="P694">
        <f>IFERROR(ROUND(E694/L694,2),0)</f>
        <v>6.5</v>
      </c>
      <c r="Q694" s="9" t="s">
        <v>8308</v>
      </c>
      <c r="R694" t="s">
        <v>8310</v>
      </c>
      <c r="S694" s="13">
        <f>(((J694/60)/60)/24)+DATE(1970,1,1)</f>
        <v>42696.37572916667</v>
      </c>
      <c r="T694" s="14">
        <f t="shared" si="10"/>
        <v>42726.37572916667</v>
      </c>
    </row>
    <row r="695" spans="1:20" ht="45" hidden="1" x14ac:dyDescent="0.2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f>ROUND(E695/D695,0)*100</f>
        <v>0</v>
      </c>
      <c r="P695">
        <f>IFERROR(ROUND(E695/L695,2),0)</f>
        <v>119.39</v>
      </c>
      <c r="Q695" s="9" t="s">
        <v>8308</v>
      </c>
      <c r="R695" t="s">
        <v>8310</v>
      </c>
      <c r="S695" s="13">
        <f>(((J695/60)/60)/24)+DATE(1970,1,1)</f>
        <v>42094.808182870373</v>
      </c>
      <c r="T695" s="14">
        <f t="shared" si="10"/>
        <v>42124.808182870373</v>
      </c>
    </row>
    <row r="696" spans="1:20" ht="60" hidden="1" x14ac:dyDescent="0.2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f>ROUND(E696/D696,0)*100</f>
        <v>0</v>
      </c>
      <c r="P696">
        <f>IFERROR(ROUND(E696/L696,2),0)</f>
        <v>84.29</v>
      </c>
      <c r="Q696" s="9" t="s">
        <v>8308</v>
      </c>
      <c r="R696" t="s">
        <v>8310</v>
      </c>
      <c r="S696" s="13">
        <f>(((J696/60)/60)/24)+DATE(1970,1,1)</f>
        <v>42737.663877314815</v>
      </c>
      <c r="T696" s="14">
        <f t="shared" si="10"/>
        <v>42767.663877314815</v>
      </c>
    </row>
    <row r="697" spans="1:20" ht="60" hidden="1" x14ac:dyDescent="0.25">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f>ROUND(E697/D697,0)*100</f>
        <v>0</v>
      </c>
      <c r="P697">
        <f>IFERROR(ROUND(E697/L697,2),0)</f>
        <v>90.86</v>
      </c>
      <c r="Q697" s="9" t="s">
        <v>8308</v>
      </c>
      <c r="R697" t="s">
        <v>8310</v>
      </c>
      <c r="S697" s="13">
        <f>(((J697/60)/60)/24)+DATE(1970,1,1)</f>
        <v>41913.521064814813</v>
      </c>
      <c r="T697" s="14">
        <f t="shared" si="10"/>
        <v>41943.521064814813</v>
      </c>
    </row>
    <row r="698" spans="1:20" ht="30" hidden="1" x14ac:dyDescent="0.25">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f>ROUND(E698/D698,0)*100</f>
        <v>0</v>
      </c>
      <c r="P698">
        <f>IFERROR(ROUND(E698/L698,2),0)</f>
        <v>1</v>
      </c>
      <c r="Q698" s="9" t="s">
        <v>8308</v>
      </c>
      <c r="R698" t="s">
        <v>8310</v>
      </c>
      <c r="S698" s="13">
        <f>(((J698/60)/60)/24)+DATE(1970,1,1)</f>
        <v>41815.927106481482</v>
      </c>
      <c r="T698" s="14">
        <f t="shared" si="10"/>
        <v>41845.927106481482</v>
      </c>
    </row>
    <row r="699" spans="1:20" ht="60" hidden="1" x14ac:dyDescent="0.2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f>ROUND(E699/D699,0)*100</f>
        <v>0</v>
      </c>
      <c r="P699">
        <f>IFERROR(ROUND(E699/L699,2),0)</f>
        <v>20.34</v>
      </c>
      <c r="Q699" s="9" t="s">
        <v>8308</v>
      </c>
      <c r="R699" t="s">
        <v>8310</v>
      </c>
      <c r="S699" s="13">
        <f>(((J699/60)/60)/24)+DATE(1970,1,1)</f>
        <v>42388.523020833338</v>
      </c>
      <c r="T699" s="14">
        <f t="shared" si="10"/>
        <v>42403.523020833338</v>
      </c>
    </row>
    <row r="700" spans="1:20" ht="60" hidden="1" x14ac:dyDescent="0.2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f>ROUND(E700/D700,0)*100</f>
        <v>0</v>
      </c>
      <c r="P700">
        <f>IFERROR(ROUND(E700/L700,2),0)</f>
        <v>530.69000000000005</v>
      </c>
      <c r="Q700" s="9" t="s">
        <v>8308</v>
      </c>
      <c r="R700" t="s">
        <v>8310</v>
      </c>
      <c r="S700" s="13">
        <f>(((J700/60)/60)/24)+DATE(1970,1,1)</f>
        <v>41866.931076388886</v>
      </c>
      <c r="T700" s="14">
        <f t="shared" si="10"/>
        <v>41900.083333333336</v>
      </c>
    </row>
    <row r="701" spans="1:20" ht="60" hidden="1" x14ac:dyDescent="0.2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f>ROUND(E701/D701,0)*100</f>
        <v>100</v>
      </c>
      <c r="P701">
        <f>IFERROR(ROUND(E701/L701,2),0)</f>
        <v>120.39</v>
      </c>
      <c r="Q701" s="9" t="s">
        <v>8308</v>
      </c>
      <c r="R701" t="s">
        <v>8310</v>
      </c>
      <c r="S701" s="13">
        <f>(((J701/60)/60)/24)+DATE(1970,1,1)</f>
        <v>41563.485509259262</v>
      </c>
      <c r="T701" s="14">
        <f t="shared" si="10"/>
        <v>41600.666666666664</v>
      </c>
    </row>
    <row r="702" spans="1:20" ht="60" hidden="1" x14ac:dyDescent="0.25">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f>ROUND(E702/D702,0)*100</f>
        <v>0</v>
      </c>
      <c r="P702">
        <f>IFERROR(ROUND(E702/L702,2),0)</f>
        <v>13</v>
      </c>
      <c r="Q702" s="9" t="s">
        <v>8308</v>
      </c>
      <c r="R702" t="s">
        <v>8310</v>
      </c>
      <c r="S702" s="13">
        <f>(((J702/60)/60)/24)+DATE(1970,1,1)</f>
        <v>42715.688437500001</v>
      </c>
      <c r="T702" s="14">
        <f t="shared" si="10"/>
        <v>42745.688437500001</v>
      </c>
    </row>
    <row r="703" spans="1:20" ht="60" hidden="1" x14ac:dyDescent="0.2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f>ROUND(E703/D703,0)*100</f>
        <v>0</v>
      </c>
      <c r="P703">
        <f>IFERROR(ROUND(E703/L703,2),0)</f>
        <v>291.33</v>
      </c>
      <c r="Q703" s="9" t="s">
        <v>8308</v>
      </c>
      <c r="R703" t="s">
        <v>8310</v>
      </c>
      <c r="S703" s="13">
        <f>(((J703/60)/60)/24)+DATE(1970,1,1)</f>
        <v>41813.662962962961</v>
      </c>
      <c r="T703" s="14">
        <f t="shared" si="10"/>
        <v>41843.662962962961</v>
      </c>
    </row>
    <row r="704" spans="1:20" ht="60" hidden="1" x14ac:dyDescent="0.2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f>ROUND(E704/D704,0)*100</f>
        <v>0</v>
      </c>
      <c r="P704">
        <f>IFERROR(ROUND(E704/L704,2),0)</f>
        <v>124.92</v>
      </c>
      <c r="Q704" s="9" t="s">
        <v>8308</v>
      </c>
      <c r="R704" t="s">
        <v>8310</v>
      </c>
      <c r="S704" s="13">
        <f>(((J704/60)/60)/24)+DATE(1970,1,1)</f>
        <v>42668.726701388892</v>
      </c>
      <c r="T704" s="14">
        <f t="shared" si="10"/>
        <v>42698.768368055549</v>
      </c>
    </row>
    <row r="705" spans="1:20" ht="45" hidden="1" x14ac:dyDescent="0.2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f>ROUND(E705/D705,0)*100</f>
        <v>0</v>
      </c>
      <c r="P705">
        <f>IFERROR(ROUND(E705/L705,2),0)</f>
        <v>119.57</v>
      </c>
      <c r="Q705" s="9" t="s">
        <v>8308</v>
      </c>
      <c r="R705" t="s">
        <v>8310</v>
      </c>
      <c r="S705" s="13">
        <f>(((J705/60)/60)/24)+DATE(1970,1,1)</f>
        <v>42711.950798611113</v>
      </c>
      <c r="T705" s="14">
        <f t="shared" si="10"/>
        <v>42766.98055555555</v>
      </c>
    </row>
    <row r="706" spans="1:20" ht="45" hidden="1" x14ac:dyDescent="0.2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f>ROUND(E706/D706,0)*100</f>
        <v>0</v>
      </c>
      <c r="P706">
        <f>IFERROR(ROUND(E706/L706,2),0)</f>
        <v>120.25</v>
      </c>
      <c r="Q706" s="9" t="s">
        <v>8308</v>
      </c>
      <c r="R706" t="s">
        <v>8310</v>
      </c>
      <c r="S706" s="13">
        <f>(((J706/60)/60)/24)+DATE(1970,1,1)</f>
        <v>42726.192916666667</v>
      </c>
      <c r="T706" s="14">
        <f t="shared" si="10"/>
        <v>42786.192916666667</v>
      </c>
    </row>
    <row r="707" spans="1:20" ht="30" hidden="1" x14ac:dyDescent="0.25">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f>ROUND(E707/D707,0)*100</f>
        <v>0</v>
      </c>
      <c r="P707">
        <f>IFERROR(ROUND(E707/L707,2),0)</f>
        <v>195.4</v>
      </c>
      <c r="Q707" s="9" t="s">
        <v>8308</v>
      </c>
      <c r="R707" t="s">
        <v>8310</v>
      </c>
      <c r="S707" s="13">
        <f>(((J707/60)/60)/24)+DATE(1970,1,1)</f>
        <v>42726.491643518515</v>
      </c>
      <c r="T707" s="14">
        <f t="shared" ref="T707:T770" si="11">(((I707/60)/60)/24)+DATE(1970,1,1)</f>
        <v>42756.491643518515</v>
      </c>
    </row>
    <row r="708" spans="1:20" ht="60" hidden="1" x14ac:dyDescent="0.2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f>ROUND(E708/D708,0)*100</f>
        <v>0</v>
      </c>
      <c r="P708">
        <f>IFERROR(ROUND(E708/L708,2),0)</f>
        <v>0</v>
      </c>
      <c r="Q708" s="9" t="s">
        <v>8308</v>
      </c>
      <c r="R708" t="s">
        <v>8310</v>
      </c>
      <c r="S708" s="13">
        <f>(((J708/60)/60)/24)+DATE(1970,1,1)</f>
        <v>42676.995173611111</v>
      </c>
      <c r="T708" s="14">
        <f t="shared" si="11"/>
        <v>42718.777083333334</v>
      </c>
    </row>
    <row r="709" spans="1:20" ht="60" hidden="1" x14ac:dyDescent="0.2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f>ROUND(E709/D709,0)*100</f>
        <v>100</v>
      </c>
      <c r="P709">
        <f>IFERROR(ROUND(E709/L709,2),0)</f>
        <v>117.7</v>
      </c>
      <c r="Q709" s="9" t="s">
        <v>8308</v>
      </c>
      <c r="R709" t="s">
        <v>8310</v>
      </c>
      <c r="S709" s="13">
        <f>(((J709/60)/60)/24)+DATE(1970,1,1)</f>
        <v>42696.663506944446</v>
      </c>
      <c r="T709" s="14">
        <f t="shared" si="11"/>
        <v>42736.663506944446</v>
      </c>
    </row>
    <row r="710" spans="1:20" ht="60" hidden="1" x14ac:dyDescent="0.2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f>ROUND(E710/D710,0)*100</f>
        <v>0</v>
      </c>
      <c r="P710">
        <f>IFERROR(ROUND(E710/L710,2),0)</f>
        <v>23.95</v>
      </c>
      <c r="Q710" s="9" t="s">
        <v>8308</v>
      </c>
      <c r="R710" t="s">
        <v>8310</v>
      </c>
      <c r="S710" s="13">
        <f>(((J710/60)/60)/24)+DATE(1970,1,1)</f>
        <v>41835.581018518518</v>
      </c>
      <c r="T710" s="14">
        <f t="shared" si="11"/>
        <v>41895.581018518518</v>
      </c>
    </row>
    <row r="711" spans="1:20" ht="30" hidden="1" x14ac:dyDescent="0.25">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f>ROUND(E711/D711,0)*100</f>
        <v>0</v>
      </c>
      <c r="P711">
        <f>IFERROR(ROUND(E711/L711,2),0)</f>
        <v>30.5</v>
      </c>
      <c r="Q711" s="9" t="s">
        <v>8308</v>
      </c>
      <c r="R711" t="s">
        <v>8310</v>
      </c>
      <c r="S711" s="13">
        <f>(((J711/60)/60)/24)+DATE(1970,1,1)</f>
        <v>41948.041192129633</v>
      </c>
      <c r="T711" s="14">
        <f t="shared" si="11"/>
        <v>41978.041192129633</v>
      </c>
    </row>
    <row r="712" spans="1:20" ht="45" hidden="1" x14ac:dyDescent="0.25">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f>ROUND(E712/D712,0)*100</f>
        <v>0</v>
      </c>
      <c r="P712">
        <f>IFERROR(ROUND(E712/L712,2),0)</f>
        <v>0</v>
      </c>
      <c r="Q712" s="9" t="s">
        <v>8308</v>
      </c>
      <c r="R712" t="s">
        <v>8310</v>
      </c>
      <c r="S712" s="13">
        <f>(((J712/60)/60)/24)+DATE(1970,1,1)</f>
        <v>41837.984976851854</v>
      </c>
      <c r="T712" s="14">
        <f t="shared" si="11"/>
        <v>41871.030555555553</v>
      </c>
    </row>
    <row r="713" spans="1:20" ht="60" hidden="1" x14ac:dyDescent="0.25">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f>ROUND(E713/D713,0)*100</f>
        <v>0</v>
      </c>
      <c r="P713">
        <f>IFERROR(ROUND(E713/L713,2),0)</f>
        <v>99.97</v>
      </c>
      <c r="Q713" s="9" t="s">
        <v>8308</v>
      </c>
      <c r="R713" t="s">
        <v>8310</v>
      </c>
      <c r="S713" s="13">
        <f>(((J713/60)/60)/24)+DATE(1970,1,1)</f>
        <v>42678.459120370375</v>
      </c>
      <c r="T713" s="14">
        <f t="shared" si="11"/>
        <v>42718.500787037032</v>
      </c>
    </row>
    <row r="714" spans="1:20" ht="60" hidden="1" x14ac:dyDescent="0.25">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f>ROUND(E714/D714,0)*100</f>
        <v>0</v>
      </c>
      <c r="P714">
        <f>IFERROR(ROUND(E714/L714,2),0)</f>
        <v>26.25</v>
      </c>
      <c r="Q714" s="9" t="s">
        <v>8308</v>
      </c>
      <c r="R714" t="s">
        <v>8310</v>
      </c>
      <c r="S714" s="13">
        <f>(((J714/60)/60)/24)+DATE(1970,1,1)</f>
        <v>42384.680925925932</v>
      </c>
      <c r="T714" s="14">
        <f t="shared" si="11"/>
        <v>42414.680925925932</v>
      </c>
    </row>
    <row r="715" spans="1:20" ht="60" hidden="1" x14ac:dyDescent="0.2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f>ROUND(E715/D715,0)*100</f>
        <v>0</v>
      </c>
      <c r="P715">
        <f>IFERROR(ROUND(E715/L715,2),0)</f>
        <v>199</v>
      </c>
      <c r="Q715" s="9" t="s">
        <v>8308</v>
      </c>
      <c r="R715" t="s">
        <v>8310</v>
      </c>
      <c r="S715" s="13">
        <f>(((J715/60)/60)/24)+DATE(1970,1,1)</f>
        <v>42496.529305555552</v>
      </c>
      <c r="T715" s="14">
        <f t="shared" si="11"/>
        <v>42526.529305555552</v>
      </c>
    </row>
    <row r="716" spans="1:20" ht="45" hidden="1" x14ac:dyDescent="0.2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f>ROUND(E716/D716,0)*100</f>
        <v>0</v>
      </c>
      <c r="P716">
        <f>IFERROR(ROUND(E716/L716,2),0)</f>
        <v>80.319999999999993</v>
      </c>
      <c r="Q716" s="9" t="s">
        <v>8308</v>
      </c>
      <c r="R716" t="s">
        <v>8310</v>
      </c>
      <c r="S716" s="13">
        <f>(((J716/60)/60)/24)+DATE(1970,1,1)</f>
        <v>42734.787986111114</v>
      </c>
      <c r="T716" s="14">
        <f t="shared" si="11"/>
        <v>42794.787986111114</v>
      </c>
    </row>
    <row r="717" spans="1:20" ht="60" hidden="1" x14ac:dyDescent="0.25">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f>ROUND(E717/D717,0)*100</f>
        <v>0</v>
      </c>
      <c r="P717">
        <f>IFERROR(ROUND(E717/L717,2),0)</f>
        <v>115.75</v>
      </c>
      <c r="Q717" s="9" t="s">
        <v>8308</v>
      </c>
      <c r="R717" t="s">
        <v>8310</v>
      </c>
      <c r="S717" s="13">
        <f>(((J717/60)/60)/24)+DATE(1970,1,1)</f>
        <v>42273.090740740736</v>
      </c>
      <c r="T717" s="14">
        <f t="shared" si="11"/>
        <v>42313.132407407407</v>
      </c>
    </row>
    <row r="718" spans="1:20" ht="45" hidden="1" x14ac:dyDescent="0.2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f>ROUND(E718/D718,0)*100</f>
        <v>0</v>
      </c>
      <c r="P718">
        <f>IFERROR(ROUND(E718/L718,2),0)</f>
        <v>44.69</v>
      </c>
      <c r="Q718" s="9" t="s">
        <v>8308</v>
      </c>
      <c r="R718" t="s">
        <v>8310</v>
      </c>
      <c r="S718" s="13">
        <f>(((J718/60)/60)/24)+DATE(1970,1,1)</f>
        <v>41940.658645833333</v>
      </c>
      <c r="T718" s="14">
        <f t="shared" si="11"/>
        <v>41974</v>
      </c>
    </row>
    <row r="719" spans="1:20" ht="30" hidden="1" x14ac:dyDescent="0.25">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f>ROUND(E719/D719,0)*100</f>
        <v>0</v>
      </c>
      <c r="P719">
        <f>IFERROR(ROUND(E719/L719,2),0)</f>
        <v>76.25</v>
      </c>
      <c r="Q719" s="9" t="s">
        <v>8308</v>
      </c>
      <c r="R719" t="s">
        <v>8310</v>
      </c>
      <c r="S719" s="13">
        <f>(((J719/60)/60)/24)+DATE(1970,1,1)</f>
        <v>41857.854189814818</v>
      </c>
      <c r="T719" s="14">
        <f t="shared" si="11"/>
        <v>41887.854189814818</v>
      </c>
    </row>
    <row r="720" spans="1:20" ht="60" hidden="1" x14ac:dyDescent="0.2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f>ROUND(E720/D720,0)*100</f>
        <v>0</v>
      </c>
      <c r="P720">
        <f>IFERROR(ROUND(E720/L720,2),0)</f>
        <v>22.5</v>
      </c>
      <c r="Q720" s="9" t="s">
        <v>8308</v>
      </c>
      <c r="R720" t="s">
        <v>8310</v>
      </c>
      <c r="S720" s="13">
        <f>(((J720/60)/60)/24)+DATE(1970,1,1)</f>
        <v>42752.845451388886</v>
      </c>
      <c r="T720" s="14">
        <f t="shared" si="11"/>
        <v>42784.249305555553</v>
      </c>
    </row>
    <row r="721" spans="1:20" ht="60" hidden="1" x14ac:dyDescent="0.2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f>ROUND(E721/D721,0)*100</f>
        <v>0</v>
      </c>
      <c r="P721">
        <f>IFERROR(ROUND(E721/L721,2),0)</f>
        <v>19.399999999999999</v>
      </c>
      <c r="Q721" s="9" t="s">
        <v>8308</v>
      </c>
      <c r="R721" t="s">
        <v>8310</v>
      </c>
      <c r="S721" s="13">
        <f>(((J721/60)/60)/24)+DATE(1970,1,1)</f>
        <v>42409.040231481486</v>
      </c>
      <c r="T721" s="14">
        <f t="shared" si="11"/>
        <v>42423.040231481486</v>
      </c>
    </row>
    <row r="722" spans="1:20" ht="45" hidden="1" x14ac:dyDescent="0.2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f>ROUND(E722/D722,0)*100</f>
        <v>100</v>
      </c>
      <c r="P722">
        <f>IFERROR(ROUND(E722/L722,2),0)</f>
        <v>66.709999999999994</v>
      </c>
      <c r="Q722" s="9" t="s">
        <v>8311</v>
      </c>
      <c r="R722" t="s">
        <v>8333</v>
      </c>
      <c r="S722" s="13">
        <f>(((J722/60)/60)/24)+DATE(1970,1,1)</f>
        <v>40909.649201388893</v>
      </c>
      <c r="T722" s="14">
        <f t="shared" si="11"/>
        <v>40937.649201388893</v>
      </c>
    </row>
    <row r="723" spans="1:20" ht="60" hidden="1" x14ac:dyDescent="0.25">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f>ROUND(E723/D723,0)*100</f>
        <v>100</v>
      </c>
      <c r="P723">
        <f>IFERROR(ROUND(E723/L723,2),0)</f>
        <v>84.14</v>
      </c>
      <c r="Q723" s="9" t="s">
        <v>8311</v>
      </c>
      <c r="R723" t="s">
        <v>8333</v>
      </c>
      <c r="S723" s="13">
        <f>(((J723/60)/60)/24)+DATE(1970,1,1)</f>
        <v>41807.571840277778</v>
      </c>
      <c r="T723" s="14">
        <f t="shared" si="11"/>
        <v>41852.571840277778</v>
      </c>
    </row>
    <row r="724" spans="1:20" ht="60" hidden="1" x14ac:dyDescent="0.2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f>ROUND(E724/D724,0)*100</f>
        <v>100</v>
      </c>
      <c r="P724">
        <f>IFERROR(ROUND(E724/L724,2),0)</f>
        <v>215.73</v>
      </c>
      <c r="Q724" s="9" t="s">
        <v>8311</v>
      </c>
      <c r="R724" t="s">
        <v>8333</v>
      </c>
      <c r="S724" s="13">
        <f>(((J724/60)/60)/24)+DATE(1970,1,1)</f>
        <v>40977.805300925924</v>
      </c>
      <c r="T724" s="14">
        <f t="shared" si="11"/>
        <v>41007.76363425926</v>
      </c>
    </row>
    <row r="725" spans="1:20" ht="45" hidden="1" x14ac:dyDescent="0.25">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f>ROUND(E725/D725,0)*100</f>
        <v>100</v>
      </c>
      <c r="P725">
        <f>IFERROR(ROUND(E725/L725,2),0)</f>
        <v>54.69</v>
      </c>
      <c r="Q725" s="9" t="s">
        <v>8311</v>
      </c>
      <c r="R725" t="s">
        <v>8333</v>
      </c>
      <c r="S725" s="13">
        <f>(((J725/60)/60)/24)+DATE(1970,1,1)</f>
        <v>42184.816539351858</v>
      </c>
      <c r="T725" s="14">
        <f t="shared" si="11"/>
        <v>42215.165972222225</v>
      </c>
    </row>
    <row r="726" spans="1:20" ht="60" hidden="1" x14ac:dyDescent="0.25">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f>ROUND(E726/D726,0)*100</f>
        <v>100</v>
      </c>
      <c r="P726">
        <f>IFERROR(ROUND(E726/L726,2),0)</f>
        <v>51.63</v>
      </c>
      <c r="Q726" s="9" t="s">
        <v>8311</v>
      </c>
      <c r="R726" t="s">
        <v>8333</v>
      </c>
      <c r="S726" s="13">
        <f>(((J726/60)/60)/24)+DATE(1970,1,1)</f>
        <v>40694.638460648144</v>
      </c>
      <c r="T726" s="14">
        <f t="shared" si="11"/>
        <v>40724.638460648144</v>
      </c>
    </row>
    <row r="727" spans="1:20" ht="45" hidden="1" x14ac:dyDescent="0.2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f>ROUND(E727/D727,0)*100</f>
        <v>100</v>
      </c>
      <c r="P727">
        <f>IFERROR(ROUND(E727/L727,2),0)</f>
        <v>143.36000000000001</v>
      </c>
      <c r="Q727" s="9" t="s">
        <v>8311</v>
      </c>
      <c r="R727" t="s">
        <v>8333</v>
      </c>
      <c r="S727" s="13">
        <f>(((J727/60)/60)/24)+DATE(1970,1,1)</f>
        <v>42321.626296296294</v>
      </c>
      <c r="T727" s="14">
        <f t="shared" si="11"/>
        <v>42351.626296296294</v>
      </c>
    </row>
    <row r="728" spans="1:20" ht="60" hidden="1" x14ac:dyDescent="0.2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f>ROUND(E728/D728,0)*100</f>
        <v>100</v>
      </c>
      <c r="P728">
        <f>IFERROR(ROUND(E728/L728,2),0)</f>
        <v>72.430000000000007</v>
      </c>
      <c r="Q728" s="9" t="s">
        <v>8311</v>
      </c>
      <c r="R728" t="s">
        <v>8333</v>
      </c>
      <c r="S728" s="13">
        <f>(((J728/60)/60)/24)+DATE(1970,1,1)</f>
        <v>41346.042673611111</v>
      </c>
      <c r="T728" s="14">
        <f t="shared" si="11"/>
        <v>41376.042673611111</v>
      </c>
    </row>
    <row r="729" spans="1:20" ht="60" hidden="1" x14ac:dyDescent="0.25">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f>ROUND(E729/D729,0)*100</f>
        <v>200</v>
      </c>
      <c r="P729">
        <f>IFERROR(ROUND(E729/L729,2),0)</f>
        <v>36.53</v>
      </c>
      <c r="Q729" s="9" t="s">
        <v>8311</v>
      </c>
      <c r="R729" t="s">
        <v>8333</v>
      </c>
      <c r="S729" s="13">
        <f>(((J729/60)/60)/24)+DATE(1970,1,1)</f>
        <v>41247.020243055551</v>
      </c>
      <c r="T729" s="14">
        <f t="shared" si="11"/>
        <v>41288.888888888891</v>
      </c>
    </row>
    <row r="730" spans="1:20" ht="45" hidden="1" x14ac:dyDescent="0.2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f>ROUND(E730/D730,0)*100</f>
        <v>100</v>
      </c>
      <c r="P730">
        <f>IFERROR(ROUND(E730/L730,2),0)</f>
        <v>60.9</v>
      </c>
      <c r="Q730" s="9" t="s">
        <v>8311</v>
      </c>
      <c r="R730" t="s">
        <v>8333</v>
      </c>
      <c r="S730" s="13">
        <f>(((J730/60)/60)/24)+DATE(1970,1,1)</f>
        <v>40731.837465277778</v>
      </c>
      <c r="T730" s="14">
        <f t="shared" si="11"/>
        <v>40776.837465277778</v>
      </c>
    </row>
    <row r="731" spans="1:20" ht="60" hidden="1" x14ac:dyDescent="0.2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f>ROUND(E731/D731,0)*100</f>
        <v>100</v>
      </c>
      <c r="P731">
        <f>IFERROR(ROUND(E731/L731,2),0)</f>
        <v>43.55</v>
      </c>
      <c r="Q731" s="9" t="s">
        <v>8311</v>
      </c>
      <c r="R731" t="s">
        <v>8333</v>
      </c>
      <c r="S731" s="13">
        <f>(((J731/60)/60)/24)+DATE(1970,1,1)</f>
        <v>41111.185891203706</v>
      </c>
      <c r="T731" s="14">
        <f t="shared" si="11"/>
        <v>41171.185891203706</v>
      </c>
    </row>
    <row r="732" spans="1:20" ht="30" hidden="1" x14ac:dyDescent="0.25">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f>ROUND(E732/D732,0)*100</f>
        <v>100</v>
      </c>
      <c r="P732">
        <f>IFERROR(ROUND(E732/L732,2),0)</f>
        <v>99.77</v>
      </c>
      <c r="Q732" s="9" t="s">
        <v>8311</v>
      </c>
      <c r="R732" t="s">
        <v>8333</v>
      </c>
      <c r="S732" s="13">
        <f>(((J732/60)/60)/24)+DATE(1970,1,1)</f>
        <v>40854.745266203703</v>
      </c>
      <c r="T732" s="14">
        <f t="shared" si="11"/>
        <v>40884.745266203703</v>
      </c>
    </row>
    <row r="733" spans="1:20" ht="45" hidden="1" x14ac:dyDescent="0.2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f>ROUND(E733/D733,0)*100</f>
        <v>100</v>
      </c>
      <c r="P733">
        <f>IFERROR(ROUND(E733/L733,2),0)</f>
        <v>88.73</v>
      </c>
      <c r="Q733" s="9" t="s">
        <v>8311</v>
      </c>
      <c r="R733" t="s">
        <v>8333</v>
      </c>
      <c r="S733" s="13">
        <f>(((J733/60)/60)/24)+DATE(1970,1,1)</f>
        <v>40879.795682870368</v>
      </c>
      <c r="T733" s="14">
        <f t="shared" si="11"/>
        <v>40930.25</v>
      </c>
    </row>
    <row r="734" spans="1:20" ht="60" hidden="1" x14ac:dyDescent="0.2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f>ROUND(E734/D734,0)*100</f>
        <v>200</v>
      </c>
      <c r="P734">
        <f>IFERROR(ROUND(E734/L734,2),0)</f>
        <v>4.92</v>
      </c>
      <c r="Q734" s="9" t="s">
        <v>8311</v>
      </c>
      <c r="R734" t="s">
        <v>8333</v>
      </c>
      <c r="S734" s="13">
        <f>(((J734/60)/60)/24)+DATE(1970,1,1)</f>
        <v>41486.424317129626</v>
      </c>
      <c r="T734" s="14">
        <f t="shared" si="11"/>
        <v>41546.424317129626</v>
      </c>
    </row>
    <row r="735" spans="1:20" ht="60" hidden="1" x14ac:dyDescent="0.25">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f>ROUND(E735/D735,0)*100</f>
        <v>100</v>
      </c>
      <c r="P735">
        <f>IFERROR(ROUND(E735/L735,2),0)</f>
        <v>17.82</v>
      </c>
      <c r="Q735" s="9" t="s">
        <v>8311</v>
      </c>
      <c r="R735" t="s">
        <v>8333</v>
      </c>
      <c r="S735" s="13">
        <f>(((J735/60)/60)/24)+DATE(1970,1,1)</f>
        <v>41598.420046296298</v>
      </c>
      <c r="T735" s="14">
        <f t="shared" si="11"/>
        <v>41628.420046296298</v>
      </c>
    </row>
    <row r="736" spans="1:20" ht="45" hidden="1" x14ac:dyDescent="0.2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f>ROUND(E736/D736,0)*100</f>
        <v>100</v>
      </c>
      <c r="P736">
        <f>IFERROR(ROUND(E736/L736,2),0)</f>
        <v>187.19</v>
      </c>
      <c r="Q736" s="9" t="s">
        <v>8311</v>
      </c>
      <c r="R736" t="s">
        <v>8333</v>
      </c>
      <c r="S736" s="13">
        <f>(((J736/60)/60)/24)+DATE(1970,1,1)</f>
        <v>42102.164583333331</v>
      </c>
      <c r="T736" s="14">
        <f t="shared" si="11"/>
        <v>42133.208333333328</v>
      </c>
    </row>
    <row r="737" spans="1:20" ht="45" hidden="1" x14ac:dyDescent="0.2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f>ROUND(E737/D737,0)*100</f>
        <v>100</v>
      </c>
      <c r="P737">
        <f>IFERROR(ROUND(E737/L737,2),0)</f>
        <v>234.81</v>
      </c>
      <c r="Q737" s="9" t="s">
        <v>8311</v>
      </c>
      <c r="R737" t="s">
        <v>8333</v>
      </c>
      <c r="S737" s="13">
        <f>(((J737/60)/60)/24)+DATE(1970,1,1)</f>
        <v>41946.029467592591</v>
      </c>
      <c r="T737" s="14">
        <f t="shared" si="11"/>
        <v>41977.027083333334</v>
      </c>
    </row>
    <row r="738" spans="1:20" ht="60" hidden="1" x14ac:dyDescent="0.2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f>ROUND(E738/D738,0)*100</f>
        <v>300</v>
      </c>
      <c r="P738">
        <f>IFERROR(ROUND(E738/L738,2),0)</f>
        <v>105.05</v>
      </c>
      <c r="Q738" s="9" t="s">
        <v>8311</v>
      </c>
      <c r="R738" t="s">
        <v>8333</v>
      </c>
      <c r="S738" s="13">
        <f>(((J738/60)/60)/24)+DATE(1970,1,1)</f>
        <v>41579.734259259261</v>
      </c>
      <c r="T738" s="14">
        <f t="shared" si="11"/>
        <v>41599.207638888889</v>
      </c>
    </row>
    <row r="739" spans="1:20" ht="60" hidden="1" x14ac:dyDescent="0.2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f>ROUND(E739/D739,0)*100</f>
        <v>100</v>
      </c>
      <c r="P739">
        <f>IFERROR(ROUND(E739/L739,2),0)</f>
        <v>56.67</v>
      </c>
      <c r="Q739" s="9" t="s">
        <v>8311</v>
      </c>
      <c r="R739" t="s">
        <v>8333</v>
      </c>
      <c r="S739" s="13">
        <f>(((J739/60)/60)/24)+DATE(1970,1,1)</f>
        <v>41667.275312500002</v>
      </c>
      <c r="T739" s="14">
        <f t="shared" si="11"/>
        <v>41684.833333333336</v>
      </c>
    </row>
    <row r="740" spans="1:20" ht="30" hidden="1" x14ac:dyDescent="0.25">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f>ROUND(E740/D740,0)*100</f>
        <v>100</v>
      </c>
      <c r="P740">
        <f>IFERROR(ROUND(E740/L740,2),0)</f>
        <v>39.049999999999997</v>
      </c>
      <c r="Q740" s="9" t="s">
        <v>8311</v>
      </c>
      <c r="R740" t="s">
        <v>8333</v>
      </c>
      <c r="S740" s="13">
        <f>(((J740/60)/60)/24)+DATE(1970,1,1)</f>
        <v>41943.604097222218</v>
      </c>
      <c r="T740" s="14">
        <f t="shared" si="11"/>
        <v>41974.207638888889</v>
      </c>
    </row>
    <row r="741" spans="1:20" ht="60" hidden="1" x14ac:dyDescent="0.2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f>ROUND(E741/D741,0)*100</f>
        <v>200</v>
      </c>
      <c r="P741">
        <f>IFERROR(ROUND(E741/L741,2),0)</f>
        <v>68.349999999999994</v>
      </c>
      <c r="Q741" s="9" t="s">
        <v>8311</v>
      </c>
      <c r="R741" t="s">
        <v>8333</v>
      </c>
      <c r="S741" s="13">
        <f>(((J741/60)/60)/24)+DATE(1970,1,1)</f>
        <v>41829.502650462964</v>
      </c>
      <c r="T741" s="14">
        <f t="shared" si="11"/>
        <v>41862.502650462964</v>
      </c>
    </row>
    <row r="742" spans="1:20" ht="60" hidden="1" x14ac:dyDescent="0.25">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f>ROUND(E742/D742,0)*100</f>
        <v>100</v>
      </c>
      <c r="P742">
        <f>IFERROR(ROUND(E742/L742,2),0)</f>
        <v>169.58</v>
      </c>
      <c r="Q742" s="9" t="s">
        <v>8311</v>
      </c>
      <c r="R742" t="s">
        <v>8333</v>
      </c>
      <c r="S742" s="13">
        <f>(((J742/60)/60)/24)+DATE(1970,1,1)</f>
        <v>42162.146782407406</v>
      </c>
      <c r="T742" s="14">
        <f t="shared" si="11"/>
        <v>42176.146782407406</v>
      </c>
    </row>
    <row r="743" spans="1:20" ht="30" hidden="1" x14ac:dyDescent="0.25">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f>ROUND(E743/D743,0)*100</f>
        <v>100</v>
      </c>
      <c r="P743">
        <f>IFERROR(ROUND(E743/L743,2),0)</f>
        <v>141.41999999999999</v>
      </c>
      <c r="Q743" s="9" t="s">
        <v>8311</v>
      </c>
      <c r="R743" t="s">
        <v>8333</v>
      </c>
      <c r="S743" s="13">
        <f>(((J743/60)/60)/24)+DATE(1970,1,1)</f>
        <v>41401.648217592592</v>
      </c>
      <c r="T743" s="14">
        <f t="shared" si="11"/>
        <v>41436.648217592592</v>
      </c>
    </row>
    <row r="744" spans="1:20" ht="60" hidden="1" x14ac:dyDescent="0.25">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f>ROUND(E744/D744,0)*100</f>
        <v>100</v>
      </c>
      <c r="P744">
        <f>IFERROR(ROUND(E744/L744,2),0)</f>
        <v>67.39</v>
      </c>
      <c r="Q744" s="9" t="s">
        <v>8311</v>
      </c>
      <c r="R744" t="s">
        <v>8333</v>
      </c>
      <c r="S744" s="13">
        <f>(((J744/60)/60)/24)+DATE(1970,1,1)</f>
        <v>41689.917962962965</v>
      </c>
      <c r="T744" s="14">
        <f t="shared" si="11"/>
        <v>41719.876296296294</v>
      </c>
    </row>
    <row r="745" spans="1:20" ht="60" hidden="1" x14ac:dyDescent="0.2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f>ROUND(E745/D745,0)*100</f>
        <v>100</v>
      </c>
      <c r="P745">
        <f>IFERROR(ROUND(E745/L745,2),0)</f>
        <v>54.27</v>
      </c>
      <c r="Q745" s="9" t="s">
        <v>8311</v>
      </c>
      <c r="R745" t="s">
        <v>8333</v>
      </c>
      <c r="S745" s="13">
        <f>(((J745/60)/60)/24)+DATE(1970,1,1)</f>
        <v>40990.709317129629</v>
      </c>
      <c r="T745" s="14">
        <f t="shared" si="11"/>
        <v>41015.875</v>
      </c>
    </row>
    <row r="746" spans="1:20" ht="45" hidden="1" x14ac:dyDescent="0.2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f>ROUND(E746/D746,0)*100</f>
        <v>100</v>
      </c>
      <c r="P746">
        <f>IFERROR(ROUND(E746/L746,2),0)</f>
        <v>82.52</v>
      </c>
      <c r="Q746" s="9" t="s">
        <v>8311</v>
      </c>
      <c r="R746" t="s">
        <v>8333</v>
      </c>
      <c r="S746" s="13">
        <f>(((J746/60)/60)/24)+DATE(1970,1,1)</f>
        <v>41226.95721064815</v>
      </c>
      <c r="T746" s="14">
        <f t="shared" si="11"/>
        <v>41256.95721064815</v>
      </c>
    </row>
    <row r="747" spans="1:20" ht="60" hidden="1" x14ac:dyDescent="0.25">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f>ROUND(E747/D747,0)*100</f>
        <v>200</v>
      </c>
      <c r="P747">
        <f>IFERROR(ROUND(E747/L747,2),0)</f>
        <v>53.73</v>
      </c>
      <c r="Q747" s="9" t="s">
        <v>8311</v>
      </c>
      <c r="R747" t="s">
        <v>8333</v>
      </c>
      <c r="S747" s="13">
        <f>(((J747/60)/60)/24)+DATE(1970,1,1)</f>
        <v>41367.572280092594</v>
      </c>
      <c r="T747" s="14">
        <f t="shared" si="11"/>
        <v>41397.572280092594</v>
      </c>
    </row>
    <row r="748" spans="1:20" ht="30" hidden="1" x14ac:dyDescent="0.25">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f>ROUND(E748/D748,0)*100</f>
        <v>100</v>
      </c>
      <c r="P748">
        <f>IFERROR(ROUND(E748/L748,2),0)</f>
        <v>34.21</v>
      </c>
      <c r="Q748" s="9" t="s">
        <v>8311</v>
      </c>
      <c r="R748" t="s">
        <v>8333</v>
      </c>
      <c r="S748" s="13">
        <f>(((J748/60)/60)/24)+DATE(1970,1,1)</f>
        <v>41157.042928240742</v>
      </c>
      <c r="T748" s="14">
        <f t="shared" si="11"/>
        <v>41175.165972222225</v>
      </c>
    </row>
    <row r="749" spans="1:20" ht="60" hidden="1" x14ac:dyDescent="0.2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f>ROUND(E749/D749,0)*100</f>
        <v>100</v>
      </c>
      <c r="P749">
        <f>IFERROR(ROUND(E749/L749,2),0)</f>
        <v>127.33</v>
      </c>
      <c r="Q749" s="9" t="s">
        <v>8311</v>
      </c>
      <c r="R749" t="s">
        <v>8333</v>
      </c>
      <c r="S749" s="13">
        <f>(((J749/60)/60)/24)+DATE(1970,1,1)</f>
        <v>41988.548831018517</v>
      </c>
      <c r="T749" s="14">
        <f t="shared" si="11"/>
        <v>42019.454166666663</v>
      </c>
    </row>
    <row r="750" spans="1:20" ht="45" hidden="1" x14ac:dyDescent="0.2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f>ROUND(E750/D750,0)*100</f>
        <v>100</v>
      </c>
      <c r="P750">
        <f>IFERROR(ROUND(E750/L750,2),0)</f>
        <v>45.57</v>
      </c>
      <c r="Q750" s="9" t="s">
        <v>8311</v>
      </c>
      <c r="R750" t="s">
        <v>8333</v>
      </c>
      <c r="S750" s="13">
        <f>(((J750/60)/60)/24)+DATE(1970,1,1)</f>
        <v>41831.846828703703</v>
      </c>
      <c r="T750" s="14">
        <f t="shared" si="11"/>
        <v>41861.846828703703</v>
      </c>
    </row>
    <row r="751" spans="1:20" ht="60" hidden="1" x14ac:dyDescent="0.2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f>ROUND(E751/D751,0)*100</f>
        <v>100</v>
      </c>
      <c r="P751">
        <f>IFERROR(ROUND(E751/L751,2),0)</f>
        <v>95.96</v>
      </c>
      <c r="Q751" s="9" t="s">
        <v>8311</v>
      </c>
      <c r="R751" t="s">
        <v>8333</v>
      </c>
      <c r="S751" s="13">
        <f>(((J751/60)/60)/24)+DATE(1970,1,1)</f>
        <v>42733.94131944445</v>
      </c>
      <c r="T751" s="14">
        <f t="shared" si="11"/>
        <v>42763.94131944445</v>
      </c>
    </row>
    <row r="752" spans="1:20" ht="60" hidden="1" x14ac:dyDescent="0.2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f>ROUND(E752/D752,0)*100</f>
        <v>100</v>
      </c>
      <c r="P752">
        <f>IFERROR(ROUND(E752/L752,2),0)</f>
        <v>77.27</v>
      </c>
      <c r="Q752" s="9" t="s">
        <v>8311</v>
      </c>
      <c r="R752" t="s">
        <v>8333</v>
      </c>
      <c r="S752" s="13">
        <f>(((J752/60)/60)/24)+DATE(1970,1,1)</f>
        <v>41299.878148148149</v>
      </c>
      <c r="T752" s="14">
        <f t="shared" si="11"/>
        <v>41329.878148148149</v>
      </c>
    </row>
    <row r="753" spans="1:20" ht="45" hidden="1" x14ac:dyDescent="0.2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f>ROUND(E753/D753,0)*100</f>
        <v>100</v>
      </c>
      <c r="P753">
        <f>IFERROR(ROUND(E753/L753,2),0)</f>
        <v>57.34</v>
      </c>
      <c r="Q753" s="9" t="s">
        <v>8311</v>
      </c>
      <c r="R753" t="s">
        <v>8333</v>
      </c>
      <c r="S753" s="13">
        <f>(((J753/60)/60)/24)+DATE(1970,1,1)</f>
        <v>40713.630497685182</v>
      </c>
      <c r="T753" s="14">
        <f t="shared" si="11"/>
        <v>40759.630497685182</v>
      </c>
    </row>
    <row r="754" spans="1:20" ht="60" hidden="1" x14ac:dyDescent="0.25">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f>ROUND(E754/D754,0)*100</f>
        <v>100</v>
      </c>
      <c r="P754">
        <f>IFERROR(ROUND(E754/L754,2),0)</f>
        <v>53.19</v>
      </c>
      <c r="Q754" s="9" t="s">
        <v>8311</v>
      </c>
      <c r="R754" t="s">
        <v>8333</v>
      </c>
      <c r="S754" s="13">
        <f>(((J754/60)/60)/24)+DATE(1970,1,1)</f>
        <v>42639.421493055561</v>
      </c>
      <c r="T754" s="14">
        <f t="shared" si="11"/>
        <v>42659.458333333328</v>
      </c>
    </row>
    <row r="755" spans="1:20" ht="60" hidden="1" x14ac:dyDescent="0.2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f>ROUND(E755/D755,0)*100</f>
        <v>100</v>
      </c>
      <c r="P755">
        <f>IFERROR(ROUND(E755/L755,2),0)</f>
        <v>492.31</v>
      </c>
      <c r="Q755" s="9" t="s">
        <v>8311</v>
      </c>
      <c r="R755" t="s">
        <v>8333</v>
      </c>
      <c r="S755" s="13">
        <f>(((J755/60)/60)/24)+DATE(1970,1,1)</f>
        <v>42019.590173611112</v>
      </c>
      <c r="T755" s="14">
        <f t="shared" si="11"/>
        <v>42049.590173611112</v>
      </c>
    </row>
    <row r="756" spans="1:20" ht="60" hidden="1" x14ac:dyDescent="0.25">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f>ROUND(E756/D756,0)*100</f>
        <v>100</v>
      </c>
      <c r="P756">
        <f>IFERROR(ROUND(E756/L756,2),0)</f>
        <v>42.35</v>
      </c>
      <c r="Q756" s="9" t="s">
        <v>8311</v>
      </c>
      <c r="R756" t="s">
        <v>8333</v>
      </c>
      <c r="S756" s="13">
        <f>(((J756/60)/60)/24)+DATE(1970,1,1)</f>
        <v>41249.749085648145</v>
      </c>
      <c r="T756" s="14">
        <f t="shared" si="11"/>
        <v>41279.749085648145</v>
      </c>
    </row>
    <row r="757" spans="1:20" ht="45" hidden="1" x14ac:dyDescent="0.2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f>ROUND(E757/D757,0)*100</f>
        <v>100</v>
      </c>
      <c r="P757">
        <f>IFERROR(ROUND(E757/L757,2),0)</f>
        <v>37.47</v>
      </c>
      <c r="Q757" s="9" t="s">
        <v>8311</v>
      </c>
      <c r="R757" t="s">
        <v>8333</v>
      </c>
      <c r="S757" s="13">
        <f>(((J757/60)/60)/24)+DATE(1970,1,1)</f>
        <v>41383.605057870373</v>
      </c>
      <c r="T757" s="14">
        <f t="shared" si="11"/>
        <v>41414.02847222222</v>
      </c>
    </row>
    <row r="758" spans="1:20" ht="45" hidden="1" x14ac:dyDescent="0.2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f>ROUND(E758/D758,0)*100</f>
        <v>100</v>
      </c>
      <c r="P758">
        <f>IFERROR(ROUND(E758/L758,2),0)</f>
        <v>37.450000000000003</v>
      </c>
      <c r="Q758" s="9" t="s">
        <v>8311</v>
      </c>
      <c r="R758" t="s">
        <v>8333</v>
      </c>
      <c r="S758" s="13">
        <f>(((J758/60)/60)/24)+DATE(1970,1,1)</f>
        <v>40590.766886574071</v>
      </c>
      <c r="T758" s="14">
        <f t="shared" si="11"/>
        <v>40651.725219907406</v>
      </c>
    </row>
    <row r="759" spans="1:20" ht="60" hidden="1" x14ac:dyDescent="0.2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f>ROUND(E759/D759,0)*100</f>
        <v>200</v>
      </c>
      <c r="P759">
        <f>IFERROR(ROUND(E759/L759,2),0)</f>
        <v>33.06</v>
      </c>
      <c r="Q759" s="9" t="s">
        <v>8311</v>
      </c>
      <c r="R759" t="s">
        <v>8333</v>
      </c>
      <c r="S759" s="13">
        <f>(((J759/60)/60)/24)+DATE(1970,1,1)</f>
        <v>41235.054560185185</v>
      </c>
      <c r="T759" s="14">
        <f t="shared" si="11"/>
        <v>41249.054560185185</v>
      </c>
    </row>
    <row r="760" spans="1:20" ht="45" hidden="1" x14ac:dyDescent="0.25">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f>ROUND(E760/D760,0)*100</f>
        <v>100</v>
      </c>
      <c r="P760">
        <f>IFERROR(ROUND(E760/L760,2),0)</f>
        <v>134.21</v>
      </c>
      <c r="Q760" s="9" t="s">
        <v>8311</v>
      </c>
      <c r="R760" t="s">
        <v>8333</v>
      </c>
      <c r="S760" s="13">
        <f>(((J760/60)/60)/24)+DATE(1970,1,1)</f>
        <v>40429.836435185185</v>
      </c>
      <c r="T760" s="14">
        <f t="shared" si="11"/>
        <v>40459.836435185185</v>
      </c>
    </row>
    <row r="761" spans="1:20" ht="45" hidden="1" x14ac:dyDescent="0.2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f>ROUND(E761/D761,0)*100</f>
        <v>100</v>
      </c>
      <c r="P761">
        <f>IFERROR(ROUND(E761/L761,2),0)</f>
        <v>51.47</v>
      </c>
      <c r="Q761" s="9" t="s">
        <v>8311</v>
      </c>
      <c r="R761" t="s">
        <v>8333</v>
      </c>
      <c r="S761" s="13">
        <f>(((J761/60)/60)/24)+DATE(1970,1,1)</f>
        <v>41789.330312500002</v>
      </c>
      <c r="T761" s="14">
        <f t="shared" si="11"/>
        <v>41829.330312500002</v>
      </c>
    </row>
    <row r="762" spans="1:20" ht="60" hidden="1" x14ac:dyDescent="0.2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f>ROUND(E762/D762,0)*100</f>
        <v>0</v>
      </c>
      <c r="P762">
        <f>IFERROR(ROUND(E762/L762,2),0)</f>
        <v>0</v>
      </c>
      <c r="Q762" s="9" t="s">
        <v>8311</v>
      </c>
      <c r="R762" t="s">
        <v>8352</v>
      </c>
      <c r="S762" s="13">
        <f>(((J762/60)/60)/24)+DATE(1970,1,1)</f>
        <v>42670.764039351852</v>
      </c>
      <c r="T762" s="14">
        <f t="shared" si="11"/>
        <v>42700.805706018517</v>
      </c>
    </row>
    <row r="763" spans="1:20" ht="45" hidden="1" x14ac:dyDescent="0.2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f>ROUND(E763/D763,0)*100</f>
        <v>0</v>
      </c>
      <c r="P763">
        <f>IFERROR(ROUND(E763/L763,2),0)</f>
        <v>39.17</v>
      </c>
      <c r="Q763" s="9" t="s">
        <v>8311</v>
      </c>
      <c r="R763" t="s">
        <v>8352</v>
      </c>
      <c r="S763" s="13">
        <f>(((J763/60)/60)/24)+DATE(1970,1,1)</f>
        <v>41642.751458333332</v>
      </c>
      <c r="T763" s="14">
        <f t="shared" si="11"/>
        <v>41672.751458333332</v>
      </c>
    </row>
    <row r="764" spans="1:20" ht="45" hidden="1" x14ac:dyDescent="0.2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f>ROUND(E764/D764,0)*100</f>
        <v>0</v>
      </c>
      <c r="P764">
        <f>IFERROR(ROUND(E764/L764,2),0)</f>
        <v>0</v>
      </c>
      <c r="Q764" s="9" t="s">
        <v>8311</v>
      </c>
      <c r="R764" t="s">
        <v>8352</v>
      </c>
      <c r="S764" s="13">
        <f>(((J764/60)/60)/24)+DATE(1970,1,1)</f>
        <v>42690.858449074076</v>
      </c>
      <c r="T764" s="14">
        <f t="shared" si="11"/>
        <v>42708.25</v>
      </c>
    </row>
    <row r="765" spans="1:20" ht="45" hidden="1" x14ac:dyDescent="0.2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f>ROUND(E765/D765,0)*100</f>
        <v>0</v>
      </c>
      <c r="P765">
        <f>IFERROR(ROUND(E765/L765,2),0)</f>
        <v>5</v>
      </c>
      <c r="Q765" s="9" t="s">
        <v>8311</v>
      </c>
      <c r="R765" t="s">
        <v>8352</v>
      </c>
      <c r="S765" s="13">
        <f>(((J765/60)/60)/24)+DATE(1970,1,1)</f>
        <v>41471.446851851848</v>
      </c>
      <c r="T765" s="14">
        <f t="shared" si="11"/>
        <v>41501.446851851848</v>
      </c>
    </row>
    <row r="766" spans="1:20" ht="45" hidden="1" x14ac:dyDescent="0.2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f>ROUND(E766/D766,0)*100</f>
        <v>0</v>
      </c>
      <c r="P766">
        <f>IFERROR(ROUND(E766/L766,2),0)</f>
        <v>0</v>
      </c>
      <c r="Q766" s="9" t="s">
        <v>8311</v>
      </c>
      <c r="R766" t="s">
        <v>8352</v>
      </c>
      <c r="S766" s="13">
        <f>(((J766/60)/60)/24)+DATE(1970,1,1)</f>
        <v>42227.173159722224</v>
      </c>
      <c r="T766" s="14">
        <f t="shared" si="11"/>
        <v>42257.173159722224</v>
      </c>
    </row>
    <row r="767" spans="1:20" ht="60" hidden="1" x14ac:dyDescent="0.2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f>ROUND(E767/D767,0)*100</f>
        <v>0</v>
      </c>
      <c r="P767">
        <f>IFERROR(ROUND(E767/L767,2),0)</f>
        <v>57.3</v>
      </c>
      <c r="Q767" s="9" t="s">
        <v>8311</v>
      </c>
      <c r="R767" t="s">
        <v>8352</v>
      </c>
      <c r="S767" s="13">
        <f>(((J767/60)/60)/24)+DATE(1970,1,1)</f>
        <v>41901.542638888888</v>
      </c>
      <c r="T767" s="14">
        <f t="shared" si="11"/>
        <v>41931.542638888888</v>
      </c>
    </row>
    <row r="768" spans="1:20" ht="60" hidden="1" x14ac:dyDescent="0.2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f>ROUND(E768/D768,0)*100</f>
        <v>0</v>
      </c>
      <c r="P768">
        <f>IFERROR(ROUND(E768/L768,2),0)</f>
        <v>0</v>
      </c>
      <c r="Q768" s="9" t="s">
        <v>8311</v>
      </c>
      <c r="R768" t="s">
        <v>8352</v>
      </c>
      <c r="S768" s="13">
        <f>(((J768/60)/60)/24)+DATE(1970,1,1)</f>
        <v>42021.783368055556</v>
      </c>
      <c r="T768" s="14">
        <f t="shared" si="11"/>
        <v>42051.783368055556</v>
      </c>
    </row>
    <row r="769" spans="1:20" ht="75" hidden="1" x14ac:dyDescent="0.2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f>ROUND(E769/D769,0)*100</f>
        <v>0</v>
      </c>
      <c r="P769">
        <f>IFERROR(ROUND(E769/L769,2),0)</f>
        <v>59</v>
      </c>
      <c r="Q769" s="9" t="s">
        <v>8311</v>
      </c>
      <c r="R769" t="s">
        <v>8352</v>
      </c>
      <c r="S769" s="13">
        <f>(((J769/60)/60)/24)+DATE(1970,1,1)</f>
        <v>42115.143634259264</v>
      </c>
      <c r="T769" s="14">
        <f t="shared" si="11"/>
        <v>42145.143634259264</v>
      </c>
    </row>
    <row r="770" spans="1:20" ht="60" hidden="1" x14ac:dyDescent="0.2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f>ROUND(E770/D770,0)*100</f>
        <v>0</v>
      </c>
      <c r="P770">
        <f>IFERROR(ROUND(E770/L770,2),0)</f>
        <v>0</v>
      </c>
      <c r="Q770" s="9" t="s">
        <v>8311</v>
      </c>
      <c r="R770" t="s">
        <v>8352</v>
      </c>
      <c r="S770" s="13">
        <f>(((J770/60)/60)/24)+DATE(1970,1,1)</f>
        <v>41594.207060185188</v>
      </c>
      <c r="T770" s="14">
        <f t="shared" si="11"/>
        <v>41624.207060185188</v>
      </c>
    </row>
    <row r="771" spans="1:20" ht="60" hidden="1" x14ac:dyDescent="0.25">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f>ROUND(E771/D771,0)*100</f>
        <v>0</v>
      </c>
      <c r="P771">
        <f>IFERROR(ROUND(E771/L771,2),0)</f>
        <v>31.85</v>
      </c>
      <c r="Q771" s="9" t="s">
        <v>8311</v>
      </c>
      <c r="R771" t="s">
        <v>8352</v>
      </c>
      <c r="S771" s="13">
        <f>(((J771/60)/60)/24)+DATE(1970,1,1)</f>
        <v>41604.996458333335</v>
      </c>
      <c r="T771" s="14">
        <f t="shared" ref="T771:T834" si="12">(((I771/60)/60)/24)+DATE(1970,1,1)</f>
        <v>41634.996458333335</v>
      </c>
    </row>
    <row r="772" spans="1:20" ht="60" hidden="1" x14ac:dyDescent="0.2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f>ROUND(E772/D772,0)*100</f>
        <v>0</v>
      </c>
      <c r="P772">
        <f>IFERROR(ROUND(E772/L772,2),0)</f>
        <v>0</v>
      </c>
      <c r="Q772" s="9" t="s">
        <v>8311</v>
      </c>
      <c r="R772" t="s">
        <v>8352</v>
      </c>
      <c r="S772" s="13">
        <f>(((J772/60)/60)/24)+DATE(1970,1,1)</f>
        <v>41289.999641203707</v>
      </c>
      <c r="T772" s="14">
        <f t="shared" si="12"/>
        <v>41329.999641203707</v>
      </c>
    </row>
    <row r="773" spans="1:20" ht="45" hidden="1" x14ac:dyDescent="0.2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f>ROUND(E773/D773,0)*100</f>
        <v>0</v>
      </c>
      <c r="P773">
        <f>IFERROR(ROUND(E773/L773,2),0)</f>
        <v>10</v>
      </c>
      <c r="Q773" s="9" t="s">
        <v>8311</v>
      </c>
      <c r="R773" t="s">
        <v>8352</v>
      </c>
      <c r="S773" s="13">
        <f>(((J773/60)/60)/24)+DATE(1970,1,1)</f>
        <v>42349.824097222227</v>
      </c>
      <c r="T773" s="14">
        <f t="shared" si="12"/>
        <v>42399.824097222227</v>
      </c>
    </row>
    <row r="774" spans="1:20" ht="60" hidden="1" x14ac:dyDescent="0.25">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f>ROUND(E774/D774,0)*100</f>
        <v>0</v>
      </c>
      <c r="P774">
        <f>IFERROR(ROUND(E774/L774,2),0)</f>
        <v>50</v>
      </c>
      <c r="Q774" s="9" t="s">
        <v>8311</v>
      </c>
      <c r="R774" t="s">
        <v>8352</v>
      </c>
      <c r="S774" s="13">
        <f>(((J774/60)/60)/24)+DATE(1970,1,1)</f>
        <v>40068.056932870371</v>
      </c>
      <c r="T774" s="14">
        <f t="shared" si="12"/>
        <v>40118.165972222225</v>
      </c>
    </row>
    <row r="775" spans="1:20" ht="60" hidden="1" x14ac:dyDescent="0.2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f>ROUND(E775/D775,0)*100</f>
        <v>0</v>
      </c>
      <c r="P775">
        <f>IFERROR(ROUND(E775/L775,2),0)</f>
        <v>16</v>
      </c>
      <c r="Q775" s="9" t="s">
        <v>8311</v>
      </c>
      <c r="R775" t="s">
        <v>8352</v>
      </c>
      <c r="S775" s="13">
        <f>(((J775/60)/60)/24)+DATE(1970,1,1)</f>
        <v>42100.735937499994</v>
      </c>
      <c r="T775" s="14">
        <f t="shared" si="12"/>
        <v>42134.959027777775</v>
      </c>
    </row>
    <row r="776" spans="1:20" ht="60" hidden="1" x14ac:dyDescent="0.2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f>ROUND(E776/D776,0)*100</f>
        <v>100</v>
      </c>
      <c r="P776">
        <f>IFERROR(ROUND(E776/L776,2),0)</f>
        <v>39</v>
      </c>
      <c r="Q776" s="9" t="s">
        <v>8311</v>
      </c>
      <c r="R776" t="s">
        <v>8352</v>
      </c>
      <c r="S776" s="13">
        <f>(((J776/60)/60)/24)+DATE(1970,1,1)</f>
        <v>41663.780300925922</v>
      </c>
      <c r="T776" s="14">
        <f t="shared" si="12"/>
        <v>41693.780300925922</v>
      </c>
    </row>
    <row r="777" spans="1:20" ht="45" hidden="1" x14ac:dyDescent="0.2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f>ROUND(E777/D777,0)*100</f>
        <v>0</v>
      </c>
      <c r="P777">
        <f>IFERROR(ROUND(E777/L777,2),0)</f>
        <v>34</v>
      </c>
      <c r="Q777" s="9" t="s">
        <v>8311</v>
      </c>
      <c r="R777" t="s">
        <v>8352</v>
      </c>
      <c r="S777" s="13">
        <f>(((J777/60)/60)/24)+DATE(1970,1,1)</f>
        <v>40863.060127314813</v>
      </c>
      <c r="T777" s="14">
        <f t="shared" si="12"/>
        <v>40893.060127314813</v>
      </c>
    </row>
    <row r="778" spans="1:20" ht="60" hidden="1" x14ac:dyDescent="0.2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f>ROUND(E778/D778,0)*100</f>
        <v>100</v>
      </c>
      <c r="P778">
        <f>IFERROR(ROUND(E778/L778,2),0)</f>
        <v>63.12</v>
      </c>
      <c r="Q778" s="9" t="s">
        <v>8311</v>
      </c>
      <c r="R778" t="s">
        <v>8352</v>
      </c>
      <c r="S778" s="13">
        <f>(((J778/60)/60)/24)+DATE(1970,1,1)</f>
        <v>42250.685706018514</v>
      </c>
      <c r="T778" s="14">
        <f t="shared" si="12"/>
        <v>42288.208333333328</v>
      </c>
    </row>
    <row r="779" spans="1:20" ht="60" hidden="1" x14ac:dyDescent="0.25">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f>ROUND(E779/D779,0)*100</f>
        <v>0</v>
      </c>
      <c r="P779">
        <f>IFERROR(ROUND(E779/L779,2),0)</f>
        <v>7</v>
      </c>
      <c r="Q779" s="9" t="s">
        <v>8311</v>
      </c>
      <c r="R779" t="s">
        <v>8352</v>
      </c>
      <c r="S779" s="13">
        <f>(((J779/60)/60)/24)+DATE(1970,1,1)</f>
        <v>41456.981215277774</v>
      </c>
      <c r="T779" s="14">
        <f t="shared" si="12"/>
        <v>41486.981215277774</v>
      </c>
    </row>
    <row r="780" spans="1:20" ht="45" hidden="1" x14ac:dyDescent="0.2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f>ROUND(E780/D780,0)*100</f>
        <v>0</v>
      </c>
      <c r="P780">
        <f>IFERROR(ROUND(E780/L780,2),0)</f>
        <v>2</v>
      </c>
      <c r="Q780" s="9" t="s">
        <v>8311</v>
      </c>
      <c r="R780" t="s">
        <v>8352</v>
      </c>
      <c r="S780" s="13">
        <f>(((J780/60)/60)/24)+DATE(1970,1,1)</f>
        <v>41729.702314814815</v>
      </c>
      <c r="T780" s="14">
        <f t="shared" si="12"/>
        <v>41759.702314814815</v>
      </c>
    </row>
    <row r="781" spans="1:20" ht="60" hidden="1" x14ac:dyDescent="0.25">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f>ROUND(E781/D781,0)*100</f>
        <v>0</v>
      </c>
      <c r="P781">
        <f>IFERROR(ROUND(E781/L781,2),0)</f>
        <v>66.67</v>
      </c>
      <c r="Q781" s="9" t="s">
        <v>8311</v>
      </c>
      <c r="R781" t="s">
        <v>8352</v>
      </c>
      <c r="S781" s="13">
        <f>(((J781/60)/60)/24)+DATE(1970,1,1)</f>
        <v>40436.68408564815</v>
      </c>
      <c r="T781" s="14">
        <f t="shared" si="12"/>
        <v>40466.166666666664</v>
      </c>
    </row>
    <row r="782" spans="1:20" ht="45" hidden="1" x14ac:dyDescent="0.2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f>ROUND(E782/D782,0)*100</f>
        <v>100</v>
      </c>
      <c r="P782">
        <f>IFERROR(ROUND(E782/L782,2),0)</f>
        <v>38.520000000000003</v>
      </c>
      <c r="Q782" s="9" t="s">
        <v>8327</v>
      </c>
      <c r="R782" t="s">
        <v>8331</v>
      </c>
      <c r="S782" s="13">
        <f>(((J782/60)/60)/24)+DATE(1970,1,1)</f>
        <v>40636.673900462964</v>
      </c>
      <c r="T782" s="14">
        <f t="shared" si="12"/>
        <v>40666.673900462964</v>
      </c>
    </row>
    <row r="783" spans="1:20" ht="45" hidden="1" x14ac:dyDescent="0.2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f>ROUND(E783/D783,0)*100</f>
        <v>100</v>
      </c>
      <c r="P783">
        <f>IFERROR(ROUND(E783/L783,2),0)</f>
        <v>42.61</v>
      </c>
      <c r="Q783" s="9" t="s">
        <v>8327</v>
      </c>
      <c r="R783" t="s">
        <v>8331</v>
      </c>
      <c r="S783" s="13">
        <f>(((J783/60)/60)/24)+DATE(1970,1,1)</f>
        <v>41403.000856481485</v>
      </c>
      <c r="T783" s="14">
        <f t="shared" si="12"/>
        <v>41433.000856481485</v>
      </c>
    </row>
    <row r="784" spans="1:20" ht="45" hidden="1" x14ac:dyDescent="0.2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f>ROUND(E784/D784,0)*100</f>
        <v>100</v>
      </c>
      <c r="P784">
        <f>IFERROR(ROUND(E784/L784,2),0)</f>
        <v>50</v>
      </c>
      <c r="Q784" s="9" t="s">
        <v>8327</v>
      </c>
      <c r="R784" t="s">
        <v>8331</v>
      </c>
      <c r="S784" s="13">
        <f>(((J784/60)/60)/24)+DATE(1970,1,1)</f>
        <v>41116.758125</v>
      </c>
      <c r="T784" s="14">
        <f t="shared" si="12"/>
        <v>41146.758125</v>
      </c>
    </row>
    <row r="785" spans="1:20" ht="60" hidden="1" x14ac:dyDescent="0.2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f>ROUND(E785/D785,0)*100</f>
        <v>100</v>
      </c>
      <c r="P785">
        <f>IFERROR(ROUND(E785/L785,2),0)</f>
        <v>63.49</v>
      </c>
      <c r="Q785" s="9" t="s">
        <v>8327</v>
      </c>
      <c r="R785" t="s">
        <v>8331</v>
      </c>
      <c r="S785" s="13">
        <f>(((J785/60)/60)/24)+DATE(1970,1,1)</f>
        <v>40987.773715277777</v>
      </c>
      <c r="T785" s="14">
        <f t="shared" si="12"/>
        <v>41026.916666666664</v>
      </c>
    </row>
    <row r="786" spans="1:20" ht="60" hidden="1" x14ac:dyDescent="0.2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f>ROUND(E786/D786,0)*100</f>
        <v>100</v>
      </c>
      <c r="P786">
        <f>IFERROR(ROUND(E786/L786,2),0)</f>
        <v>102.5</v>
      </c>
      <c r="Q786" s="9" t="s">
        <v>8327</v>
      </c>
      <c r="R786" t="s">
        <v>8331</v>
      </c>
      <c r="S786" s="13">
        <f>(((J786/60)/60)/24)+DATE(1970,1,1)</f>
        <v>41675.149525462963</v>
      </c>
      <c r="T786" s="14">
        <f t="shared" si="12"/>
        <v>41715.107858796298</v>
      </c>
    </row>
    <row r="787" spans="1:20" ht="60" hidden="1" x14ac:dyDescent="0.25">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f>ROUND(E787/D787,0)*100</f>
        <v>200</v>
      </c>
      <c r="P787">
        <f>IFERROR(ROUND(E787/L787,2),0)</f>
        <v>31.14</v>
      </c>
      <c r="Q787" s="9" t="s">
        <v>8327</v>
      </c>
      <c r="R787" t="s">
        <v>8331</v>
      </c>
      <c r="S787" s="13">
        <f>(((J787/60)/60)/24)+DATE(1970,1,1)</f>
        <v>41303.593923611108</v>
      </c>
      <c r="T787" s="14">
        <f t="shared" si="12"/>
        <v>41333.593923611108</v>
      </c>
    </row>
    <row r="788" spans="1:20" ht="45" hidden="1" x14ac:dyDescent="0.2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f>ROUND(E788/D788,0)*100</f>
        <v>100</v>
      </c>
      <c r="P788">
        <f>IFERROR(ROUND(E788/L788,2),0)</f>
        <v>162.27000000000001</v>
      </c>
      <c r="Q788" s="9" t="s">
        <v>8327</v>
      </c>
      <c r="R788" t="s">
        <v>8331</v>
      </c>
      <c r="S788" s="13">
        <f>(((J788/60)/60)/24)+DATE(1970,1,1)</f>
        <v>40983.055949074071</v>
      </c>
      <c r="T788" s="14">
        <f t="shared" si="12"/>
        <v>41040.657638888886</v>
      </c>
    </row>
    <row r="789" spans="1:20" ht="60" hidden="1" x14ac:dyDescent="0.2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f>ROUND(E789/D789,0)*100</f>
        <v>100</v>
      </c>
      <c r="P789">
        <f>IFERROR(ROUND(E789/L789,2),0)</f>
        <v>80.59</v>
      </c>
      <c r="Q789" s="9" t="s">
        <v>8327</v>
      </c>
      <c r="R789" t="s">
        <v>8331</v>
      </c>
      <c r="S789" s="13">
        <f>(((J789/60)/60)/24)+DATE(1970,1,1)</f>
        <v>41549.627615740741</v>
      </c>
      <c r="T789" s="14">
        <f t="shared" si="12"/>
        <v>41579.627615740741</v>
      </c>
    </row>
    <row r="790" spans="1:20" ht="60" hidden="1" x14ac:dyDescent="0.2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f>ROUND(E790/D790,0)*100</f>
        <v>200</v>
      </c>
      <c r="P790">
        <f>IFERROR(ROUND(E790/L790,2),0)</f>
        <v>59.85</v>
      </c>
      <c r="Q790" s="9" t="s">
        <v>8327</v>
      </c>
      <c r="R790" t="s">
        <v>8331</v>
      </c>
      <c r="S790" s="13">
        <f>(((J790/60)/60)/24)+DATE(1970,1,1)</f>
        <v>41059.006805555553</v>
      </c>
      <c r="T790" s="14">
        <f t="shared" si="12"/>
        <v>41097.165972222225</v>
      </c>
    </row>
    <row r="791" spans="1:20" ht="45" hidden="1" x14ac:dyDescent="0.2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f>ROUND(E791/D791,0)*100</f>
        <v>100</v>
      </c>
      <c r="P791">
        <f>IFERROR(ROUND(E791/L791,2),0)</f>
        <v>132.86000000000001</v>
      </c>
      <c r="Q791" s="9" t="s">
        <v>8327</v>
      </c>
      <c r="R791" t="s">
        <v>8331</v>
      </c>
      <c r="S791" s="13">
        <f>(((J791/60)/60)/24)+DATE(1970,1,1)</f>
        <v>41277.186111111114</v>
      </c>
      <c r="T791" s="14">
        <f t="shared" si="12"/>
        <v>41295.332638888889</v>
      </c>
    </row>
    <row r="792" spans="1:20" ht="60" hidden="1" x14ac:dyDescent="0.2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f>ROUND(E792/D792,0)*100</f>
        <v>100</v>
      </c>
      <c r="P792">
        <f>IFERROR(ROUND(E792/L792,2),0)</f>
        <v>92.55</v>
      </c>
      <c r="Q792" s="9" t="s">
        <v>8327</v>
      </c>
      <c r="R792" t="s">
        <v>8331</v>
      </c>
      <c r="S792" s="13">
        <f>(((J792/60)/60)/24)+DATE(1970,1,1)</f>
        <v>41276.047905092593</v>
      </c>
      <c r="T792" s="14">
        <f t="shared" si="12"/>
        <v>41306.047905092593</v>
      </c>
    </row>
    <row r="793" spans="1:20" ht="60" hidden="1" x14ac:dyDescent="0.2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f>ROUND(E793/D793,0)*100</f>
        <v>100</v>
      </c>
      <c r="P793">
        <f>IFERROR(ROUND(E793/L793,2),0)</f>
        <v>60.86</v>
      </c>
      <c r="Q793" s="9" t="s">
        <v>8327</v>
      </c>
      <c r="R793" t="s">
        <v>8331</v>
      </c>
      <c r="S793" s="13">
        <f>(((J793/60)/60)/24)+DATE(1970,1,1)</f>
        <v>41557.780624999999</v>
      </c>
      <c r="T793" s="14">
        <f t="shared" si="12"/>
        <v>41591.249305555553</v>
      </c>
    </row>
    <row r="794" spans="1:20" ht="30" hidden="1" x14ac:dyDescent="0.25">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f>ROUND(E794/D794,0)*100</f>
        <v>100</v>
      </c>
      <c r="P794">
        <f>IFERROR(ROUND(E794/L794,2),0)</f>
        <v>41.85</v>
      </c>
      <c r="Q794" s="9" t="s">
        <v>8327</v>
      </c>
      <c r="R794" t="s">
        <v>8331</v>
      </c>
      <c r="S794" s="13">
        <f>(((J794/60)/60)/24)+DATE(1970,1,1)</f>
        <v>41555.873645833337</v>
      </c>
      <c r="T794" s="14">
        <f t="shared" si="12"/>
        <v>41585.915312500001</v>
      </c>
    </row>
    <row r="795" spans="1:20" ht="60" hidden="1" x14ac:dyDescent="0.2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f>ROUND(E795/D795,0)*100</f>
        <v>100</v>
      </c>
      <c r="P795">
        <f>IFERROR(ROUND(E795/L795,2),0)</f>
        <v>88.33</v>
      </c>
      <c r="Q795" s="9" t="s">
        <v>8327</v>
      </c>
      <c r="R795" t="s">
        <v>8331</v>
      </c>
      <c r="S795" s="13">
        <f>(((J795/60)/60)/24)+DATE(1970,1,1)</f>
        <v>41442.741249999999</v>
      </c>
      <c r="T795" s="14">
        <f t="shared" si="12"/>
        <v>41458.207638888889</v>
      </c>
    </row>
    <row r="796" spans="1:20" ht="60" hidden="1" x14ac:dyDescent="0.2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f>ROUND(E796/D796,0)*100</f>
        <v>100</v>
      </c>
      <c r="P796">
        <f>IFERROR(ROUND(E796/L796,2),0)</f>
        <v>158.96</v>
      </c>
      <c r="Q796" s="9" t="s">
        <v>8327</v>
      </c>
      <c r="R796" t="s">
        <v>8331</v>
      </c>
      <c r="S796" s="13">
        <f>(((J796/60)/60)/24)+DATE(1970,1,1)</f>
        <v>40736.115011574075</v>
      </c>
      <c r="T796" s="14">
        <f t="shared" si="12"/>
        <v>40791.712500000001</v>
      </c>
    </row>
    <row r="797" spans="1:20" ht="60" hidden="1" x14ac:dyDescent="0.2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f>ROUND(E797/D797,0)*100</f>
        <v>100</v>
      </c>
      <c r="P797">
        <f>IFERROR(ROUND(E797/L797,2),0)</f>
        <v>85.05</v>
      </c>
      <c r="Q797" s="9" t="s">
        <v>8327</v>
      </c>
      <c r="R797" t="s">
        <v>8331</v>
      </c>
      <c r="S797" s="13">
        <f>(((J797/60)/60)/24)+DATE(1970,1,1)</f>
        <v>40963.613032407404</v>
      </c>
      <c r="T797" s="14">
        <f t="shared" si="12"/>
        <v>41006.207638888889</v>
      </c>
    </row>
    <row r="798" spans="1:20" ht="60" hidden="1" x14ac:dyDescent="0.25">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f>ROUND(E798/D798,0)*100</f>
        <v>100</v>
      </c>
      <c r="P798">
        <f>IFERROR(ROUND(E798/L798,2),0)</f>
        <v>112.61</v>
      </c>
      <c r="Q798" s="9" t="s">
        <v>8327</v>
      </c>
      <c r="R798" t="s">
        <v>8331</v>
      </c>
      <c r="S798" s="13">
        <f>(((J798/60)/60)/24)+DATE(1970,1,1)</f>
        <v>41502.882928240739</v>
      </c>
      <c r="T798" s="14">
        <f t="shared" si="12"/>
        <v>41532.881944444445</v>
      </c>
    </row>
    <row r="799" spans="1:20" ht="60" hidden="1" x14ac:dyDescent="0.2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f>ROUND(E799/D799,0)*100</f>
        <v>100</v>
      </c>
      <c r="P799">
        <f>IFERROR(ROUND(E799/L799,2),0)</f>
        <v>45.44</v>
      </c>
      <c r="Q799" s="9" t="s">
        <v>8327</v>
      </c>
      <c r="R799" t="s">
        <v>8331</v>
      </c>
      <c r="S799" s="13">
        <f>(((J799/60)/60)/24)+DATE(1970,1,1)</f>
        <v>40996.994074074071</v>
      </c>
      <c r="T799" s="14">
        <f t="shared" si="12"/>
        <v>41028.166666666664</v>
      </c>
    </row>
    <row r="800" spans="1:20" ht="45" hidden="1" x14ac:dyDescent="0.2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f>ROUND(E800/D800,0)*100</f>
        <v>100</v>
      </c>
      <c r="P800">
        <f>IFERROR(ROUND(E800/L800,2),0)</f>
        <v>46.22</v>
      </c>
      <c r="Q800" s="9" t="s">
        <v>8327</v>
      </c>
      <c r="R800" t="s">
        <v>8331</v>
      </c>
      <c r="S800" s="13">
        <f>(((J800/60)/60)/24)+DATE(1970,1,1)</f>
        <v>41882.590127314819</v>
      </c>
      <c r="T800" s="14">
        <f t="shared" si="12"/>
        <v>41912.590127314819</v>
      </c>
    </row>
    <row r="801" spans="1:20" ht="60" hidden="1" x14ac:dyDescent="0.25">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f>ROUND(E801/D801,0)*100</f>
        <v>100</v>
      </c>
      <c r="P801">
        <f>IFERROR(ROUND(E801/L801,2),0)</f>
        <v>178.61</v>
      </c>
      <c r="Q801" s="9" t="s">
        <v>8327</v>
      </c>
      <c r="R801" t="s">
        <v>8331</v>
      </c>
      <c r="S801" s="13">
        <f>(((J801/60)/60)/24)+DATE(1970,1,1)</f>
        <v>40996.667199074072</v>
      </c>
      <c r="T801" s="14">
        <f t="shared" si="12"/>
        <v>41026.667199074072</v>
      </c>
    </row>
    <row r="802" spans="1:20" ht="45" hidden="1" x14ac:dyDescent="0.2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f>ROUND(E802/D802,0)*100</f>
        <v>200</v>
      </c>
      <c r="P802">
        <f>IFERROR(ROUND(E802/L802,2),0)</f>
        <v>40.75</v>
      </c>
      <c r="Q802" s="9" t="s">
        <v>8327</v>
      </c>
      <c r="R802" t="s">
        <v>8331</v>
      </c>
      <c r="S802" s="13">
        <f>(((J802/60)/60)/24)+DATE(1970,1,1)</f>
        <v>41863.433495370373</v>
      </c>
      <c r="T802" s="14">
        <f t="shared" si="12"/>
        <v>41893.433495370373</v>
      </c>
    </row>
    <row r="803" spans="1:20" ht="45" hidden="1" x14ac:dyDescent="0.2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f>ROUND(E803/D803,0)*100</f>
        <v>100</v>
      </c>
      <c r="P803">
        <f>IFERROR(ROUND(E803/L803,2),0)</f>
        <v>43.73</v>
      </c>
      <c r="Q803" s="9" t="s">
        <v>8327</v>
      </c>
      <c r="R803" t="s">
        <v>8331</v>
      </c>
      <c r="S803" s="13">
        <f>(((J803/60)/60)/24)+DATE(1970,1,1)</f>
        <v>40695.795370370368</v>
      </c>
      <c r="T803" s="14">
        <f t="shared" si="12"/>
        <v>40725.795370370368</v>
      </c>
    </row>
    <row r="804" spans="1:20" ht="60" hidden="1" x14ac:dyDescent="0.25">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f>ROUND(E804/D804,0)*100</f>
        <v>100</v>
      </c>
      <c r="P804">
        <f>IFERROR(ROUND(E804/L804,2),0)</f>
        <v>81.069999999999993</v>
      </c>
      <c r="Q804" s="9" t="s">
        <v>8327</v>
      </c>
      <c r="R804" t="s">
        <v>8331</v>
      </c>
      <c r="S804" s="13">
        <f>(((J804/60)/60)/24)+DATE(1970,1,1)</f>
        <v>41123.022268518522</v>
      </c>
      <c r="T804" s="14">
        <f t="shared" si="12"/>
        <v>41169.170138888891</v>
      </c>
    </row>
    <row r="805" spans="1:20" ht="60" hidden="1" x14ac:dyDescent="0.2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f>ROUND(E805/D805,0)*100</f>
        <v>100</v>
      </c>
      <c r="P805">
        <f>IFERROR(ROUND(E805/L805,2),0)</f>
        <v>74.61</v>
      </c>
      <c r="Q805" s="9" t="s">
        <v>8327</v>
      </c>
      <c r="R805" t="s">
        <v>8331</v>
      </c>
      <c r="S805" s="13">
        <f>(((J805/60)/60)/24)+DATE(1970,1,1)</f>
        <v>40665.949976851851</v>
      </c>
      <c r="T805" s="14">
        <f t="shared" si="12"/>
        <v>40692.041666666664</v>
      </c>
    </row>
    <row r="806" spans="1:20" ht="60" hidden="1" x14ac:dyDescent="0.2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f>ROUND(E806/D806,0)*100</f>
        <v>100</v>
      </c>
      <c r="P806">
        <f>IFERROR(ROUND(E806/L806,2),0)</f>
        <v>305.56</v>
      </c>
      <c r="Q806" s="9" t="s">
        <v>8327</v>
      </c>
      <c r="R806" t="s">
        <v>8331</v>
      </c>
      <c r="S806" s="13">
        <f>(((J806/60)/60)/24)+DATE(1970,1,1)</f>
        <v>40730.105625000004</v>
      </c>
      <c r="T806" s="14">
        <f t="shared" si="12"/>
        <v>40747.165972222225</v>
      </c>
    </row>
    <row r="807" spans="1:20" ht="45" hidden="1" x14ac:dyDescent="0.2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f>ROUND(E807/D807,0)*100</f>
        <v>100</v>
      </c>
      <c r="P807">
        <f>IFERROR(ROUND(E807/L807,2),0)</f>
        <v>58.33</v>
      </c>
      <c r="Q807" s="9" t="s">
        <v>8327</v>
      </c>
      <c r="R807" t="s">
        <v>8331</v>
      </c>
      <c r="S807" s="13">
        <f>(((J807/60)/60)/24)+DATE(1970,1,1)</f>
        <v>40690.823055555556</v>
      </c>
      <c r="T807" s="14">
        <f t="shared" si="12"/>
        <v>40740.958333333336</v>
      </c>
    </row>
    <row r="808" spans="1:20" ht="30" hidden="1" x14ac:dyDescent="0.25">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f>ROUND(E808/D808,0)*100</f>
        <v>100</v>
      </c>
      <c r="P808">
        <f>IFERROR(ROUND(E808/L808,2),0)</f>
        <v>117.68</v>
      </c>
      <c r="Q808" s="9" t="s">
        <v>8327</v>
      </c>
      <c r="R808" t="s">
        <v>8331</v>
      </c>
      <c r="S808" s="13">
        <f>(((J808/60)/60)/24)+DATE(1970,1,1)</f>
        <v>40763.691423611112</v>
      </c>
      <c r="T808" s="14">
        <f t="shared" si="12"/>
        <v>40793.691423611112</v>
      </c>
    </row>
    <row r="809" spans="1:20" ht="30" hidden="1" x14ac:dyDescent="0.25">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f>ROUND(E809/D809,0)*100</f>
        <v>100</v>
      </c>
      <c r="P809">
        <f>IFERROR(ROUND(E809/L809,2),0)</f>
        <v>73.77</v>
      </c>
      <c r="Q809" s="9" t="s">
        <v>8327</v>
      </c>
      <c r="R809" t="s">
        <v>8331</v>
      </c>
      <c r="S809" s="13">
        <f>(((J809/60)/60)/24)+DATE(1970,1,1)</f>
        <v>42759.628599537042</v>
      </c>
      <c r="T809" s="14">
        <f t="shared" si="12"/>
        <v>42795.083333333328</v>
      </c>
    </row>
    <row r="810" spans="1:20" ht="60" hidden="1" x14ac:dyDescent="0.2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f>ROUND(E810/D810,0)*100</f>
        <v>100</v>
      </c>
      <c r="P810">
        <f>IFERROR(ROUND(E810/L810,2),0)</f>
        <v>104.65</v>
      </c>
      <c r="Q810" s="9" t="s">
        <v>8327</v>
      </c>
      <c r="R810" t="s">
        <v>8331</v>
      </c>
      <c r="S810" s="13">
        <f>(((J810/60)/60)/24)+DATE(1970,1,1)</f>
        <v>41962.100532407407</v>
      </c>
      <c r="T810" s="14">
        <f t="shared" si="12"/>
        <v>41995.207638888889</v>
      </c>
    </row>
    <row r="811" spans="1:20" ht="45" hidden="1" x14ac:dyDescent="0.2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f>ROUND(E811/D811,0)*100</f>
        <v>100</v>
      </c>
      <c r="P811">
        <f>IFERROR(ROUND(E811/L811,2),0)</f>
        <v>79.83</v>
      </c>
      <c r="Q811" s="9" t="s">
        <v>8327</v>
      </c>
      <c r="R811" t="s">
        <v>8331</v>
      </c>
      <c r="S811" s="13">
        <f>(((J811/60)/60)/24)+DATE(1970,1,1)</f>
        <v>41628.833680555559</v>
      </c>
      <c r="T811" s="14">
        <f t="shared" si="12"/>
        <v>41658.833680555559</v>
      </c>
    </row>
    <row r="812" spans="1:20" ht="60" hidden="1" x14ac:dyDescent="0.2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f>ROUND(E812/D812,0)*100</f>
        <v>100</v>
      </c>
      <c r="P812">
        <f>IFERROR(ROUND(E812/L812,2),0)</f>
        <v>58.33</v>
      </c>
      <c r="Q812" s="9" t="s">
        <v>8327</v>
      </c>
      <c r="R812" t="s">
        <v>8331</v>
      </c>
      <c r="S812" s="13">
        <f>(((J812/60)/60)/24)+DATE(1970,1,1)</f>
        <v>41123.056273148148</v>
      </c>
      <c r="T812" s="14">
        <f t="shared" si="12"/>
        <v>41153.056273148148</v>
      </c>
    </row>
    <row r="813" spans="1:20" ht="45" hidden="1" x14ac:dyDescent="0.25">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f>ROUND(E813/D813,0)*100</f>
        <v>100</v>
      </c>
      <c r="P813">
        <f>IFERROR(ROUND(E813/L813,2),0)</f>
        <v>86.67</v>
      </c>
      <c r="Q813" s="9" t="s">
        <v>8327</v>
      </c>
      <c r="R813" t="s">
        <v>8331</v>
      </c>
      <c r="S813" s="13">
        <f>(((J813/60)/60)/24)+DATE(1970,1,1)</f>
        <v>41443.643541666665</v>
      </c>
      <c r="T813" s="14">
        <f t="shared" si="12"/>
        <v>41465.702777777777</v>
      </c>
    </row>
    <row r="814" spans="1:20" ht="60" hidden="1" x14ac:dyDescent="0.2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f>ROUND(E814/D814,0)*100</f>
        <v>200</v>
      </c>
      <c r="P814">
        <f>IFERROR(ROUND(E814/L814,2),0)</f>
        <v>27.61</v>
      </c>
      <c r="Q814" s="9" t="s">
        <v>8327</v>
      </c>
      <c r="R814" t="s">
        <v>8331</v>
      </c>
      <c r="S814" s="13">
        <f>(((J814/60)/60)/24)+DATE(1970,1,1)</f>
        <v>41282.017962962964</v>
      </c>
      <c r="T814" s="14">
        <f t="shared" si="12"/>
        <v>41334.581944444442</v>
      </c>
    </row>
    <row r="815" spans="1:20" ht="30" hidden="1" x14ac:dyDescent="0.25">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f>ROUND(E815/D815,0)*100</f>
        <v>200</v>
      </c>
      <c r="P815">
        <f>IFERROR(ROUND(E815/L815,2),0)</f>
        <v>25</v>
      </c>
      <c r="Q815" s="9" t="s">
        <v>8327</v>
      </c>
      <c r="R815" t="s">
        <v>8331</v>
      </c>
      <c r="S815" s="13">
        <f>(((J815/60)/60)/24)+DATE(1970,1,1)</f>
        <v>41080.960243055553</v>
      </c>
      <c r="T815" s="14">
        <f t="shared" si="12"/>
        <v>41110.960243055553</v>
      </c>
    </row>
    <row r="816" spans="1:20" ht="60" hidden="1" x14ac:dyDescent="0.2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f>ROUND(E816/D816,0)*100</f>
        <v>100</v>
      </c>
      <c r="P816">
        <f>IFERROR(ROUND(E816/L816,2),0)</f>
        <v>45.46</v>
      </c>
      <c r="Q816" s="9" t="s">
        <v>8327</v>
      </c>
      <c r="R816" t="s">
        <v>8331</v>
      </c>
      <c r="S816" s="13">
        <f>(((J816/60)/60)/24)+DATE(1970,1,1)</f>
        <v>40679.743067129632</v>
      </c>
      <c r="T816" s="14">
        <f t="shared" si="12"/>
        <v>40694.75277777778</v>
      </c>
    </row>
    <row r="817" spans="1:20" ht="30" hidden="1" x14ac:dyDescent="0.25">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f>ROUND(E817/D817,0)*100</f>
        <v>100</v>
      </c>
      <c r="P817">
        <f>IFERROR(ROUND(E817/L817,2),0)</f>
        <v>99.53</v>
      </c>
      <c r="Q817" s="9" t="s">
        <v>8327</v>
      </c>
      <c r="R817" t="s">
        <v>8331</v>
      </c>
      <c r="S817" s="13">
        <f>(((J817/60)/60)/24)+DATE(1970,1,1)</f>
        <v>41914.917858796296</v>
      </c>
      <c r="T817" s="14">
        <f t="shared" si="12"/>
        <v>41944.917858796296</v>
      </c>
    </row>
    <row r="818" spans="1:20" ht="45" hidden="1" x14ac:dyDescent="0.25">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f>ROUND(E818/D818,0)*100</f>
        <v>100</v>
      </c>
      <c r="P818">
        <f>IFERROR(ROUND(E818/L818,2),0)</f>
        <v>39.31</v>
      </c>
      <c r="Q818" s="9" t="s">
        <v>8327</v>
      </c>
      <c r="R818" t="s">
        <v>8331</v>
      </c>
      <c r="S818" s="13">
        <f>(((J818/60)/60)/24)+DATE(1970,1,1)</f>
        <v>41341.870868055557</v>
      </c>
      <c r="T818" s="14">
        <f t="shared" si="12"/>
        <v>41373.270833333336</v>
      </c>
    </row>
    <row r="819" spans="1:20" ht="45" hidden="1" x14ac:dyDescent="0.2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f>ROUND(E819/D819,0)*100</f>
        <v>100</v>
      </c>
      <c r="P819">
        <f>IFERROR(ROUND(E819/L819,2),0)</f>
        <v>89.42</v>
      </c>
      <c r="Q819" s="9" t="s">
        <v>8327</v>
      </c>
      <c r="R819" t="s">
        <v>8331</v>
      </c>
      <c r="S819" s="13">
        <f>(((J819/60)/60)/24)+DATE(1970,1,1)</f>
        <v>40925.599664351852</v>
      </c>
      <c r="T819" s="14">
        <f t="shared" si="12"/>
        <v>40979.207638888889</v>
      </c>
    </row>
    <row r="820" spans="1:20" ht="60" hidden="1" x14ac:dyDescent="0.2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f>ROUND(E820/D820,0)*100</f>
        <v>200</v>
      </c>
      <c r="P820">
        <f>IFERROR(ROUND(E820/L820,2),0)</f>
        <v>28.68</v>
      </c>
      <c r="Q820" s="9" t="s">
        <v>8327</v>
      </c>
      <c r="R820" t="s">
        <v>8331</v>
      </c>
      <c r="S820" s="13">
        <f>(((J820/60)/60)/24)+DATE(1970,1,1)</f>
        <v>41120.882881944446</v>
      </c>
      <c r="T820" s="14">
        <f t="shared" si="12"/>
        <v>41128.709027777775</v>
      </c>
    </row>
    <row r="821" spans="1:20" ht="30" hidden="1" x14ac:dyDescent="0.25">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f>ROUND(E821/D821,0)*100</f>
        <v>100</v>
      </c>
      <c r="P821">
        <f>IFERROR(ROUND(E821/L821,2),0)</f>
        <v>31.07</v>
      </c>
      <c r="Q821" s="9" t="s">
        <v>8327</v>
      </c>
      <c r="R821" t="s">
        <v>8331</v>
      </c>
      <c r="S821" s="13">
        <f>(((J821/60)/60)/24)+DATE(1970,1,1)</f>
        <v>41619.998310185183</v>
      </c>
      <c r="T821" s="14">
        <f t="shared" si="12"/>
        <v>41629.197222222225</v>
      </c>
    </row>
    <row r="822" spans="1:20" ht="45" hidden="1" x14ac:dyDescent="0.2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f>ROUND(E822/D822,0)*100</f>
        <v>100</v>
      </c>
      <c r="P822">
        <f>IFERROR(ROUND(E822/L822,2),0)</f>
        <v>70.55</v>
      </c>
      <c r="Q822" s="9" t="s">
        <v>8327</v>
      </c>
      <c r="R822" t="s">
        <v>8331</v>
      </c>
      <c r="S822" s="13">
        <f>(((J822/60)/60)/24)+DATE(1970,1,1)</f>
        <v>41768.841921296298</v>
      </c>
      <c r="T822" s="14">
        <f t="shared" si="12"/>
        <v>41799.208333333336</v>
      </c>
    </row>
    <row r="823" spans="1:20" ht="45" hidden="1" x14ac:dyDescent="0.2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f>ROUND(E823/D823,0)*100</f>
        <v>100</v>
      </c>
      <c r="P823">
        <f>IFERROR(ROUND(E823/L823,2),0)</f>
        <v>224.13</v>
      </c>
      <c r="Q823" s="9" t="s">
        <v>8327</v>
      </c>
      <c r="R823" t="s">
        <v>8331</v>
      </c>
      <c r="S823" s="13">
        <f>(((J823/60)/60)/24)+DATE(1970,1,1)</f>
        <v>42093.922048611115</v>
      </c>
      <c r="T823" s="14">
        <f t="shared" si="12"/>
        <v>42128.167361111111</v>
      </c>
    </row>
    <row r="824" spans="1:20" ht="45" hidden="1" x14ac:dyDescent="0.2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f>ROUND(E824/D824,0)*100</f>
        <v>100</v>
      </c>
      <c r="P824">
        <f>IFERROR(ROUND(E824/L824,2),0)</f>
        <v>51.81</v>
      </c>
      <c r="Q824" s="9" t="s">
        <v>8327</v>
      </c>
      <c r="R824" t="s">
        <v>8331</v>
      </c>
      <c r="S824" s="13">
        <f>(((J824/60)/60)/24)+DATE(1970,1,1)</f>
        <v>41157.947337962964</v>
      </c>
      <c r="T824" s="14">
        <f t="shared" si="12"/>
        <v>41187.947337962964</v>
      </c>
    </row>
    <row r="825" spans="1:20" ht="45" hidden="1" x14ac:dyDescent="0.2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f>ROUND(E825/D825,0)*100</f>
        <v>200</v>
      </c>
      <c r="P825">
        <f>IFERROR(ROUND(E825/L825,2),0)</f>
        <v>43.52</v>
      </c>
      <c r="Q825" s="9" t="s">
        <v>8327</v>
      </c>
      <c r="R825" t="s">
        <v>8331</v>
      </c>
      <c r="S825" s="13">
        <f>(((J825/60)/60)/24)+DATE(1970,1,1)</f>
        <v>42055.972824074073</v>
      </c>
      <c r="T825" s="14">
        <f t="shared" si="12"/>
        <v>42085.931157407409</v>
      </c>
    </row>
    <row r="826" spans="1:20" ht="60" hidden="1" x14ac:dyDescent="0.25">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f>ROUND(E826/D826,0)*100</f>
        <v>100</v>
      </c>
      <c r="P826">
        <f>IFERROR(ROUND(E826/L826,2),0)</f>
        <v>39.82</v>
      </c>
      <c r="Q826" s="9" t="s">
        <v>8327</v>
      </c>
      <c r="R826" t="s">
        <v>8331</v>
      </c>
      <c r="S826" s="13">
        <f>(((J826/60)/60)/24)+DATE(1970,1,1)</f>
        <v>40250.242106481484</v>
      </c>
      <c r="T826" s="14">
        <f t="shared" si="12"/>
        <v>40286.290972222225</v>
      </c>
    </row>
    <row r="827" spans="1:20" ht="45" hidden="1" x14ac:dyDescent="0.25">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f>ROUND(E827/D827,0)*100</f>
        <v>100</v>
      </c>
      <c r="P827">
        <f>IFERROR(ROUND(E827/L827,2),0)</f>
        <v>126.81</v>
      </c>
      <c r="Q827" s="9" t="s">
        <v>8327</v>
      </c>
      <c r="R827" t="s">
        <v>8331</v>
      </c>
      <c r="S827" s="13">
        <f>(((J827/60)/60)/24)+DATE(1970,1,1)</f>
        <v>41186.306527777779</v>
      </c>
      <c r="T827" s="14">
        <f t="shared" si="12"/>
        <v>41211.306527777779</v>
      </c>
    </row>
    <row r="828" spans="1:20" ht="45" hidden="1" x14ac:dyDescent="0.2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f>ROUND(E828/D828,0)*100</f>
        <v>100</v>
      </c>
      <c r="P828">
        <f>IFERROR(ROUND(E828/L828,2),0)</f>
        <v>113.88</v>
      </c>
      <c r="Q828" s="9" t="s">
        <v>8327</v>
      </c>
      <c r="R828" t="s">
        <v>8331</v>
      </c>
      <c r="S828" s="13">
        <f>(((J828/60)/60)/24)+DATE(1970,1,1)</f>
        <v>40973.038541666669</v>
      </c>
      <c r="T828" s="14">
        <f t="shared" si="12"/>
        <v>40993.996874999997</v>
      </c>
    </row>
    <row r="829" spans="1:20" ht="60" hidden="1" x14ac:dyDescent="0.25">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f>ROUND(E829/D829,0)*100</f>
        <v>100</v>
      </c>
      <c r="P829">
        <f>IFERROR(ROUND(E829/L829,2),0)</f>
        <v>28.18</v>
      </c>
      <c r="Q829" s="9" t="s">
        <v>8327</v>
      </c>
      <c r="R829" t="s">
        <v>8331</v>
      </c>
      <c r="S829" s="13">
        <f>(((J829/60)/60)/24)+DATE(1970,1,1)</f>
        <v>40927.473460648151</v>
      </c>
      <c r="T829" s="14">
        <f t="shared" si="12"/>
        <v>40953.825694444444</v>
      </c>
    </row>
    <row r="830" spans="1:20" ht="60" hidden="1" x14ac:dyDescent="0.25">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f>ROUND(E830/D830,0)*100</f>
        <v>100</v>
      </c>
      <c r="P830">
        <f>IFERROR(ROUND(E830/L830,2),0)</f>
        <v>36.61</v>
      </c>
      <c r="Q830" s="9" t="s">
        <v>8327</v>
      </c>
      <c r="R830" t="s">
        <v>8331</v>
      </c>
      <c r="S830" s="13">
        <f>(((J830/60)/60)/24)+DATE(1970,1,1)</f>
        <v>41073.050717592596</v>
      </c>
      <c r="T830" s="14">
        <f t="shared" si="12"/>
        <v>41085.683333333334</v>
      </c>
    </row>
    <row r="831" spans="1:20" ht="60" hidden="1" x14ac:dyDescent="0.25">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f>ROUND(E831/D831,0)*100</f>
        <v>100</v>
      </c>
      <c r="P831">
        <f>IFERROR(ROUND(E831/L831,2),0)</f>
        <v>32.5</v>
      </c>
      <c r="Q831" s="9" t="s">
        <v>8327</v>
      </c>
      <c r="R831" t="s">
        <v>8331</v>
      </c>
      <c r="S831" s="13">
        <f>(((J831/60)/60)/24)+DATE(1970,1,1)</f>
        <v>42504.801388888889</v>
      </c>
      <c r="T831" s="14">
        <f t="shared" si="12"/>
        <v>42564.801388888889</v>
      </c>
    </row>
    <row r="832" spans="1:20" ht="45" hidden="1" x14ac:dyDescent="0.2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f>ROUND(E832/D832,0)*100</f>
        <v>100</v>
      </c>
      <c r="P832">
        <f>IFERROR(ROUND(E832/L832,2),0)</f>
        <v>60.66</v>
      </c>
      <c r="Q832" s="9" t="s">
        <v>8327</v>
      </c>
      <c r="R832" t="s">
        <v>8331</v>
      </c>
      <c r="S832" s="13">
        <f>(((J832/60)/60)/24)+DATE(1970,1,1)</f>
        <v>41325.525752314818</v>
      </c>
      <c r="T832" s="14">
        <f t="shared" si="12"/>
        <v>41355.484085648146</v>
      </c>
    </row>
    <row r="833" spans="1:20" ht="45" hidden="1" x14ac:dyDescent="0.2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f>ROUND(E833/D833,0)*100</f>
        <v>200</v>
      </c>
      <c r="P833">
        <f>IFERROR(ROUND(E833/L833,2),0)</f>
        <v>175</v>
      </c>
      <c r="Q833" s="9" t="s">
        <v>8327</v>
      </c>
      <c r="R833" t="s">
        <v>8331</v>
      </c>
      <c r="S833" s="13">
        <f>(((J833/60)/60)/24)+DATE(1970,1,1)</f>
        <v>40996.646921296298</v>
      </c>
      <c r="T833" s="14">
        <f t="shared" si="12"/>
        <v>41026.646921296298</v>
      </c>
    </row>
    <row r="834" spans="1:20" ht="60" hidden="1" x14ac:dyDescent="0.2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f>ROUND(E834/D834,0)*100</f>
        <v>100</v>
      </c>
      <c r="P834">
        <f>IFERROR(ROUND(E834/L834,2),0)</f>
        <v>97.99</v>
      </c>
      <c r="Q834" s="9" t="s">
        <v>8327</v>
      </c>
      <c r="R834" t="s">
        <v>8331</v>
      </c>
      <c r="S834" s="13">
        <f>(((J834/60)/60)/24)+DATE(1970,1,1)</f>
        <v>40869.675173611111</v>
      </c>
      <c r="T834" s="14">
        <f t="shared" si="12"/>
        <v>40929.342361111114</v>
      </c>
    </row>
    <row r="835" spans="1:20" hidden="1" x14ac:dyDescent="0.25">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f>ROUND(E835/D835,0)*100</f>
        <v>100</v>
      </c>
      <c r="P835">
        <f>IFERROR(ROUND(E835/L835,2),0)</f>
        <v>148.78</v>
      </c>
      <c r="Q835" s="9" t="s">
        <v>8327</v>
      </c>
      <c r="R835" t="s">
        <v>8331</v>
      </c>
      <c r="S835" s="13">
        <f>(((J835/60)/60)/24)+DATE(1970,1,1)</f>
        <v>41718.878182870372</v>
      </c>
      <c r="T835" s="14">
        <f t="shared" ref="T835:T898" si="13">(((I835/60)/60)/24)+DATE(1970,1,1)</f>
        <v>41748.878182870372</v>
      </c>
    </row>
    <row r="836" spans="1:20" ht="60" hidden="1" x14ac:dyDescent="0.25">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f>ROUND(E836/D836,0)*100</f>
        <v>100</v>
      </c>
      <c r="P836">
        <f>IFERROR(ROUND(E836/L836,2),0)</f>
        <v>96.08</v>
      </c>
      <c r="Q836" s="9" t="s">
        <v>8327</v>
      </c>
      <c r="R836" t="s">
        <v>8331</v>
      </c>
      <c r="S836" s="13">
        <f>(((J836/60)/60)/24)+DATE(1970,1,1)</f>
        <v>41422.822824074072</v>
      </c>
      <c r="T836" s="14">
        <f t="shared" si="13"/>
        <v>41456.165972222225</v>
      </c>
    </row>
    <row r="837" spans="1:20" ht="60" hidden="1" x14ac:dyDescent="0.2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f>ROUND(E837/D837,0)*100</f>
        <v>100</v>
      </c>
      <c r="P837">
        <f>IFERROR(ROUND(E837/L837,2),0)</f>
        <v>58.63</v>
      </c>
      <c r="Q837" s="9" t="s">
        <v>8327</v>
      </c>
      <c r="R837" t="s">
        <v>8331</v>
      </c>
      <c r="S837" s="13">
        <f>(((J837/60)/60)/24)+DATE(1970,1,1)</f>
        <v>41005.45784722222</v>
      </c>
      <c r="T837" s="14">
        <f t="shared" si="13"/>
        <v>41048.125</v>
      </c>
    </row>
    <row r="838" spans="1:20" hidden="1" x14ac:dyDescent="0.25">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f>ROUND(E838/D838,0)*100</f>
        <v>100</v>
      </c>
      <c r="P838">
        <f>IFERROR(ROUND(E838/L838,2),0)</f>
        <v>109.71</v>
      </c>
      <c r="Q838" s="9" t="s">
        <v>8327</v>
      </c>
      <c r="R838" t="s">
        <v>8331</v>
      </c>
      <c r="S838" s="13">
        <f>(((J838/60)/60)/24)+DATE(1970,1,1)</f>
        <v>41524.056921296295</v>
      </c>
      <c r="T838" s="14">
        <f t="shared" si="13"/>
        <v>41554.056921296295</v>
      </c>
    </row>
    <row r="839" spans="1:20" ht="45" hidden="1" x14ac:dyDescent="0.2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f>ROUND(E839/D839,0)*100</f>
        <v>100</v>
      </c>
      <c r="P839">
        <f>IFERROR(ROUND(E839/L839,2),0)</f>
        <v>49.11</v>
      </c>
      <c r="Q839" s="9" t="s">
        <v>8327</v>
      </c>
      <c r="R839" t="s">
        <v>8331</v>
      </c>
      <c r="S839" s="13">
        <f>(((J839/60)/60)/24)+DATE(1970,1,1)</f>
        <v>41730.998402777775</v>
      </c>
      <c r="T839" s="14">
        <f t="shared" si="13"/>
        <v>41760.998402777775</v>
      </c>
    </row>
    <row r="840" spans="1:20" ht="60" hidden="1" x14ac:dyDescent="0.2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f>ROUND(E840/D840,0)*100</f>
        <v>100</v>
      </c>
      <c r="P840">
        <f>IFERROR(ROUND(E840/L840,2),0)</f>
        <v>47.67</v>
      </c>
      <c r="Q840" s="9" t="s">
        <v>8327</v>
      </c>
      <c r="R840" t="s">
        <v>8331</v>
      </c>
      <c r="S840" s="13">
        <f>(((J840/60)/60)/24)+DATE(1970,1,1)</f>
        <v>40895.897974537038</v>
      </c>
      <c r="T840" s="14">
        <f t="shared" si="13"/>
        <v>40925.897974537038</v>
      </c>
    </row>
    <row r="841" spans="1:20" ht="45" hidden="1" x14ac:dyDescent="0.2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f>ROUND(E841/D841,0)*100</f>
        <v>100</v>
      </c>
      <c r="P841">
        <f>IFERROR(ROUND(E841/L841,2),0)</f>
        <v>60.74</v>
      </c>
      <c r="Q841" s="9" t="s">
        <v>8327</v>
      </c>
      <c r="R841" t="s">
        <v>8331</v>
      </c>
      <c r="S841" s="13">
        <f>(((J841/60)/60)/24)+DATE(1970,1,1)</f>
        <v>41144.763379629629</v>
      </c>
      <c r="T841" s="14">
        <f t="shared" si="13"/>
        <v>41174.763379629629</v>
      </c>
    </row>
    <row r="842" spans="1:20" ht="45" hidden="1" x14ac:dyDescent="0.2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f>ROUND(E842/D842,0)*100</f>
        <v>100</v>
      </c>
      <c r="P842">
        <f>IFERROR(ROUND(E842/L842,2),0)</f>
        <v>63.38</v>
      </c>
      <c r="Q842" s="9" t="s">
        <v>8327</v>
      </c>
      <c r="R842" t="s">
        <v>8336</v>
      </c>
      <c r="S842" s="13">
        <f>(((J842/60)/60)/24)+DATE(1970,1,1)</f>
        <v>42607.226701388892</v>
      </c>
      <c r="T842" s="14">
        <f t="shared" si="13"/>
        <v>42637.226701388892</v>
      </c>
    </row>
    <row r="843" spans="1:20" ht="60" hidden="1" x14ac:dyDescent="0.25">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f>ROUND(E843/D843,0)*100</f>
        <v>100</v>
      </c>
      <c r="P843">
        <f>IFERROR(ROUND(E843/L843,2),0)</f>
        <v>53.89</v>
      </c>
      <c r="Q843" s="9" t="s">
        <v>8327</v>
      </c>
      <c r="R843" t="s">
        <v>8336</v>
      </c>
      <c r="S843" s="13">
        <f>(((J843/60)/60)/24)+DATE(1970,1,1)</f>
        <v>41923.838692129626</v>
      </c>
      <c r="T843" s="14">
        <f t="shared" si="13"/>
        <v>41953.88035879629</v>
      </c>
    </row>
    <row r="844" spans="1:20" ht="45" hidden="1" x14ac:dyDescent="0.2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f>ROUND(E844/D844,0)*100</f>
        <v>100</v>
      </c>
      <c r="P844">
        <f>IFERROR(ROUND(E844/L844,2),0)</f>
        <v>66.87</v>
      </c>
      <c r="Q844" s="9" t="s">
        <v>8327</v>
      </c>
      <c r="R844" t="s">
        <v>8336</v>
      </c>
      <c r="S844" s="13">
        <f>(((J844/60)/60)/24)+DATE(1970,1,1)</f>
        <v>41526.592395833337</v>
      </c>
      <c r="T844" s="14">
        <f t="shared" si="13"/>
        <v>41561.165972222225</v>
      </c>
    </row>
    <row r="845" spans="1:20" ht="60" hidden="1" x14ac:dyDescent="0.2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ROUND(E845/D845,0)*100</f>
        <v>300</v>
      </c>
      <c r="P845">
        <f>IFERROR(ROUND(E845/L845,2),0)</f>
        <v>63.1</v>
      </c>
      <c r="Q845" s="9" t="s">
        <v>8327</v>
      </c>
      <c r="R845" t="s">
        <v>8336</v>
      </c>
      <c r="S845" s="13">
        <f>(((J845/60)/60)/24)+DATE(1970,1,1)</f>
        <v>42695.257870370369</v>
      </c>
      <c r="T845" s="14">
        <f t="shared" si="13"/>
        <v>42712.333333333328</v>
      </c>
    </row>
    <row r="846" spans="1:20" ht="60" hidden="1" x14ac:dyDescent="0.25">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f>ROUND(E846/D846,0)*100</f>
        <v>200</v>
      </c>
      <c r="P846">
        <f>IFERROR(ROUND(E846/L846,2),0)</f>
        <v>36.630000000000003</v>
      </c>
      <c r="Q846" s="9" t="s">
        <v>8327</v>
      </c>
      <c r="R846" t="s">
        <v>8336</v>
      </c>
      <c r="S846" s="13">
        <f>(((J846/60)/60)/24)+DATE(1970,1,1)</f>
        <v>41905.684629629628</v>
      </c>
      <c r="T846" s="14">
        <f t="shared" si="13"/>
        <v>41944.207638888889</v>
      </c>
    </row>
    <row r="847" spans="1:20" ht="45" hidden="1" x14ac:dyDescent="0.2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f>ROUND(E847/D847,0)*100</f>
        <v>100</v>
      </c>
      <c r="P847">
        <f>IFERROR(ROUND(E847/L847,2),0)</f>
        <v>34.01</v>
      </c>
      <c r="Q847" s="9" t="s">
        <v>8327</v>
      </c>
      <c r="R847" t="s">
        <v>8336</v>
      </c>
      <c r="S847" s="13">
        <f>(((J847/60)/60)/24)+DATE(1970,1,1)</f>
        <v>42578.205972222218</v>
      </c>
      <c r="T847" s="14">
        <f t="shared" si="13"/>
        <v>42618.165972222225</v>
      </c>
    </row>
    <row r="848" spans="1:20" ht="45" hidden="1" x14ac:dyDescent="0.2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f>ROUND(E848/D848,0)*100</f>
        <v>100</v>
      </c>
      <c r="P848">
        <f>IFERROR(ROUND(E848/L848,2),0)</f>
        <v>28.55</v>
      </c>
      <c r="Q848" s="9" t="s">
        <v>8327</v>
      </c>
      <c r="R848" t="s">
        <v>8336</v>
      </c>
      <c r="S848" s="13">
        <f>(((J848/60)/60)/24)+DATE(1970,1,1)</f>
        <v>41694.391840277778</v>
      </c>
      <c r="T848" s="14">
        <f t="shared" si="13"/>
        <v>41708.583333333336</v>
      </c>
    </row>
    <row r="849" spans="1:20" ht="30" hidden="1" x14ac:dyDescent="0.25">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f>ROUND(E849/D849,0)*100</f>
        <v>100</v>
      </c>
      <c r="P849">
        <f>IFERROR(ROUND(E849/L849,2),0)</f>
        <v>10</v>
      </c>
      <c r="Q849" s="9" t="s">
        <v>8327</v>
      </c>
      <c r="R849" t="s">
        <v>8336</v>
      </c>
      <c r="S849" s="13">
        <f>(((J849/60)/60)/24)+DATE(1970,1,1)</f>
        <v>42165.79833333334</v>
      </c>
      <c r="T849" s="14">
        <f t="shared" si="13"/>
        <v>42195.79833333334</v>
      </c>
    </row>
    <row r="850" spans="1:20" ht="45" hidden="1" x14ac:dyDescent="0.2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f>ROUND(E850/D850,0)*100</f>
        <v>100</v>
      </c>
      <c r="P850">
        <f>IFERROR(ROUND(E850/L850,2),0)</f>
        <v>18.75</v>
      </c>
      <c r="Q850" s="9" t="s">
        <v>8327</v>
      </c>
      <c r="R850" t="s">
        <v>8336</v>
      </c>
      <c r="S850" s="13">
        <f>(((J850/60)/60)/24)+DATE(1970,1,1)</f>
        <v>42078.792048611111</v>
      </c>
      <c r="T850" s="14">
        <f t="shared" si="13"/>
        <v>42108.792048611111</v>
      </c>
    </row>
    <row r="851" spans="1:20" ht="60" hidden="1" x14ac:dyDescent="0.25">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f>ROUND(E851/D851,0)*100</f>
        <v>100</v>
      </c>
      <c r="P851">
        <f>IFERROR(ROUND(E851/L851,2),0)</f>
        <v>41.7</v>
      </c>
      <c r="Q851" s="9" t="s">
        <v>8327</v>
      </c>
      <c r="R851" t="s">
        <v>8336</v>
      </c>
      <c r="S851" s="13">
        <f>(((J851/60)/60)/24)+DATE(1970,1,1)</f>
        <v>42051.148888888885</v>
      </c>
      <c r="T851" s="14">
        <f t="shared" si="13"/>
        <v>42079.107222222221</v>
      </c>
    </row>
    <row r="852" spans="1:20" ht="45" hidden="1" x14ac:dyDescent="0.2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f>ROUND(E852/D852,0)*100</f>
        <v>200</v>
      </c>
      <c r="P852">
        <f>IFERROR(ROUND(E852/L852,2),0)</f>
        <v>46.67</v>
      </c>
      <c r="Q852" s="9" t="s">
        <v>8327</v>
      </c>
      <c r="R852" t="s">
        <v>8336</v>
      </c>
      <c r="S852" s="13">
        <f>(((J852/60)/60)/24)+DATE(1970,1,1)</f>
        <v>42452.827743055561</v>
      </c>
      <c r="T852" s="14">
        <f t="shared" si="13"/>
        <v>42485.207638888889</v>
      </c>
    </row>
    <row r="853" spans="1:20" ht="45" hidden="1" x14ac:dyDescent="0.2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f>ROUND(E853/D853,0)*100</f>
        <v>100</v>
      </c>
      <c r="P853">
        <f>IFERROR(ROUND(E853/L853,2),0)</f>
        <v>37.270000000000003</v>
      </c>
      <c r="Q853" s="9" t="s">
        <v>8327</v>
      </c>
      <c r="R853" t="s">
        <v>8336</v>
      </c>
      <c r="S853" s="13">
        <f>(((J853/60)/60)/24)+DATE(1970,1,1)</f>
        <v>42522.880243055552</v>
      </c>
      <c r="T853" s="14">
        <f t="shared" si="13"/>
        <v>42582.822916666672</v>
      </c>
    </row>
    <row r="854" spans="1:20" ht="30" hidden="1" x14ac:dyDescent="0.25">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f>ROUND(E854/D854,0)*100</f>
        <v>100</v>
      </c>
      <c r="P854">
        <f>IFERROR(ROUND(E854/L854,2),0)</f>
        <v>59.26</v>
      </c>
      <c r="Q854" s="9" t="s">
        <v>8327</v>
      </c>
      <c r="R854" t="s">
        <v>8336</v>
      </c>
      <c r="S854" s="13">
        <f>(((J854/60)/60)/24)+DATE(1970,1,1)</f>
        <v>42656.805497685185</v>
      </c>
      <c r="T854" s="14">
        <f t="shared" si="13"/>
        <v>42667.875</v>
      </c>
    </row>
    <row r="855" spans="1:20" ht="45" hidden="1" x14ac:dyDescent="0.2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f>ROUND(E855/D855,0)*100</f>
        <v>100</v>
      </c>
      <c r="P855">
        <f>IFERROR(ROUND(E855/L855,2),0)</f>
        <v>30</v>
      </c>
      <c r="Q855" s="9" t="s">
        <v>8327</v>
      </c>
      <c r="R855" t="s">
        <v>8336</v>
      </c>
      <c r="S855" s="13">
        <f>(((J855/60)/60)/24)+DATE(1970,1,1)</f>
        <v>42021.832280092596</v>
      </c>
      <c r="T855" s="14">
        <f t="shared" si="13"/>
        <v>42051.832280092596</v>
      </c>
    </row>
    <row r="856" spans="1:20" ht="45" hidden="1" x14ac:dyDescent="0.2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f>ROUND(E856/D856,0)*100</f>
        <v>100</v>
      </c>
      <c r="P856">
        <f>IFERROR(ROUND(E856/L856,2),0)</f>
        <v>65.86</v>
      </c>
      <c r="Q856" s="9" t="s">
        <v>8327</v>
      </c>
      <c r="R856" t="s">
        <v>8336</v>
      </c>
      <c r="S856" s="13">
        <f>(((J856/60)/60)/24)+DATE(1970,1,1)</f>
        <v>42702.212337962963</v>
      </c>
      <c r="T856" s="14">
        <f t="shared" si="13"/>
        <v>42732.212337962963</v>
      </c>
    </row>
    <row r="857" spans="1:20" ht="45" hidden="1" x14ac:dyDescent="0.25">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f>ROUND(E857/D857,0)*100</f>
        <v>100</v>
      </c>
      <c r="P857">
        <f>IFERROR(ROUND(E857/L857,2),0)</f>
        <v>31.91</v>
      </c>
      <c r="Q857" s="9" t="s">
        <v>8327</v>
      </c>
      <c r="R857" t="s">
        <v>8336</v>
      </c>
      <c r="S857" s="13">
        <f>(((J857/60)/60)/24)+DATE(1970,1,1)</f>
        <v>42545.125196759262</v>
      </c>
      <c r="T857" s="14">
        <f t="shared" si="13"/>
        <v>42575.125196759262</v>
      </c>
    </row>
    <row r="858" spans="1:20" ht="60" hidden="1" x14ac:dyDescent="0.25">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f>ROUND(E858/D858,0)*100</f>
        <v>200</v>
      </c>
      <c r="P858">
        <f>IFERROR(ROUND(E858/L858,2),0)</f>
        <v>19.46</v>
      </c>
      <c r="Q858" s="9" t="s">
        <v>8327</v>
      </c>
      <c r="R858" t="s">
        <v>8336</v>
      </c>
      <c r="S858" s="13">
        <f>(((J858/60)/60)/24)+DATE(1970,1,1)</f>
        <v>42609.311990740738</v>
      </c>
      <c r="T858" s="14">
        <f t="shared" si="13"/>
        <v>42668.791666666672</v>
      </c>
    </row>
    <row r="859" spans="1:20" ht="45" hidden="1" x14ac:dyDescent="0.2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f>ROUND(E859/D859,0)*100</f>
        <v>100</v>
      </c>
      <c r="P859">
        <f>IFERROR(ROUND(E859/L859,2),0)</f>
        <v>50</v>
      </c>
      <c r="Q859" s="9" t="s">
        <v>8327</v>
      </c>
      <c r="R859" t="s">
        <v>8336</v>
      </c>
      <c r="S859" s="13">
        <f>(((J859/60)/60)/24)+DATE(1970,1,1)</f>
        <v>42291.581377314811</v>
      </c>
      <c r="T859" s="14">
        <f t="shared" si="13"/>
        <v>42333.623043981483</v>
      </c>
    </row>
    <row r="860" spans="1:20" ht="60" hidden="1" x14ac:dyDescent="0.2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f>ROUND(E860/D860,0)*100</f>
        <v>100</v>
      </c>
      <c r="P860">
        <f>IFERROR(ROUND(E860/L860,2),0)</f>
        <v>22.74</v>
      </c>
      <c r="Q860" s="9" t="s">
        <v>8327</v>
      </c>
      <c r="R860" t="s">
        <v>8336</v>
      </c>
      <c r="S860" s="13">
        <f>(((J860/60)/60)/24)+DATE(1970,1,1)</f>
        <v>42079.745578703703</v>
      </c>
      <c r="T860" s="14">
        <f t="shared" si="13"/>
        <v>42109.957638888889</v>
      </c>
    </row>
    <row r="861" spans="1:20" ht="45" hidden="1" x14ac:dyDescent="0.2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f>ROUND(E861/D861,0)*100</f>
        <v>100</v>
      </c>
      <c r="P861">
        <f>IFERROR(ROUND(E861/L861,2),0)</f>
        <v>42.72</v>
      </c>
      <c r="Q861" s="9" t="s">
        <v>8327</v>
      </c>
      <c r="R861" t="s">
        <v>8336</v>
      </c>
      <c r="S861" s="13">
        <f>(((J861/60)/60)/24)+DATE(1970,1,1)</f>
        <v>42128.820231481484</v>
      </c>
      <c r="T861" s="14">
        <f t="shared" si="13"/>
        <v>42159</v>
      </c>
    </row>
    <row r="862" spans="1:20" ht="60" hidden="1" x14ac:dyDescent="0.2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f>ROUND(E862/D862,0)*100</f>
        <v>0</v>
      </c>
      <c r="P862">
        <f>IFERROR(ROUND(E862/L862,2),0)</f>
        <v>52.92</v>
      </c>
      <c r="Q862" s="9" t="s">
        <v>8327</v>
      </c>
      <c r="R862" t="s">
        <v>8350</v>
      </c>
      <c r="S862" s="13">
        <f>(((J862/60)/60)/24)+DATE(1970,1,1)</f>
        <v>41570.482789351852</v>
      </c>
      <c r="T862" s="14">
        <f t="shared" si="13"/>
        <v>41600.524456018517</v>
      </c>
    </row>
    <row r="863" spans="1:20" ht="45" hidden="1" x14ac:dyDescent="0.2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f>ROUND(E863/D863,0)*100</f>
        <v>0</v>
      </c>
      <c r="P863">
        <f>IFERROR(ROUND(E863/L863,2),0)</f>
        <v>50.5</v>
      </c>
      <c r="Q863" s="9" t="s">
        <v>8327</v>
      </c>
      <c r="R863" t="s">
        <v>8350</v>
      </c>
      <c r="S863" s="13">
        <f>(((J863/60)/60)/24)+DATE(1970,1,1)</f>
        <v>42599.965324074074</v>
      </c>
      <c r="T863" s="14">
        <f t="shared" si="13"/>
        <v>42629.965324074074</v>
      </c>
    </row>
    <row r="864" spans="1:20" ht="45" hidden="1" x14ac:dyDescent="0.2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f>ROUND(E864/D864,0)*100</f>
        <v>0</v>
      </c>
      <c r="P864">
        <f>IFERROR(ROUND(E864/L864,2),0)</f>
        <v>42.5</v>
      </c>
      <c r="Q864" s="9" t="s">
        <v>8327</v>
      </c>
      <c r="R864" t="s">
        <v>8350</v>
      </c>
      <c r="S864" s="13">
        <f>(((J864/60)/60)/24)+DATE(1970,1,1)</f>
        <v>41559.5549537037</v>
      </c>
      <c r="T864" s="14">
        <f t="shared" si="13"/>
        <v>41589.596620370372</v>
      </c>
    </row>
    <row r="865" spans="1:20" ht="45" hidden="1" x14ac:dyDescent="0.2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f>ROUND(E865/D865,0)*100</f>
        <v>0</v>
      </c>
      <c r="P865">
        <f>IFERROR(ROUND(E865/L865,2),0)</f>
        <v>18</v>
      </c>
      <c r="Q865" s="9" t="s">
        <v>8327</v>
      </c>
      <c r="R865" t="s">
        <v>8350</v>
      </c>
      <c r="S865" s="13">
        <f>(((J865/60)/60)/24)+DATE(1970,1,1)</f>
        <v>40921.117662037039</v>
      </c>
      <c r="T865" s="14">
        <f t="shared" si="13"/>
        <v>40951.117662037039</v>
      </c>
    </row>
    <row r="866" spans="1:20" ht="45" hidden="1" x14ac:dyDescent="0.2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f>ROUND(E866/D866,0)*100</f>
        <v>0</v>
      </c>
      <c r="P866">
        <f>IFERROR(ROUND(E866/L866,2),0)</f>
        <v>34.18</v>
      </c>
      <c r="Q866" s="9" t="s">
        <v>8327</v>
      </c>
      <c r="R866" t="s">
        <v>8350</v>
      </c>
      <c r="S866" s="13">
        <f>(((J866/60)/60)/24)+DATE(1970,1,1)</f>
        <v>41541.106921296298</v>
      </c>
      <c r="T866" s="14">
        <f t="shared" si="13"/>
        <v>41563.415972222225</v>
      </c>
    </row>
    <row r="867" spans="1:20" ht="60" hidden="1" x14ac:dyDescent="0.2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f>ROUND(E867/D867,0)*100</f>
        <v>0</v>
      </c>
      <c r="P867">
        <f>IFERROR(ROUND(E867/L867,2),0)</f>
        <v>22.5</v>
      </c>
      <c r="Q867" s="9" t="s">
        <v>8327</v>
      </c>
      <c r="R867" t="s">
        <v>8350</v>
      </c>
      <c r="S867" s="13">
        <f>(((J867/60)/60)/24)+DATE(1970,1,1)</f>
        <v>41230.77311342593</v>
      </c>
      <c r="T867" s="14">
        <f t="shared" si="13"/>
        <v>41290.77311342593</v>
      </c>
    </row>
    <row r="868" spans="1:20" ht="45" hidden="1" x14ac:dyDescent="0.2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f>ROUND(E868/D868,0)*100</f>
        <v>0</v>
      </c>
      <c r="P868">
        <f>IFERROR(ROUND(E868/L868,2),0)</f>
        <v>58.18</v>
      </c>
      <c r="Q868" s="9" t="s">
        <v>8327</v>
      </c>
      <c r="R868" t="s">
        <v>8350</v>
      </c>
      <c r="S868" s="13">
        <f>(((J868/60)/60)/24)+DATE(1970,1,1)</f>
        <v>42025.637939814813</v>
      </c>
      <c r="T868" s="14">
        <f t="shared" si="13"/>
        <v>42063.631944444445</v>
      </c>
    </row>
    <row r="869" spans="1:20" ht="60" hidden="1" x14ac:dyDescent="0.25">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f>ROUND(E869/D869,0)*100</f>
        <v>0</v>
      </c>
      <c r="P869">
        <f>IFERROR(ROUND(E869/L869,2),0)</f>
        <v>109.18</v>
      </c>
      <c r="Q869" s="9" t="s">
        <v>8327</v>
      </c>
      <c r="R869" t="s">
        <v>8350</v>
      </c>
      <c r="S869" s="13">
        <f>(((J869/60)/60)/24)+DATE(1970,1,1)</f>
        <v>40088.105393518519</v>
      </c>
      <c r="T869" s="14">
        <f t="shared" si="13"/>
        <v>40148.207638888889</v>
      </c>
    </row>
    <row r="870" spans="1:20" ht="60" hidden="1" x14ac:dyDescent="0.25">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f>ROUND(E870/D870,0)*100</f>
        <v>0</v>
      </c>
      <c r="P870">
        <f>IFERROR(ROUND(E870/L870,2),0)</f>
        <v>50</v>
      </c>
      <c r="Q870" s="9" t="s">
        <v>8327</v>
      </c>
      <c r="R870" t="s">
        <v>8350</v>
      </c>
      <c r="S870" s="13">
        <f>(((J870/60)/60)/24)+DATE(1970,1,1)</f>
        <v>41616.027754629627</v>
      </c>
      <c r="T870" s="14">
        <f t="shared" si="13"/>
        <v>41646.027754629627</v>
      </c>
    </row>
    <row r="871" spans="1:20" ht="60" hidden="1" x14ac:dyDescent="0.25">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f>ROUND(E871/D871,0)*100</f>
        <v>0</v>
      </c>
      <c r="P871">
        <f>IFERROR(ROUND(E871/L871,2),0)</f>
        <v>346.67</v>
      </c>
      <c r="Q871" s="9" t="s">
        <v>8327</v>
      </c>
      <c r="R871" t="s">
        <v>8350</v>
      </c>
      <c r="S871" s="13">
        <f>(((J871/60)/60)/24)+DATE(1970,1,1)</f>
        <v>41342.845567129632</v>
      </c>
      <c r="T871" s="14">
        <f t="shared" si="13"/>
        <v>41372.803900462961</v>
      </c>
    </row>
    <row r="872" spans="1:20" ht="60" hidden="1" x14ac:dyDescent="0.2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f>ROUND(E872/D872,0)*100</f>
        <v>0</v>
      </c>
      <c r="P872">
        <f>IFERROR(ROUND(E872/L872,2),0)</f>
        <v>12.4</v>
      </c>
      <c r="Q872" s="9" t="s">
        <v>8327</v>
      </c>
      <c r="R872" t="s">
        <v>8350</v>
      </c>
      <c r="S872" s="13">
        <f>(((J872/60)/60)/24)+DATE(1970,1,1)</f>
        <v>41488.022256944445</v>
      </c>
      <c r="T872" s="14">
        <f t="shared" si="13"/>
        <v>41518.022256944445</v>
      </c>
    </row>
    <row r="873" spans="1:20" ht="60" hidden="1" x14ac:dyDescent="0.2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f>ROUND(E873/D873,0)*100</f>
        <v>0</v>
      </c>
      <c r="P873">
        <f>IFERROR(ROUND(E873/L873,2),0)</f>
        <v>27.08</v>
      </c>
      <c r="Q873" s="9" t="s">
        <v>8327</v>
      </c>
      <c r="R873" t="s">
        <v>8350</v>
      </c>
      <c r="S873" s="13">
        <f>(((J873/60)/60)/24)+DATE(1970,1,1)</f>
        <v>41577.561284722222</v>
      </c>
      <c r="T873" s="14">
        <f t="shared" si="13"/>
        <v>41607.602951388886</v>
      </c>
    </row>
    <row r="874" spans="1:20" ht="45" hidden="1" x14ac:dyDescent="0.2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f>ROUND(E874/D874,0)*100</f>
        <v>0</v>
      </c>
      <c r="P874">
        <f>IFERROR(ROUND(E874/L874,2),0)</f>
        <v>32.5</v>
      </c>
      <c r="Q874" s="9" t="s">
        <v>8327</v>
      </c>
      <c r="R874" t="s">
        <v>8350</v>
      </c>
      <c r="S874" s="13">
        <f>(((J874/60)/60)/24)+DATE(1970,1,1)</f>
        <v>40567.825543981482</v>
      </c>
      <c r="T874" s="14">
        <f t="shared" si="13"/>
        <v>40612.825543981482</v>
      </c>
    </row>
    <row r="875" spans="1:20" ht="45" hidden="1" x14ac:dyDescent="0.25">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f>ROUND(E875/D875,0)*100</f>
        <v>0</v>
      </c>
      <c r="P875">
        <f>IFERROR(ROUND(E875/L875,2),0)</f>
        <v>9</v>
      </c>
      <c r="Q875" s="9" t="s">
        <v>8327</v>
      </c>
      <c r="R875" t="s">
        <v>8350</v>
      </c>
      <c r="S875" s="13">
        <f>(((J875/60)/60)/24)+DATE(1970,1,1)</f>
        <v>41184.167129629634</v>
      </c>
      <c r="T875" s="14">
        <f t="shared" si="13"/>
        <v>41224.208796296298</v>
      </c>
    </row>
    <row r="876" spans="1:20" ht="60" hidden="1" x14ac:dyDescent="0.25">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f>ROUND(E876/D876,0)*100</f>
        <v>0</v>
      </c>
      <c r="P876">
        <f>IFERROR(ROUND(E876/L876,2),0)</f>
        <v>34.76</v>
      </c>
      <c r="Q876" s="9" t="s">
        <v>8327</v>
      </c>
      <c r="R876" t="s">
        <v>8350</v>
      </c>
      <c r="S876" s="13">
        <f>(((J876/60)/60)/24)+DATE(1970,1,1)</f>
        <v>41368.583726851852</v>
      </c>
      <c r="T876" s="14">
        <f t="shared" si="13"/>
        <v>41398.583726851852</v>
      </c>
    </row>
    <row r="877" spans="1:20" ht="60" hidden="1" x14ac:dyDescent="0.25">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f>ROUND(E877/D877,0)*100</f>
        <v>0</v>
      </c>
      <c r="P877">
        <f>IFERROR(ROUND(E877/L877,2),0)</f>
        <v>0</v>
      </c>
      <c r="Q877" s="9" t="s">
        <v>8327</v>
      </c>
      <c r="R877" t="s">
        <v>8350</v>
      </c>
      <c r="S877" s="13">
        <f>(((J877/60)/60)/24)+DATE(1970,1,1)</f>
        <v>42248.723738425921</v>
      </c>
      <c r="T877" s="14">
        <f t="shared" si="13"/>
        <v>42268.723738425921</v>
      </c>
    </row>
    <row r="878" spans="1:20" ht="30" hidden="1" x14ac:dyDescent="0.25">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f>ROUND(E878/D878,0)*100</f>
        <v>0</v>
      </c>
      <c r="P878">
        <f>IFERROR(ROUND(E878/L878,2),0)</f>
        <v>28.58</v>
      </c>
      <c r="Q878" s="9" t="s">
        <v>8327</v>
      </c>
      <c r="R878" t="s">
        <v>8350</v>
      </c>
      <c r="S878" s="13">
        <f>(((J878/60)/60)/24)+DATE(1970,1,1)</f>
        <v>41276.496840277774</v>
      </c>
      <c r="T878" s="14">
        <f t="shared" si="13"/>
        <v>41309.496840277774</v>
      </c>
    </row>
    <row r="879" spans="1:20" ht="60" hidden="1" x14ac:dyDescent="0.25">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f>ROUND(E879/D879,0)*100</f>
        <v>100</v>
      </c>
      <c r="P879">
        <f>IFERROR(ROUND(E879/L879,2),0)</f>
        <v>46.59</v>
      </c>
      <c r="Q879" s="9" t="s">
        <v>8327</v>
      </c>
      <c r="R879" t="s">
        <v>8350</v>
      </c>
      <c r="S879" s="13">
        <f>(((J879/60)/60)/24)+DATE(1970,1,1)</f>
        <v>41597.788888888892</v>
      </c>
      <c r="T879" s="14">
        <f t="shared" si="13"/>
        <v>41627.788888888892</v>
      </c>
    </row>
    <row r="880" spans="1:20" ht="60" hidden="1" x14ac:dyDescent="0.2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f>ROUND(E880/D880,0)*100</f>
        <v>0</v>
      </c>
      <c r="P880">
        <f>IFERROR(ROUND(E880/L880,2),0)</f>
        <v>32.5</v>
      </c>
      <c r="Q880" s="9" t="s">
        <v>8327</v>
      </c>
      <c r="R880" t="s">
        <v>8350</v>
      </c>
      <c r="S880" s="13">
        <f>(((J880/60)/60)/24)+DATE(1970,1,1)</f>
        <v>40505.232916666668</v>
      </c>
      <c r="T880" s="14">
        <f t="shared" si="13"/>
        <v>40535.232916666668</v>
      </c>
    </row>
    <row r="881" spans="1:20" ht="60" hidden="1" x14ac:dyDescent="0.2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f>ROUND(E881/D881,0)*100</f>
        <v>0</v>
      </c>
      <c r="P881">
        <f>IFERROR(ROUND(E881/L881,2),0)</f>
        <v>21.47</v>
      </c>
      <c r="Q881" s="9" t="s">
        <v>8327</v>
      </c>
      <c r="R881" t="s">
        <v>8350</v>
      </c>
      <c r="S881" s="13">
        <f>(((J881/60)/60)/24)+DATE(1970,1,1)</f>
        <v>41037.829918981479</v>
      </c>
      <c r="T881" s="14">
        <f t="shared" si="13"/>
        <v>41058.829918981479</v>
      </c>
    </row>
    <row r="882" spans="1:20" ht="60" hidden="1" x14ac:dyDescent="0.2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f>ROUND(E882/D882,0)*100</f>
        <v>0</v>
      </c>
      <c r="P882">
        <f>IFERROR(ROUND(E882/L882,2),0)</f>
        <v>14.13</v>
      </c>
      <c r="Q882" s="9" t="s">
        <v>8327</v>
      </c>
      <c r="R882" t="s">
        <v>8328</v>
      </c>
      <c r="S882" s="13">
        <f>(((J882/60)/60)/24)+DATE(1970,1,1)</f>
        <v>41179.32104166667</v>
      </c>
      <c r="T882" s="14">
        <f t="shared" si="13"/>
        <v>41212.32104166667</v>
      </c>
    </row>
    <row r="883" spans="1:20" ht="45" hidden="1" x14ac:dyDescent="0.2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f>ROUND(E883/D883,0)*100</f>
        <v>0</v>
      </c>
      <c r="P883">
        <f>IFERROR(ROUND(E883/L883,2),0)</f>
        <v>30</v>
      </c>
      <c r="Q883" s="9" t="s">
        <v>8327</v>
      </c>
      <c r="R883" t="s">
        <v>8328</v>
      </c>
      <c r="S883" s="13">
        <f>(((J883/60)/60)/24)+DATE(1970,1,1)</f>
        <v>40877.25099537037</v>
      </c>
      <c r="T883" s="14">
        <f t="shared" si="13"/>
        <v>40922.25099537037</v>
      </c>
    </row>
    <row r="884" spans="1:20" ht="60" hidden="1" x14ac:dyDescent="0.2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f>ROUND(E884/D884,0)*100</f>
        <v>0</v>
      </c>
      <c r="P884">
        <f>IFERROR(ROUND(E884/L884,2),0)</f>
        <v>21.57</v>
      </c>
      <c r="Q884" s="9" t="s">
        <v>8327</v>
      </c>
      <c r="R884" t="s">
        <v>8328</v>
      </c>
      <c r="S884" s="13">
        <f>(((J884/60)/60)/24)+DATE(1970,1,1)</f>
        <v>40759.860532407409</v>
      </c>
      <c r="T884" s="14">
        <f t="shared" si="13"/>
        <v>40792.860532407409</v>
      </c>
    </row>
    <row r="885" spans="1:20" ht="60" hidden="1" x14ac:dyDescent="0.25">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f>ROUND(E885/D885,0)*100</f>
        <v>0</v>
      </c>
      <c r="P885">
        <f>IFERROR(ROUND(E885/L885,2),0)</f>
        <v>83.38</v>
      </c>
      <c r="Q885" s="9" t="s">
        <v>8327</v>
      </c>
      <c r="R885" t="s">
        <v>8328</v>
      </c>
      <c r="S885" s="13">
        <f>(((J885/60)/60)/24)+DATE(1970,1,1)</f>
        <v>42371.935590277775</v>
      </c>
      <c r="T885" s="14">
        <f t="shared" si="13"/>
        <v>42431.935590277775</v>
      </c>
    </row>
    <row r="886" spans="1:20" ht="45" hidden="1" x14ac:dyDescent="0.2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f>ROUND(E886/D886,0)*100</f>
        <v>0</v>
      </c>
      <c r="P886">
        <f>IFERROR(ROUND(E886/L886,2),0)</f>
        <v>10</v>
      </c>
      <c r="Q886" s="9" t="s">
        <v>8327</v>
      </c>
      <c r="R886" t="s">
        <v>8328</v>
      </c>
      <c r="S886" s="13">
        <f>(((J886/60)/60)/24)+DATE(1970,1,1)</f>
        <v>40981.802615740737</v>
      </c>
      <c r="T886" s="14">
        <f t="shared" si="13"/>
        <v>41041.104861111111</v>
      </c>
    </row>
    <row r="887" spans="1:20" ht="45" hidden="1" x14ac:dyDescent="0.2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f>ROUND(E887/D887,0)*100</f>
        <v>100</v>
      </c>
      <c r="P887">
        <f>IFERROR(ROUND(E887/L887,2),0)</f>
        <v>35.71</v>
      </c>
      <c r="Q887" s="9" t="s">
        <v>8327</v>
      </c>
      <c r="R887" t="s">
        <v>8328</v>
      </c>
      <c r="S887" s="13">
        <f>(((J887/60)/60)/24)+DATE(1970,1,1)</f>
        <v>42713.941099537042</v>
      </c>
      <c r="T887" s="14">
        <f t="shared" si="13"/>
        <v>42734.941099537042</v>
      </c>
    </row>
    <row r="888" spans="1:20" ht="60" hidden="1" x14ac:dyDescent="0.25">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f>ROUND(E888/D888,0)*100</f>
        <v>0</v>
      </c>
      <c r="P888">
        <f>IFERROR(ROUND(E888/L888,2),0)</f>
        <v>29.29</v>
      </c>
      <c r="Q888" s="9" t="s">
        <v>8327</v>
      </c>
      <c r="R888" t="s">
        <v>8328</v>
      </c>
      <c r="S888" s="13">
        <f>(((J888/60)/60)/24)+DATE(1970,1,1)</f>
        <v>42603.870520833334</v>
      </c>
      <c r="T888" s="14">
        <f t="shared" si="13"/>
        <v>42628.870520833334</v>
      </c>
    </row>
    <row r="889" spans="1:20" ht="60" hidden="1" x14ac:dyDescent="0.2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f>ROUND(E889/D889,0)*100</f>
        <v>0</v>
      </c>
      <c r="P889">
        <f>IFERROR(ROUND(E889/L889,2),0)</f>
        <v>0</v>
      </c>
      <c r="Q889" s="9" t="s">
        <v>8327</v>
      </c>
      <c r="R889" t="s">
        <v>8328</v>
      </c>
      <c r="S889" s="13">
        <f>(((J889/60)/60)/24)+DATE(1970,1,1)</f>
        <v>41026.958969907406</v>
      </c>
      <c r="T889" s="14">
        <f t="shared" si="13"/>
        <v>41056.958969907406</v>
      </c>
    </row>
    <row r="890" spans="1:20" ht="60" hidden="1" x14ac:dyDescent="0.25">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f>ROUND(E890/D890,0)*100</f>
        <v>0</v>
      </c>
      <c r="P890">
        <f>IFERROR(ROUND(E890/L890,2),0)</f>
        <v>18</v>
      </c>
      <c r="Q890" s="9" t="s">
        <v>8327</v>
      </c>
      <c r="R890" t="s">
        <v>8328</v>
      </c>
      <c r="S890" s="13">
        <f>(((J890/60)/60)/24)+DATE(1970,1,1)</f>
        <v>40751.753298611111</v>
      </c>
      <c r="T890" s="14">
        <f t="shared" si="13"/>
        <v>40787.25</v>
      </c>
    </row>
    <row r="891" spans="1:20" ht="45" hidden="1" x14ac:dyDescent="0.2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f>ROUND(E891/D891,0)*100</f>
        <v>0</v>
      </c>
      <c r="P891">
        <f>IFERROR(ROUND(E891/L891,2),0)</f>
        <v>73.760000000000005</v>
      </c>
      <c r="Q891" s="9" t="s">
        <v>8327</v>
      </c>
      <c r="R891" t="s">
        <v>8328</v>
      </c>
      <c r="S891" s="13">
        <f>(((J891/60)/60)/24)+DATE(1970,1,1)</f>
        <v>41887.784062500003</v>
      </c>
      <c r="T891" s="14">
        <f t="shared" si="13"/>
        <v>41917.784062500003</v>
      </c>
    </row>
    <row r="892" spans="1:20" ht="60" hidden="1" x14ac:dyDescent="0.25">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f>ROUND(E892/D892,0)*100</f>
        <v>0</v>
      </c>
      <c r="P892">
        <f>IFERROR(ROUND(E892/L892,2),0)</f>
        <v>31.25</v>
      </c>
      <c r="Q892" s="9" t="s">
        <v>8327</v>
      </c>
      <c r="R892" t="s">
        <v>8328</v>
      </c>
      <c r="S892" s="13">
        <f>(((J892/60)/60)/24)+DATE(1970,1,1)</f>
        <v>41569.698831018519</v>
      </c>
      <c r="T892" s="14">
        <f t="shared" si="13"/>
        <v>41599.740497685183</v>
      </c>
    </row>
    <row r="893" spans="1:20" ht="60" hidden="1" x14ac:dyDescent="0.2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f>ROUND(E893/D893,0)*100</f>
        <v>0</v>
      </c>
      <c r="P893">
        <f>IFERROR(ROUND(E893/L893,2),0)</f>
        <v>28.89</v>
      </c>
      <c r="Q893" s="9" t="s">
        <v>8327</v>
      </c>
      <c r="R893" t="s">
        <v>8328</v>
      </c>
      <c r="S893" s="13">
        <f>(((J893/60)/60)/24)+DATE(1970,1,1)</f>
        <v>41842.031597222223</v>
      </c>
      <c r="T893" s="14">
        <f t="shared" si="13"/>
        <v>41872.031597222223</v>
      </c>
    </row>
    <row r="894" spans="1:20" ht="60" hidden="1" x14ac:dyDescent="0.2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f>ROUND(E894/D894,0)*100</f>
        <v>0</v>
      </c>
      <c r="P894">
        <f>IFERROR(ROUND(E894/L894,2),0)</f>
        <v>143.82</v>
      </c>
      <c r="Q894" s="9" t="s">
        <v>8327</v>
      </c>
      <c r="R894" t="s">
        <v>8328</v>
      </c>
      <c r="S894" s="13">
        <f>(((J894/60)/60)/24)+DATE(1970,1,1)</f>
        <v>40304.20003472222</v>
      </c>
      <c r="T894" s="14">
        <f t="shared" si="13"/>
        <v>40391.166666666664</v>
      </c>
    </row>
    <row r="895" spans="1:20" ht="45" hidden="1" x14ac:dyDescent="0.2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f>ROUND(E895/D895,0)*100</f>
        <v>0</v>
      </c>
      <c r="P895">
        <f>IFERROR(ROUND(E895/L895,2),0)</f>
        <v>40</v>
      </c>
      <c r="Q895" s="9" t="s">
        <v>8327</v>
      </c>
      <c r="R895" t="s">
        <v>8328</v>
      </c>
      <c r="S895" s="13">
        <f>(((J895/60)/60)/24)+DATE(1970,1,1)</f>
        <v>42065.897719907407</v>
      </c>
      <c r="T895" s="14">
        <f t="shared" si="13"/>
        <v>42095.856053240743</v>
      </c>
    </row>
    <row r="896" spans="1:20" ht="60" hidden="1" x14ac:dyDescent="0.2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f>ROUND(E896/D896,0)*100</f>
        <v>0</v>
      </c>
      <c r="P896">
        <f>IFERROR(ROUND(E896/L896,2),0)</f>
        <v>147.81</v>
      </c>
      <c r="Q896" s="9" t="s">
        <v>8327</v>
      </c>
      <c r="R896" t="s">
        <v>8328</v>
      </c>
      <c r="S896" s="13">
        <f>(((J896/60)/60)/24)+DATE(1970,1,1)</f>
        <v>42496.981597222228</v>
      </c>
      <c r="T896" s="14">
        <f t="shared" si="13"/>
        <v>42526.981597222228</v>
      </c>
    </row>
    <row r="897" spans="1:20" ht="60" hidden="1" x14ac:dyDescent="0.25">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f>ROUND(E897/D897,0)*100</f>
        <v>0</v>
      </c>
      <c r="P897">
        <f>IFERROR(ROUND(E897/L897,2),0)</f>
        <v>27.86</v>
      </c>
      <c r="Q897" s="9" t="s">
        <v>8327</v>
      </c>
      <c r="R897" t="s">
        <v>8328</v>
      </c>
      <c r="S897" s="13">
        <f>(((J897/60)/60)/24)+DATE(1970,1,1)</f>
        <v>40431.127650462964</v>
      </c>
      <c r="T897" s="14">
        <f t="shared" si="13"/>
        <v>40476.127650462964</v>
      </c>
    </row>
    <row r="898" spans="1:20" ht="60" hidden="1" x14ac:dyDescent="0.25">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f>ROUND(E898/D898,0)*100</f>
        <v>0</v>
      </c>
      <c r="P898">
        <f>IFERROR(ROUND(E898/L898,2),0)</f>
        <v>44.44</v>
      </c>
      <c r="Q898" s="9" t="s">
        <v>8327</v>
      </c>
      <c r="R898" t="s">
        <v>8328</v>
      </c>
      <c r="S898" s="13">
        <f>(((J898/60)/60)/24)+DATE(1970,1,1)</f>
        <v>42218.872986111113</v>
      </c>
      <c r="T898" s="14">
        <f t="shared" si="13"/>
        <v>42244.166666666672</v>
      </c>
    </row>
    <row r="899" spans="1:20" ht="60" hidden="1" x14ac:dyDescent="0.2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f>ROUND(E899/D899,0)*100</f>
        <v>0</v>
      </c>
      <c r="P899">
        <f>IFERROR(ROUND(E899/L899,2),0)</f>
        <v>0</v>
      </c>
      <c r="Q899" s="9" t="s">
        <v>8327</v>
      </c>
      <c r="R899" t="s">
        <v>8328</v>
      </c>
      <c r="S899" s="13">
        <f>(((J899/60)/60)/24)+DATE(1970,1,1)</f>
        <v>41211.688750000001</v>
      </c>
      <c r="T899" s="14">
        <f t="shared" ref="T899:T962" si="14">(((I899/60)/60)/24)+DATE(1970,1,1)</f>
        <v>41241.730416666665</v>
      </c>
    </row>
    <row r="900" spans="1:20" ht="60" hidden="1" x14ac:dyDescent="0.2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f>ROUND(E900/D900,0)*100</f>
        <v>0</v>
      </c>
      <c r="P900">
        <f>IFERROR(ROUND(E900/L900,2),0)</f>
        <v>35</v>
      </c>
      <c r="Q900" s="9" t="s">
        <v>8327</v>
      </c>
      <c r="R900" t="s">
        <v>8328</v>
      </c>
      <c r="S900" s="13">
        <f>(((J900/60)/60)/24)+DATE(1970,1,1)</f>
        <v>40878.758217592593</v>
      </c>
      <c r="T900" s="14">
        <f t="shared" si="14"/>
        <v>40923.758217592593</v>
      </c>
    </row>
    <row r="901" spans="1:20" ht="45" hidden="1" x14ac:dyDescent="0.2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f>ROUND(E901/D901,0)*100</f>
        <v>0</v>
      </c>
      <c r="P901">
        <f>IFERROR(ROUND(E901/L901,2),0)</f>
        <v>35</v>
      </c>
      <c r="Q901" s="9" t="s">
        <v>8327</v>
      </c>
      <c r="R901" t="s">
        <v>8328</v>
      </c>
      <c r="S901" s="13">
        <f>(((J901/60)/60)/24)+DATE(1970,1,1)</f>
        <v>40646.099097222221</v>
      </c>
      <c r="T901" s="14">
        <f t="shared" si="14"/>
        <v>40691.099097222221</v>
      </c>
    </row>
    <row r="902" spans="1:20" ht="45" hidden="1" x14ac:dyDescent="0.25">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f>ROUND(E902/D902,0)*100</f>
        <v>0</v>
      </c>
      <c r="P902">
        <f>IFERROR(ROUND(E902/L902,2),0)</f>
        <v>10.5</v>
      </c>
      <c r="Q902" s="9" t="s">
        <v>8327</v>
      </c>
      <c r="R902" t="s">
        <v>8350</v>
      </c>
      <c r="S902" s="13">
        <f>(((J902/60)/60)/24)+DATE(1970,1,1)</f>
        <v>42429.84956018519</v>
      </c>
      <c r="T902" s="14">
        <f t="shared" si="14"/>
        <v>42459.807893518519</v>
      </c>
    </row>
    <row r="903" spans="1:20" ht="60" hidden="1" x14ac:dyDescent="0.25">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f>ROUND(E903/D903,0)*100</f>
        <v>0</v>
      </c>
      <c r="P903">
        <f>IFERROR(ROUND(E903/L903,2),0)</f>
        <v>0</v>
      </c>
      <c r="Q903" s="9" t="s">
        <v>8327</v>
      </c>
      <c r="R903" t="s">
        <v>8350</v>
      </c>
      <c r="S903" s="13">
        <f>(((J903/60)/60)/24)+DATE(1970,1,1)</f>
        <v>40291.81150462963</v>
      </c>
      <c r="T903" s="14">
        <f t="shared" si="14"/>
        <v>40337.799305555556</v>
      </c>
    </row>
    <row r="904" spans="1:20" ht="60" hidden="1" x14ac:dyDescent="0.25">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f>ROUND(E904/D904,0)*100</f>
        <v>0</v>
      </c>
      <c r="P904">
        <f>IFERROR(ROUND(E904/L904,2),0)</f>
        <v>30</v>
      </c>
      <c r="Q904" s="9" t="s">
        <v>8327</v>
      </c>
      <c r="R904" t="s">
        <v>8350</v>
      </c>
      <c r="S904" s="13">
        <f>(((J904/60)/60)/24)+DATE(1970,1,1)</f>
        <v>41829.965532407405</v>
      </c>
      <c r="T904" s="14">
        <f t="shared" si="14"/>
        <v>41881.645833333336</v>
      </c>
    </row>
    <row r="905" spans="1:20" ht="45" hidden="1" x14ac:dyDescent="0.2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f>ROUND(E905/D905,0)*100</f>
        <v>0</v>
      </c>
      <c r="P905">
        <f>IFERROR(ROUND(E905/L905,2),0)</f>
        <v>40</v>
      </c>
      <c r="Q905" s="9" t="s">
        <v>8327</v>
      </c>
      <c r="R905" t="s">
        <v>8350</v>
      </c>
      <c r="S905" s="13">
        <f>(((J905/60)/60)/24)+DATE(1970,1,1)</f>
        <v>41149.796064814815</v>
      </c>
      <c r="T905" s="14">
        <f t="shared" si="14"/>
        <v>41175.100694444445</v>
      </c>
    </row>
    <row r="906" spans="1:20" ht="45" hidden="1" x14ac:dyDescent="0.2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f>ROUND(E906/D906,0)*100</f>
        <v>0</v>
      </c>
      <c r="P906">
        <f>IFERROR(ROUND(E906/L906,2),0)</f>
        <v>50.33</v>
      </c>
      <c r="Q906" s="9" t="s">
        <v>8327</v>
      </c>
      <c r="R906" t="s">
        <v>8350</v>
      </c>
      <c r="S906" s="13">
        <f>(((J906/60)/60)/24)+DATE(1970,1,1)</f>
        <v>42342.080289351856</v>
      </c>
      <c r="T906" s="14">
        <f t="shared" si="14"/>
        <v>42372.080289351856</v>
      </c>
    </row>
    <row r="907" spans="1:20" ht="45" hidden="1" x14ac:dyDescent="0.2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f>ROUND(E907/D907,0)*100</f>
        <v>0</v>
      </c>
      <c r="P907">
        <f>IFERROR(ROUND(E907/L907,2),0)</f>
        <v>32.67</v>
      </c>
      <c r="Q907" s="9" t="s">
        <v>8327</v>
      </c>
      <c r="R907" t="s">
        <v>8350</v>
      </c>
      <c r="S907" s="13">
        <f>(((J907/60)/60)/24)+DATE(1970,1,1)</f>
        <v>40507.239884259259</v>
      </c>
      <c r="T907" s="14">
        <f t="shared" si="14"/>
        <v>40567.239884259259</v>
      </c>
    </row>
    <row r="908" spans="1:20" ht="30" hidden="1" x14ac:dyDescent="0.25">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f>ROUND(E908/D908,0)*100</f>
        <v>0</v>
      </c>
      <c r="P908">
        <f>IFERROR(ROUND(E908/L908,2),0)</f>
        <v>0</v>
      </c>
      <c r="Q908" s="9" t="s">
        <v>8327</v>
      </c>
      <c r="R908" t="s">
        <v>8350</v>
      </c>
      <c r="S908" s="13">
        <f>(((J908/60)/60)/24)+DATE(1970,1,1)</f>
        <v>41681.189699074072</v>
      </c>
      <c r="T908" s="14">
        <f t="shared" si="14"/>
        <v>41711.148032407407</v>
      </c>
    </row>
    <row r="909" spans="1:20" ht="45" hidden="1" x14ac:dyDescent="0.2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f>ROUND(E909/D909,0)*100</f>
        <v>0</v>
      </c>
      <c r="P909">
        <f>IFERROR(ROUND(E909/L909,2),0)</f>
        <v>0</v>
      </c>
      <c r="Q909" s="9" t="s">
        <v>8327</v>
      </c>
      <c r="R909" t="s">
        <v>8350</v>
      </c>
      <c r="S909" s="13">
        <f>(((J909/60)/60)/24)+DATE(1970,1,1)</f>
        <v>40767.192395833335</v>
      </c>
      <c r="T909" s="14">
        <f t="shared" si="14"/>
        <v>40797.192395833335</v>
      </c>
    </row>
    <row r="910" spans="1:20" ht="45" hidden="1" x14ac:dyDescent="0.2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f>ROUND(E910/D910,0)*100</f>
        <v>0</v>
      </c>
      <c r="P910">
        <f>IFERROR(ROUND(E910/L910,2),0)</f>
        <v>0</v>
      </c>
      <c r="Q910" s="9" t="s">
        <v>8327</v>
      </c>
      <c r="R910" t="s">
        <v>8350</v>
      </c>
      <c r="S910" s="13">
        <f>(((J910/60)/60)/24)+DATE(1970,1,1)</f>
        <v>40340.801562499997</v>
      </c>
      <c r="T910" s="14">
        <f t="shared" si="14"/>
        <v>40386.207638888889</v>
      </c>
    </row>
    <row r="911" spans="1:20" ht="60" hidden="1" x14ac:dyDescent="0.25">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f>ROUND(E911/D911,0)*100</f>
        <v>0</v>
      </c>
      <c r="P911">
        <f>IFERROR(ROUND(E911/L911,2),0)</f>
        <v>65</v>
      </c>
      <c r="Q911" s="9" t="s">
        <v>8327</v>
      </c>
      <c r="R911" t="s">
        <v>8350</v>
      </c>
      <c r="S911" s="13">
        <f>(((J911/60)/60)/24)+DATE(1970,1,1)</f>
        <v>41081.69027777778</v>
      </c>
      <c r="T911" s="14">
        <f t="shared" si="14"/>
        <v>41113.166666666664</v>
      </c>
    </row>
    <row r="912" spans="1:20" ht="45" hidden="1" x14ac:dyDescent="0.2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f>ROUND(E912/D912,0)*100</f>
        <v>0</v>
      </c>
      <c r="P912">
        <f>IFERROR(ROUND(E912/L912,2),0)</f>
        <v>24.6</v>
      </c>
      <c r="Q912" s="9" t="s">
        <v>8327</v>
      </c>
      <c r="R912" t="s">
        <v>8350</v>
      </c>
      <c r="S912" s="13">
        <f>(((J912/60)/60)/24)+DATE(1970,1,1)</f>
        <v>42737.545358796298</v>
      </c>
      <c r="T912" s="14">
        <f t="shared" si="14"/>
        <v>42797.545358796298</v>
      </c>
    </row>
    <row r="913" spans="1:20" ht="60" hidden="1" x14ac:dyDescent="0.2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f>ROUND(E913/D913,0)*100</f>
        <v>0</v>
      </c>
      <c r="P913">
        <f>IFERROR(ROUND(E913/L913,2),0)</f>
        <v>0</v>
      </c>
      <c r="Q913" s="9" t="s">
        <v>8327</v>
      </c>
      <c r="R913" t="s">
        <v>8350</v>
      </c>
      <c r="S913" s="13">
        <f>(((J913/60)/60)/24)+DATE(1970,1,1)</f>
        <v>41642.005150462966</v>
      </c>
      <c r="T913" s="14">
        <f t="shared" si="14"/>
        <v>41663.005150462966</v>
      </c>
    </row>
    <row r="914" spans="1:20" ht="45" hidden="1" x14ac:dyDescent="0.2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f>ROUND(E914/D914,0)*100</f>
        <v>0</v>
      </c>
      <c r="P914">
        <f>IFERROR(ROUND(E914/L914,2),0)</f>
        <v>15</v>
      </c>
      <c r="Q914" s="9" t="s">
        <v>8327</v>
      </c>
      <c r="R914" t="s">
        <v>8350</v>
      </c>
      <c r="S914" s="13">
        <f>(((J914/60)/60)/24)+DATE(1970,1,1)</f>
        <v>41194.109340277777</v>
      </c>
      <c r="T914" s="14">
        <f t="shared" si="14"/>
        <v>41254.151006944441</v>
      </c>
    </row>
    <row r="915" spans="1:20" ht="60" hidden="1" x14ac:dyDescent="0.2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f>ROUND(E915/D915,0)*100</f>
        <v>0</v>
      </c>
      <c r="P915">
        <f>IFERROR(ROUND(E915/L915,2),0)</f>
        <v>82.58</v>
      </c>
      <c r="Q915" s="9" t="s">
        <v>8327</v>
      </c>
      <c r="R915" t="s">
        <v>8350</v>
      </c>
      <c r="S915" s="13">
        <f>(((J915/60)/60)/24)+DATE(1970,1,1)</f>
        <v>41004.139108796298</v>
      </c>
      <c r="T915" s="14">
        <f t="shared" si="14"/>
        <v>41034.139108796298</v>
      </c>
    </row>
    <row r="916" spans="1:20" ht="45" hidden="1" x14ac:dyDescent="0.2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f>ROUND(E916/D916,0)*100</f>
        <v>0</v>
      </c>
      <c r="P916">
        <f>IFERROR(ROUND(E916/L916,2),0)</f>
        <v>0</v>
      </c>
      <c r="Q916" s="9" t="s">
        <v>8327</v>
      </c>
      <c r="R916" t="s">
        <v>8350</v>
      </c>
      <c r="S916" s="13">
        <f>(((J916/60)/60)/24)+DATE(1970,1,1)</f>
        <v>41116.763275462967</v>
      </c>
      <c r="T916" s="14">
        <f t="shared" si="14"/>
        <v>41146.763275462967</v>
      </c>
    </row>
    <row r="917" spans="1:20" ht="45" hidden="1" x14ac:dyDescent="0.2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f>ROUND(E917/D917,0)*100</f>
        <v>0</v>
      </c>
      <c r="P917">
        <f>IFERROR(ROUND(E917/L917,2),0)</f>
        <v>41.67</v>
      </c>
      <c r="Q917" s="9" t="s">
        <v>8327</v>
      </c>
      <c r="R917" t="s">
        <v>8350</v>
      </c>
      <c r="S917" s="13">
        <f>(((J917/60)/60)/24)+DATE(1970,1,1)</f>
        <v>40937.679560185185</v>
      </c>
      <c r="T917" s="14">
        <f t="shared" si="14"/>
        <v>40969.207638888889</v>
      </c>
    </row>
    <row r="918" spans="1:20" ht="45" hidden="1" x14ac:dyDescent="0.2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f>ROUND(E918/D918,0)*100</f>
        <v>0</v>
      </c>
      <c r="P918">
        <f>IFERROR(ROUND(E918/L918,2),0)</f>
        <v>0</v>
      </c>
      <c r="Q918" s="9" t="s">
        <v>8327</v>
      </c>
      <c r="R918" t="s">
        <v>8350</v>
      </c>
      <c r="S918" s="13">
        <f>(((J918/60)/60)/24)+DATE(1970,1,1)</f>
        <v>40434.853402777779</v>
      </c>
      <c r="T918" s="14">
        <f t="shared" si="14"/>
        <v>40473.208333333336</v>
      </c>
    </row>
    <row r="919" spans="1:20" ht="60" hidden="1" x14ac:dyDescent="0.25">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f>ROUND(E919/D919,0)*100</f>
        <v>0</v>
      </c>
      <c r="P919">
        <f>IFERROR(ROUND(E919/L919,2),0)</f>
        <v>30</v>
      </c>
      <c r="Q919" s="9" t="s">
        <v>8327</v>
      </c>
      <c r="R919" t="s">
        <v>8350</v>
      </c>
      <c r="S919" s="13">
        <f>(((J919/60)/60)/24)+DATE(1970,1,1)</f>
        <v>41802.94363425926</v>
      </c>
      <c r="T919" s="14">
        <f t="shared" si="14"/>
        <v>41834.104166666664</v>
      </c>
    </row>
    <row r="920" spans="1:20" ht="60" hidden="1" x14ac:dyDescent="0.25">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f>ROUND(E920/D920,0)*100</f>
        <v>0</v>
      </c>
      <c r="P920">
        <f>IFERROR(ROUND(E920/L920,2),0)</f>
        <v>19.600000000000001</v>
      </c>
      <c r="Q920" s="9" t="s">
        <v>8327</v>
      </c>
      <c r="R920" t="s">
        <v>8350</v>
      </c>
      <c r="S920" s="13">
        <f>(((J920/60)/60)/24)+DATE(1970,1,1)</f>
        <v>41944.916215277779</v>
      </c>
      <c r="T920" s="14">
        <f t="shared" si="14"/>
        <v>41974.957881944443</v>
      </c>
    </row>
    <row r="921" spans="1:20" hidden="1" x14ac:dyDescent="0.25">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f>ROUND(E921/D921,0)*100</f>
        <v>0</v>
      </c>
      <c r="P921">
        <f>IFERROR(ROUND(E921/L921,2),0)</f>
        <v>100</v>
      </c>
      <c r="Q921" s="9" t="s">
        <v>8327</v>
      </c>
      <c r="R921" t="s">
        <v>8350</v>
      </c>
      <c r="S921" s="13">
        <f>(((J921/60)/60)/24)+DATE(1970,1,1)</f>
        <v>41227.641724537039</v>
      </c>
      <c r="T921" s="14">
        <f t="shared" si="14"/>
        <v>41262.641724537039</v>
      </c>
    </row>
    <row r="922" spans="1:20" ht="45" hidden="1" x14ac:dyDescent="0.2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f>ROUND(E922/D922,0)*100</f>
        <v>0</v>
      </c>
      <c r="P922">
        <f>IFERROR(ROUND(E922/L922,2),0)</f>
        <v>0</v>
      </c>
      <c r="Q922" s="9" t="s">
        <v>8327</v>
      </c>
      <c r="R922" t="s">
        <v>8350</v>
      </c>
      <c r="S922" s="13">
        <f>(((J922/60)/60)/24)+DATE(1970,1,1)</f>
        <v>41562.67155092593</v>
      </c>
      <c r="T922" s="14">
        <f t="shared" si="14"/>
        <v>41592.713217592594</v>
      </c>
    </row>
    <row r="923" spans="1:20" ht="60" hidden="1" x14ac:dyDescent="0.25">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f>ROUND(E923/D923,0)*100</f>
        <v>0</v>
      </c>
      <c r="P923">
        <f>IFERROR(ROUND(E923/L923,2),0)</f>
        <v>231.75</v>
      </c>
      <c r="Q923" s="9" t="s">
        <v>8327</v>
      </c>
      <c r="R923" t="s">
        <v>8350</v>
      </c>
      <c r="S923" s="13">
        <f>(((J923/60)/60)/24)+DATE(1970,1,1)</f>
        <v>40847.171018518515</v>
      </c>
      <c r="T923" s="14">
        <f t="shared" si="14"/>
        <v>40889.212685185186</v>
      </c>
    </row>
    <row r="924" spans="1:20" ht="45" hidden="1" x14ac:dyDescent="0.2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f>ROUND(E924/D924,0)*100</f>
        <v>0</v>
      </c>
      <c r="P924">
        <f>IFERROR(ROUND(E924/L924,2),0)</f>
        <v>189.33</v>
      </c>
      <c r="Q924" s="9" t="s">
        <v>8327</v>
      </c>
      <c r="R924" t="s">
        <v>8350</v>
      </c>
      <c r="S924" s="13">
        <f>(((J924/60)/60)/24)+DATE(1970,1,1)</f>
        <v>41878.530011574076</v>
      </c>
      <c r="T924" s="14">
        <f t="shared" si="14"/>
        <v>41913.530011574076</v>
      </c>
    </row>
    <row r="925" spans="1:20" ht="60" hidden="1" x14ac:dyDescent="0.2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f>ROUND(E925/D925,0)*100</f>
        <v>0</v>
      </c>
      <c r="P925">
        <f>IFERROR(ROUND(E925/L925,2),0)</f>
        <v>55</v>
      </c>
      <c r="Q925" s="9" t="s">
        <v>8327</v>
      </c>
      <c r="R925" t="s">
        <v>8350</v>
      </c>
      <c r="S925" s="13">
        <f>(((J925/60)/60)/24)+DATE(1970,1,1)</f>
        <v>41934.959756944445</v>
      </c>
      <c r="T925" s="14">
        <f t="shared" si="14"/>
        <v>41965.001423611116</v>
      </c>
    </row>
    <row r="926" spans="1:20" ht="60" hidden="1" x14ac:dyDescent="0.2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f>ROUND(E926/D926,0)*100</f>
        <v>0</v>
      </c>
      <c r="P926">
        <f>IFERROR(ROUND(E926/L926,2),0)</f>
        <v>21.8</v>
      </c>
      <c r="Q926" s="9" t="s">
        <v>8327</v>
      </c>
      <c r="R926" t="s">
        <v>8350</v>
      </c>
      <c r="S926" s="13">
        <f>(((J926/60)/60)/24)+DATE(1970,1,1)</f>
        <v>41288.942928240744</v>
      </c>
      <c r="T926" s="14">
        <f t="shared" si="14"/>
        <v>41318.942928240744</v>
      </c>
    </row>
    <row r="927" spans="1:20" ht="45" hidden="1" x14ac:dyDescent="0.2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f>ROUND(E927/D927,0)*100</f>
        <v>0</v>
      </c>
      <c r="P927">
        <f>IFERROR(ROUND(E927/L927,2),0)</f>
        <v>32</v>
      </c>
      <c r="Q927" s="9" t="s">
        <v>8327</v>
      </c>
      <c r="R927" t="s">
        <v>8350</v>
      </c>
      <c r="S927" s="13">
        <f>(((J927/60)/60)/24)+DATE(1970,1,1)</f>
        <v>41575.880914351852</v>
      </c>
      <c r="T927" s="14">
        <f t="shared" si="14"/>
        <v>41605.922581018516</v>
      </c>
    </row>
    <row r="928" spans="1:20" ht="60" hidden="1" x14ac:dyDescent="0.25">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f>ROUND(E928/D928,0)*100</f>
        <v>0</v>
      </c>
      <c r="P928">
        <f>IFERROR(ROUND(E928/L928,2),0)</f>
        <v>0</v>
      </c>
      <c r="Q928" s="9" t="s">
        <v>8327</v>
      </c>
      <c r="R928" t="s">
        <v>8350</v>
      </c>
      <c r="S928" s="13">
        <f>(((J928/60)/60)/24)+DATE(1970,1,1)</f>
        <v>40338.02002314815</v>
      </c>
      <c r="T928" s="14">
        <f t="shared" si="14"/>
        <v>40367.944444444445</v>
      </c>
    </row>
    <row r="929" spans="1:20" ht="30" hidden="1" x14ac:dyDescent="0.25">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f>ROUND(E929/D929,0)*100</f>
        <v>0</v>
      </c>
      <c r="P929">
        <f>IFERROR(ROUND(E929/L929,2),0)</f>
        <v>0</v>
      </c>
      <c r="Q929" s="9" t="s">
        <v>8327</v>
      </c>
      <c r="R929" t="s">
        <v>8350</v>
      </c>
      <c r="S929" s="13">
        <f>(((J929/60)/60)/24)+DATE(1970,1,1)</f>
        <v>41013.822858796295</v>
      </c>
      <c r="T929" s="14">
        <f t="shared" si="14"/>
        <v>41043.822858796295</v>
      </c>
    </row>
    <row r="930" spans="1:20" ht="45" hidden="1" x14ac:dyDescent="0.2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f>ROUND(E930/D930,0)*100</f>
        <v>0</v>
      </c>
      <c r="P930">
        <f>IFERROR(ROUND(E930/L930,2),0)</f>
        <v>56.25</v>
      </c>
      <c r="Q930" s="9" t="s">
        <v>8327</v>
      </c>
      <c r="R930" t="s">
        <v>8350</v>
      </c>
      <c r="S930" s="13">
        <f>(((J930/60)/60)/24)+DATE(1970,1,1)</f>
        <v>41180.86241898148</v>
      </c>
      <c r="T930" s="14">
        <f t="shared" si="14"/>
        <v>41231</v>
      </c>
    </row>
    <row r="931" spans="1:20" ht="45" hidden="1" x14ac:dyDescent="0.2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f>ROUND(E931/D931,0)*100</f>
        <v>0</v>
      </c>
      <c r="P931">
        <f>IFERROR(ROUND(E931/L931,2),0)</f>
        <v>0</v>
      </c>
      <c r="Q931" s="9" t="s">
        <v>8327</v>
      </c>
      <c r="R931" t="s">
        <v>8350</v>
      </c>
      <c r="S931" s="13">
        <f>(((J931/60)/60)/24)+DATE(1970,1,1)</f>
        <v>40978.238067129627</v>
      </c>
      <c r="T931" s="14">
        <f t="shared" si="14"/>
        <v>41008.196400462963</v>
      </c>
    </row>
    <row r="932" spans="1:20" ht="60" hidden="1" x14ac:dyDescent="0.25">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f>ROUND(E932/D932,0)*100</f>
        <v>0</v>
      </c>
      <c r="P932">
        <f>IFERROR(ROUND(E932/L932,2),0)</f>
        <v>69</v>
      </c>
      <c r="Q932" s="9" t="s">
        <v>8327</v>
      </c>
      <c r="R932" t="s">
        <v>8350</v>
      </c>
      <c r="S932" s="13">
        <f>(((J932/60)/60)/24)+DATE(1970,1,1)</f>
        <v>40312.915578703702</v>
      </c>
      <c r="T932" s="14">
        <f t="shared" si="14"/>
        <v>40354.897222222222</v>
      </c>
    </row>
    <row r="933" spans="1:20" ht="45" hidden="1" x14ac:dyDescent="0.2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f>ROUND(E933/D933,0)*100</f>
        <v>0</v>
      </c>
      <c r="P933">
        <f>IFERROR(ROUND(E933/L933,2),0)</f>
        <v>18.71</v>
      </c>
      <c r="Q933" s="9" t="s">
        <v>8327</v>
      </c>
      <c r="R933" t="s">
        <v>8350</v>
      </c>
      <c r="S933" s="13">
        <f>(((J933/60)/60)/24)+DATE(1970,1,1)</f>
        <v>41680.359976851854</v>
      </c>
      <c r="T933" s="14">
        <f t="shared" si="14"/>
        <v>41714.916666666664</v>
      </c>
    </row>
    <row r="934" spans="1:20" ht="45" hidden="1" x14ac:dyDescent="0.25">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f>ROUND(E934/D934,0)*100</f>
        <v>0</v>
      </c>
      <c r="P934">
        <f>IFERROR(ROUND(E934/L934,2),0)</f>
        <v>46.03</v>
      </c>
      <c r="Q934" s="9" t="s">
        <v>8327</v>
      </c>
      <c r="R934" t="s">
        <v>8350</v>
      </c>
      <c r="S934" s="13">
        <f>(((J934/60)/60)/24)+DATE(1970,1,1)</f>
        <v>41310.969270833331</v>
      </c>
      <c r="T934" s="14">
        <f t="shared" si="14"/>
        <v>41355.927604166667</v>
      </c>
    </row>
    <row r="935" spans="1:20" ht="60" hidden="1" x14ac:dyDescent="0.2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f>ROUND(E935/D935,0)*100</f>
        <v>0</v>
      </c>
      <c r="P935">
        <f>IFERROR(ROUND(E935/L935,2),0)</f>
        <v>60</v>
      </c>
      <c r="Q935" s="9" t="s">
        <v>8327</v>
      </c>
      <c r="R935" t="s">
        <v>8350</v>
      </c>
      <c r="S935" s="13">
        <f>(((J935/60)/60)/24)+DATE(1970,1,1)</f>
        <v>41711.169085648151</v>
      </c>
      <c r="T935" s="14">
        <f t="shared" si="14"/>
        <v>41771.169085648151</v>
      </c>
    </row>
    <row r="936" spans="1:20" ht="60" hidden="1" x14ac:dyDescent="0.2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f>ROUND(E936/D936,0)*100</f>
        <v>0</v>
      </c>
      <c r="P936">
        <f>IFERROR(ROUND(E936/L936,2),0)</f>
        <v>50.67</v>
      </c>
      <c r="Q936" s="9" t="s">
        <v>8327</v>
      </c>
      <c r="R936" t="s">
        <v>8350</v>
      </c>
      <c r="S936" s="13">
        <f>(((J936/60)/60)/24)+DATE(1970,1,1)</f>
        <v>41733.737083333333</v>
      </c>
      <c r="T936" s="14">
        <f t="shared" si="14"/>
        <v>41763.25</v>
      </c>
    </row>
    <row r="937" spans="1:20" ht="60" hidden="1" x14ac:dyDescent="0.2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f>ROUND(E937/D937,0)*100</f>
        <v>0</v>
      </c>
      <c r="P937">
        <f>IFERROR(ROUND(E937/L937,2),0)</f>
        <v>25</v>
      </c>
      <c r="Q937" s="9" t="s">
        <v>8327</v>
      </c>
      <c r="R937" t="s">
        <v>8350</v>
      </c>
      <c r="S937" s="13">
        <f>(((J937/60)/60)/24)+DATE(1970,1,1)</f>
        <v>42368.333668981482</v>
      </c>
      <c r="T937" s="14">
        <f t="shared" si="14"/>
        <v>42398.333668981482</v>
      </c>
    </row>
    <row r="938" spans="1:20" ht="45" hidden="1" x14ac:dyDescent="0.2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f>ROUND(E938/D938,0)*100</f>
        <v>0</v>
      </c>
      <c r="P938">
        <f>IFERROR(ROUND(E938/L938,2),0)</f>
        <v>0</v>
      </c>
      <c r="Q938" s="9" t="s">
        <v>8327</v>
      </c>
      <c r="R938" t="s">
        <v>8350</v>
      </c>
      <c r="S938" s="13">
        <f>(((J938/60)/60)/24)+DATE(1970,1,1)</f>
        <v>40883.024178240739</v>
      </c>
      <c r="T938" s="14">
        <f t="shared" si="14"/>
        <v>40926.833333333336</v>
      </c>
    </row>
    <row r="939" spans="1:20" ht="45" hidden="1" x14ac:dyDescent="0.2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f>ROUND(E939/D939,0)*100</f>
        <v>0</v>
      </c>
      <c r="P939">
        <f>IFERROR(ROUND(E939/L939,2),0)</f>
        <v>20</v>
      </c>
      <c r="Q939" s="9" t="s">
        <v>8327</v>
      </c>
      <c r="R939" t="s">
        <v>8350</v>
      </c>
      <c r="S939" s="13">
        <f>(((J939/60)/60)/24)+DATE(1970,1,1)</f>
        <v>41551.798113425924</v>
      </c>
      <c r="T939" s="14">
        <f t="shared" si="14"/>
        <v>41581.839780092596</v>
      </c>
    </row>
    <row r="940" spans="1:20" ht="45" hidden="1" x14ac:dyDescent="0.2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f>ROUND(E940/D940,0)*100</f>
        <v>0</v>
      </c>
      <c r="P940">
        <f>IFERROR(ROUND(E940/L940,2),0)</f>
        <v>25</v>
      </c>
      <c r="Q940" s="9" t="s">
        <v>8327</v>
      </c>
      <c r="R940" t="s">
        <v>8350</v>
      </c>
      <c r="S940" s="13">
        <f>(((J940/60)/60)/24)+DATE(1970,1,1)</f>
        <v>41124.479722222226</v>
      </c>
      <c r="T940" s="14">
        <f t="shared" si="14"/>
        <v>41154.479722222226</v>
      </c>
    </row>
    <row r="941" spans="1:20" ht="60" hidden="1" x14ac:dyDescent="0.2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f>ROUND(E941/D941,0)*100</f>
        <v>0</v>
      </c>
      <c r="P941">
        <f>IFERROR(ROUND(E941/L941,2),0)</f>
        <v>20</v>
      </c>
      <c r="Q941" s="9" t="s">
        <v>8327</v>
      </c>
      <c r="R941" t="s">
        <v>8350</v>
      </c>
      <c r="S941" s="13">
        <f>(((J941/60)/60)/24)+DATE(1970,1,1)</f>
        <v>41416.763171296298</v>
      </c>
      <c r="T941" s="14">
        <f t="shared" si="14"/>
        <v>41455.831944444442</v>
      </c>
    </row>
    <row r="942" spans="1:20" ht="45" hidden="1" x14ac:dyDescent="0.2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f>ROUND(E942/D942,0)*100</f>
        <v>0</v>
      </c>
      <c r="P942">
        <f>IFERROR(ROUND(E942/L942,2),0)</f>
        <v>110.29</v>
      </c>
      <c r="Q942" s="9" t="s">
        <v>8308</v>
      </c>
      <c r="R942" t="s">
        <v>8310</v>
      </c>
      <c r="S942" s="13">
        <f>(((J942/60)/60)/24)+DATE(1970,1,1)</f>
        <v>42182.008402777778</v>
      </c>
      <c r="T942" s="14">
        <f t="shared" si="14"/>
        <v>42227.008402777778</v>
      </c>
    </row>
    <row r="943" spans="1:20" ht="60" hidden="1" x14ac:dyDescent="0.25">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f>ROUND(E943/D943,0)*100</f>
        <v>0</v>
      </c>
      <c r="P943">
        <f>IFERROR(ROUND(E943/L943,2),0)</f>
        <v>37.450000000000003</v>
      </c>
      <c r="Q943" s="9" t="s">
        <v>8308</v>
      </c>
      <c r="R943" t="s">
        <v>8310</v>
      </c>
      <c r="S943" s="13">
        <f>(((J943/60)/60)/24)+DATE(1970,1,1)</f>
        <v>42746.096585648149</v>
      </c>
      <c r="T943" s="14">
        <f t="shared" si="14"/>
        <v>42776.096585648149</v>
      </c>
    </row>
    <row r="944" spans="1:20" ht="60" hidden="1" x14ac:dyDescent="0.25">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f>ROUND(E944/D944,0)*100</f>
        <v>0</v>
      </c>
      <c r="P944">
        <f>IFERROR(ROUND(E944/L944,2),0)</f>
        <v>41.75</v>
      </c>
      <c r="Q944" s="9" t="s">
        <v>8308</v>
      </c>
      <c r="R944" t="s">
        <v>8310</v>
      </c>
      <c r="S944" s="13">
        <f>(((J944/60)/60)/24)+DATE(1970,1,1)</f>
        <v>42382.843287037031</v>
      </c>
      <c r="T944" s="14">
        <f t="shared" si="14"/>
        <v>42418.843287037031</v>
      </c>
    </row>
    <row r="945" spans="1:20" ht="30" hidden="1" x14ac:dyDescent="0.25">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f>ROUND(E945/D945,0)*100</f>
        <v>0</v>
      </c>
      <c r="P945">
        <f>IFERROR(ROUND(E945/L945,2),0)</f>
        <v>24.08</v>
      </c>
      <c r="Q945" s="9" t="s">
        <v>8308</v>
      </c>
      <c r="R945" t="s">
        <v>8310</v>
      </c>
      <c r="S945" s="13">
        <f>(((J945/60)/60)/24)+DATE(1970,1,1)</f>
        <v>42673.66788194445</v>
      </c>
      <c r="T945" s="14">
        <f t="shared" si="14"/>
        <v>42703.709548611107</v>
      </c>
    </row>
    <row r="946" spans="1:20" ht="45" hidden="1" x14ac:dyDescent="0.2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f>ROUND(E946/D946,0)*100</f>
        <v>0</v>
      </c>
      <c r="P946">
        <f>IFERROR(ROUND(E946/L946,2),0)</f>
        <v>69.41</v>
      </c>
      <c r="Q946" s="9" t="s">
        <v>8308</v>
      </c>
      <c r="R946" t="s">
        <v>8310</v>
      </c>
      <c r="S946" s="13">
        <f>(((J946/60)/60)/24)+DATE(1970,1,1)</f>
        <v>42444.583912037036</v>
      </c>
      <c r="T946" s="14">
        <f t="shared" si="14"/>
        <v>42478.583333333328</v>
      </c>
    </row>
    <row r="947" spans="1:20" ht="45" hidden="1" x14ac:dyDescent="0.2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f>ROUND(E947/D947,0)*100</f>
        <v>0</v>
      </c>
      <c r="P947">
        <f>IFERROR(ROUND(E947/L947,2),0)</f>
        <v>155.25</v>
      </c>
      <c r="Q947" s="9" t="s">
        <v>8308</v>
      </c>
      <c r="R947" t="s">
        <v>8310</v>
      </c>
      <c r="S947" s="13">
        <f>(((J947/60)/60)/24)+DATE(1970,1,1)</f>
        <v>42732.872986111113</v>
      </c>
      <c r="T947" s="14">
        <f t="shared" si="14"/>
        <v>42784.999305555553</v>
      </c>
    </row>
    <row r="948" spans="1:20" ht="45" hidden="1" x14ac:dyDescent="0.2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f>ROUND(E948/D948,0)*100</f>
        <v>0</v>
      </c>
      <c r="P948">
        <f>IFERROR(ROUND(E948/L948,2),0)</f>
        <v>57.2</v>
      </c>
      <c r="Q948" s="9" t="s">
        <v>8308</v>
      </c>
      <c r="R948" t="s">
        <v>8310</v>
      </c>
      <c r="S948" s="13">
        <f>(((J948/60)/60)/24)+DATE(1970,1,1)</f>
        <v>42592.750555555554</v>
      </c>
      <c r="T948" s="14">
        <f t="shared" si="14"/>
        <v>42622.750555555554</v>
      </c>
    </row>
    <row r="949" spans="1:20" ht="60" hidden="1" x14ac:dyDescent="0.25">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f>ROUND(E949/D949,0)*100</f>
        <v>0</v>
      </c>
      <c r="P949">
        <f>IFERROR(ROUND(E949/L949,2),0)</f>
        <v>0</v>
      </c>
      <c r="Q949" s="9" t="s">
        <v>8308</v>
      </c>
      <c r="R949" t="s">
        <v>8310</v>
      </c>
      <c r="S949" s="13">
        <f>(((J949/60)/60)/24)+DATE(1970,1,1)</f>
        <v>42491.781319444446</v>
      </c>
      <c r="T949" s="14">
        <f t="shared" si="14"/>
        <v>42551.781319444446</v>
      </c>
    </row>
    <row r="950" spans="1:20" ht="60" hidden="1" x14ac:dyDescent="0.25">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f>ROUND(E950/D950,0)*100</f>
        <v>0</v>
      </c>
      <c r="P950">
        <f>IFERROR(ROUND(E950/L950,2),0)</f>
        <v>60</v>
      </c>
      <c r="Q950" s="9" t="s">
        <v>8308</v>
      </c>
      <c r="R950" t="s">
        <v>8310</v>
      </c>
      <c r="S950" s="13">
        <f>(((J950/60)/60)/24)+DATE(1970,1,1)</f>
        <v>42411.828287037039</v>
      </c>
      <c r="T950" s="14">
        <f t="shared" si="14"/>
        <v>42441.828287037039</v>
      </c>
    </row>
    <row r="951" spans="1:20" ht="45" hidden="1" x14ac:dyDescent="0.2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f>ROUND(E951/D951,0)*100</f>
        <v>0</v>
      </c>
      <c r="P951">
        <f>IFERROR(ROUND(E951/L951,2),0)</f>
        <v>39</v>
      </c>
      <c r="Q951" s="9" t="s">
        <v>8308</v>
      </c>
      <c r="R951" t="s">
        <v>8310</v>
      </c>
      <c r="S951" s="13">
        <f>(((J951/60)/60)/24)+DATE(1970,1,1)</f>
        <v>42361.043703703705</v>
      </c>
      <c r="T951" s="14">
        <f t="shared" si="14"/>
        <v>42421.043703703705</v>
      </c>
    </row>
    <row r="952" spans="1:20" ht="45" hidden="1" x14ac:dyDescent="0.2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f>ROUND(E952/D952,0)*100</f>
        <v>0</v>
      </c>
      <c r="P952">
        <f>IFERROR(ROUND(E952/L952,2),0)</f>
        <v>58.42</v>
      </c>
      <c r="Q952" s="9" t="s">
        <v>8308</v>
      </c>
      <c r="R952" t="s">
        <v>8310</v>
      </c>
      <c r="S952" s="13">
        <f>(((J952/60)/60)/24)+DATE(1970,1,1)</f>
        <v>42356.750706018516</v>
      </c>
      <c r="T952" s="14">
        <f t="shared" si="14"/>
        <v>42386.750706018516</v>
      </c>
    </row>
    <row r="953" spans="1:20" hidden="1" x14ac:dyDescent="0.25">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f>ROUND(E953/D953,0)*100</f>
        <v>0</v>
      </c>
      <c r="P953">
        <f>IFERROR(ROUND(E953/L953,2),0)</f>
        <v>158.63999999999999</v>
      </c>
      <c r="Q953" s="9" t="s">
        <v>8308</v>
      </c>
      <c r="R953" t="s">
        <v>8310</v>
      </c>
      <c r="S953" s="13">
        <f>(((J953/60)/60)/24)+DATE(1970,1,1)</f>
        <v>42480.653611111105</v>
      </c>
      <c r="T953" s="14">
        <f t="shared" si="14"/>
        <v>42525.653611111105</v>
      </c>
    </row>
    <row r="954" spans="1:20" ht="30" hidden="1" x14ac:dyDescent="0.25">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f>ROUND(E954/D954,0)*100</f>
        <v>0</v>
      </c>
      <c r="P954">
        <f>IFERROR(ROUND(E954/L954,2),0)</f>
        <v>99.86</v>
      </c>
      <c r="Q954" s="9" t="s">
        <v>8308</v>
      </c>
      <c r="R954" t="s">
        <v>8310</v>
      </c>
      <c r="S954" s="13">
        <f>(((J954/60)/60)/24)+DATE(1970,1,1)</f>
        <v>42662.613564814819</v>
      </c>
      <c r="T954" s="14">
        <f t="shared" si="14"/>
        <v>42692.655231481483</v>
      </c>
    </row>
    <row r="955" spans="1:20" ht="45" hidden="1" x14ac:dyDescent="0.2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f>ROUND(E955/D955,0)*100</f>
        <v>0</v>
      </c>
      <c r="P955">
        <f>IFERROR(ROUND(E955/L955,2),0)</f>
        <v>25.2</v>
      </c>
      <c r="Q955" s="9" t="s">
        <v>8308</v>
      </c>
      <c r="R955" t="s">
        <v>8310</v>
      </c>
      <c r="S955" s="13">
        <f>(((J955/60)/60)/24)+DATE(1970,1,1)</f>
        <v>41999.164340277777</v>
      </c>
      <c r="T955" s="14">
        <f t="shared" si="14"/>
        <v>42029.164340277777</v>
      </c>
    </row>
    <row r="956" spans="1:20" ht="45" hidden="1" x14ac:dyDescent="0.2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f>ROUND(E956/D956,0)*100</f>
        <v>0</v>
      </c>
      <c r="P956">
        <f>IFERROR(ROUND(E956/L956,2),0)</f>
        <v>89.19</v>
      </c>
      <c r="Q956" s="9" t="s">
        <v>8308</v>
      </c>
      <c r="R956" t="s">
        <v>8310</v>
      </c>
      <c r="S956" s="13">
        <f>(((J956/60)/60)/24)+DATE(1970,1,1)</f>
        <v>42194.833784722221</v>
      </c>
      <c r="T956" s="14">
        <f t="shared" si="14"/>
        <v>42236.833784722221</v>
      </c>
    </row>
    <row r="957" spans="1:20" ht="45" hidden="1" x14ac:dyDescent="0.2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f>ROUND(E957/D957,0)*100</f>
        <v>0</v>
      </c>
      <c r="P957">
        <f>IFERROR(ROUND(E957/L957,2),0)</f>
        <v>182.62</v>
      </c>
      <c r="Q957" s="9" t="s">
        <v>8308</v>
      </c>
      <c r="R957" t="s">
        <v>8310</v>
      </c>
      <c r="S957" s="13">
        <f>(((J957/60)/60)/24)+DATE(1970,1,1)</f>
        <v>42586.295138888891</v>
      </c>
      <c r="T957" s="14">
        <f t="shared" si="14"/>
        <v>42626.295138888891</v>
      </c>
    </row>
    <row r="958" spans="1:20" ht="60" hidden="1" x14ac:dyDescent="0.25">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f>ROUND(E958/D958,0)*100</f>
        <v>0</v>
      </c>
      <c r="P958">
        <f>IFERROR(ROUND(E958/L958,2),0)</f>
        <v>50.65</v>
      </c>
      <c r="Q958" s="9" t="s">
        <v>8308</v>
      </c>
      <c r="R958" t="s">
        <v>8310</v>
      </c>
      <c r="S958" s="13">
        <f>(((J958/60)/60)/24)+DATE(1970,1,1)</f>
        <v>42060.913877314815</v>
      </c>
      <c r="T958" s="14">
        <f t="shared" si="14"/>
        <v>42120.872210648144</v>
      </c>
    </row>
    <row r="959" spans="1:20" ht="30" hidden="1" x14ac:dyDescent="0.25">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f>ROUND(E959/D959,0)*100</f>
        <v>0</v>
      </c>
      <c r="P959">
        <f>IFERROR(ROUND(E959/L959,2),0)</f>
        <v>33.29</v>
      </c>
      <c r="Q959" s="9" t="s">
        <v>8308</v>
      </c>
      <c r="R959" t="s">
        <v>8310</v>
      </c>
      <c r="S959" s="13">
        <f>(((J959/60)/60)/24)+DATE(1970,1,1)</f>
        <v>42660.552465277782</v>
      </c>
      <c r="T959" s="14">
        <f t="shared" si="14"/>
        <v>42691.594131944439</v>
      </c>
    </row>
    <row r="960" spans="1:20" ht="60" hidden="1" x14ac:dyDescent="0.25">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f>ROUND(E960/D960,0)*100</f>
        <v>0</v>
      </c>
      <c r="P960">
        <f>IFERROR(ROUND(E960/L960,2),0)</f>
        <v>51.82</v>
      </c>
      <c r="Q960" s="9" t="s">
        <v>8308</v>
      </c>
      <c r="R960" t="s">
        <v>8310</v>
      </c>
      <c r="S960" s="13">
        <f>(((J960/60)/60)/24)+DATE(1970,1,1)</f>
        <v>42082.802812499998</v>
      </c>
      <c r="T960" s="14">
        <f t="shared" si="14"/>
        <v>42104.207638888889</v>
      </c>
    </row>
    <row r="961" spans="1:20" ht="60" hidden="1" x14ac:dyDescent="0.2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f>ROUND(E961/D961,0)*100</f>
        <v>0</v>
      </c>
      <c r="P961">
        <f>IFERROR(ROUND(E961/L961,2),0)</f>
        <v>113.63</v>
      </c>
      <c r="Q961" s="9" t="s">
        <v>8308</v>
      </c>
      <c r="R961" t="s">
        <v>8310</v>
      </c>
      <c r="S961" s="13">
        <f>(((J961/60)/60)/24)+DATE(1970,1,1)</f>
        <v>41993.174363425926</v>
      </c>
      <c r="T961" s="14">
        <f t="shared" si="14"/>
        <v>42023.174363425926</v>
      </c>
    </row>
    <row r="962" spans="1:20" ht="45" hidden="1" x14ac:dyDescent="0.2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f>ROUND(E962/D962,0)*100</f>
        <v>0</v>
      </c>
      <c r="P962">
        <f>IFERROR(ROUND(E962/L962,2),0)</f>
        <v>136.46</v>
      </c>
      <c r="Q962" s="9" t="s">
        <v>8308</v>
      </c>
      <c r="R962" t="s">
        <v>8310</v>
      </c>
      <c r="S962" s="13">
        <f>(((J962/60)/60)/24)+DATE(1970,1,1)</f>
        <v>42766.626793981486</v>
      </c>
      <c r="T962" s="14">
        <f t="shared" si="14"/>
        <v>42808.585127314815</v>
      </c>
    </row>
    <row r="963" spans="1:20" ht="45" hidden="1" x14ac:dyDescent="0.2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f>ROUND(E963/D963,0)*100</f>
        <v>0</v>
      </c>
      <c r="P963">
        <f>IFERROR(ROUND(E963/L963,2),0)</f>
        <v>364.35</v>
      </c>
      <c r="Q963" s="9" t="s">
        <v>8308</v>
      </c>
      <c r="R963" t="s">
        <v>8310</v>
      </c>
      <c r="S963" s="13">
        <f>(((J963/60)/60)/24)+DATE(1970,1,1)</f>
        <v>42740.693692129629</v>
      </c>
      <c r="T963" s="14">
        <f t="shared" ref="T963:T1026" si="15">(((I963/60)/60)/24)+DATE(1970,1,1)</f>
        <v>42786.791666666672</v>
      </c>
    </row>
    <row r="964" spans="1:20" ht="60" hidden="1" x14ac:dyDescent="0.2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f>ROUND(E964/D964,0)*100</f>
        <v>0</v>
      </c>
      <c r="P964">
        <f>IFERROR(ROUND(E964/L964,2),0)</f>
        <v>19.239999999999998</v>
      </c>
      <c r="Q964" s="9" t="s">
        <v>8308</v>
      </c>
      <c r="R964" t="s">
        <v>8310</v>
      </c>
      <c r="S964" s="13">
        <f>(((J964/60)/60)/24)+DATE(1970,1,1)</f>
        <v>42373.712418981479</v>
      </c>
      <c r="T964" s="14">
        <f t="shared" si="15"/>
        <v>42411.712418981479</v>
      </c>
    </row>
    <row r="965" spans="1:20" ht="30" hidden="1" x14ac:dyDescent="0.25">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f>ROUND(E965/D965,0)*100</f>
        <v>0</v>
      </c>
      <c r="P965">
        <f>IFERROR(ROUND(E965/L965,2),0)</f>
        <v>41.89</v>
      </c>
      <c r="Q965" s="9" t="s">
        <v>8308</v>
      </c>
      <c r="R965" t="s">
        <v>8310</v>
      </c>
      <c r="S965" s="13">
        <f>(((J965/60)/60)/24)+DATE(1970,1,1)</f>
        <v>42625.635636574079</v>
      </c>
      <c r="T965" s="14">
        <f t="shared" si="15"/>
        <v>42660.635636574079</v>
      </c>
    </row>
    <row r="966" spans="1:20" ht="60" hidden="1" x14ac:dyDescent="0.25">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f>ROUND(E966/D966,0)*100</f>
        <v>0</v>
      </c>
      <c r="P966">
        <f>IFERROR(ROUND(E966/L966,2),0)</f>
        <v>30.31</v>
      </c>
      <c r="Q966" s="9" t="s">
        <v>8308</v>
      </c>
      <c r="R966" t="s">
        <v>8310</v>
      </c>
      <c r="S966" s="13">
        <f>(((J966/60)/60)/24)+DATE(1970,1,1)</f>
        <v>42208.628692129627</v>
      </c>
      <c r="T966" s="14">
        <f t="shared" si="15"/>
        <v>42248.628692129627</v>
      </c>
    </row>
    <row r="967" spans="1:20" ht="60" hidden="1" x14ac:dyDescent="0.2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f>ROUND(E967/D967,0)*100</f>
        <v>0</v>
      </c>
      <c r="P967">
        <f>IFERROR(ROUND(E967/L967,2),0)</f>
        <v>49.67</v>
      </c>
      <c r="Q967" s="9" t="s">
        <v>8308</v>
      </c>
      <c r="R967" t="s">
        <v>8310</v>
      </c>
      <c r="S967" s="13">
        <f>(((J967/60)/60)/24)+DATE(1970,1,1)</f>
        <v>42637.016736111109</v>
      </c>
      <c r="T967" s="14">
        <f t="shared" si="15"/>
        <v>42669.165972222225</v>
      </c>
    </row>
    <row r="968" spans="1:20" ht="45" hidden="1" x14ac:dyDescent="0.2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f>ROUND(E968/D968,0)*100</f>
        <v>0</v>
      </c>
      <c r="P968">
        <f>IFERROR(ROUND(E968/L968,2),0)</f>
        <v>59.2</v>
      </c>
      <c r="Q968" s="9" t="s">
        <v>8308</v>
      </c>
      <c r="R968" t="s">
        <v>8310</v>
      </c>
      <c r="S968" s="13">
        <f>(((J968/60)/60)/24)+DATE(1970,1,1)</f>
        <v>42619.635787037041</v>
      </c>
      <c r="T968" s="14">
        <f t="shared" si="15"/>
        <v>42649.635787037041</v>
      </c>
    </row>
    <row r="969" spans="1:20" ht="45" hidden="1" x14ac:dyDescent="0.2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f>ROUND(E969/D969,0)*100</f>
        <v>0</v>
      </c>
      <c r="P969">
        <f>IFERROR(ROUND(E969/L969,2),0)</f>
        <v>43.98</v>
      </c>
      <c r="Q969" s="9" t="s">
        <v>8308</v>
      </c>
      <c r="R969" t="s">
        <v>8310</v>
      </c>
      <c r="S969" s="13">
        <f>(((J969/60)/60)/24)+DATE(1970,1,1)</f>
        <v>42422.254328703704</v>
      </c>
      <c r="T969" s="14">
        <f t="shared" si="15"/>
        <v>42482.21266203704</v>
      </c>
    </row>
    <row r="970" spans="1:20" ht="60" hidden="1" x14ac:dyDescent="0.2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f>ROUND(E970/D970,0)*100</f>
        <v>0</v>
      </c>
      <c r="P970">
        <f>IFERROR(ROUND(E970/L970,2),0)</f>
        <v>26.5</v>
      </c>
      <c r="Q970" s="9" t="s">
        <v>8308</v>
      </c>
      <c r="R970" t="s">
        <v>8310</v>
      </c>
      <c r="S970" s="13">
        <f>(((J970/60)/60)/24)+DATE(1970,1,1)</f>
        <v>41836.847615740742</v>
      </c>
      <c r="T970" s="14">
        <f t="shared" si="15"/>
        <v>41866.847615740742</v>
      </c>
    </row>
    <row r="971" spans="1:20" ht="30" hidden="1" x14ac:dyDescent="0.25">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f>ROUND(E971/D971,0)*100</f>
        <v>0</v>
      </c>
      <c r="P971">
        <f>IFERROR(ROUND(E971/L971,2),0)</f>
        <v>1272.73</v>
      </c>
      <c r="Q971" s="9" t="s">
        <v>8308</v>
      </c>
      <c r="R971" t="s">
        <v>8310</v>
      </c>
      <c r="S971" s="13">
        <f>(((J971/60)/60)/24)+DATE(1970,1,1)</f>
        <v>42742.30332175926</v>
      </c>
      <c r="T971" s="14">
        <f t="shared" si="15"/>
        <v>42775.30332175926</v>
      </c>
    </row>
    <row r="972" spans="1:20" ht="60" hidden="1" x14ac:dyDescent="0.25">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f>ROUND(E972/D972,0)*100</f>
        <v>0</v>
      </c>
      <c r="P972">
        <f>IFERROR(ROUND(E972/L972,2),0)</f>
        <v>164</v>
      </c>
      <c r="Q972" s="9" t="s">
        <v>8308</v>
      </c>
      <c r="R972" t="s">
        <v>8310</v>
      </c>
      <c r="S972" s="13">
        <f>(((J972/60)/60)/24)+DATE(1970,1,1)</f>
        <v>42721.220520833333</v>
      </c>
      <c r="T972" s="14">
        <f t="shared" si="15"/>
        <v>42758.207638888889</v>
      </c>
    </row>
    <row r="973" spans="1:20" ht="60" hidden="1" x14ac:dyDescent="0.2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f>ROUND(E973/D973,0)*100</f>
        <v>0</v>
      </c>
      <c r="P973">
        <f>IFERROR(ROUND(E973/L973,2),0)</f>
        <v>45.2</v>
      </c>
      <c r="Q973" s="9" t="s">
        <v>8308</v>
      </c>
      <c r="R973" t="s">
        <v>8310</v>
      </c>
      <c r="S973" s="13">
        <f>(((J973/60)/60)/24)+DATE(1970,1,1)</f>
        <v>42111.709027777775</v>
      </c>
      <c r="T973" s="14">
        <f t="shared" si="15"/>
        <v>42156.709027777775</v>
      </c>
    </row>
    <row r="974" spans="1:20" ht="45" hidden="1" x14ac:dyDescent="0.2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f>ROUND(E974/D974,0)*100</f>
        <v>0</v>
      </c>
      <c r="P974">
        <f>IFERROR(ROUND(E974/L974,2),0)</f>
        <v>153.88999999999999</v>
      </c>
      <c r="Q974" s="9" t="s">
        <v>8308</v>
      </c>
      <c r="R974" t="s">
        <v>8310</v>
      </c>
      <c r="S974" s="13">
        <f>(((J974/60)/60)/24)+DATE(1970,1,1)</f>
        <v>41856.865717592591</v>
      </c>
      <c r="T974" s="14">
        <f t="shared" si="15"/>
        <v>41886.290972222225</v>
      </c>
    </row>
    <row r="975" spans="1:20" ht="60" hidden="1" x14ac:dyDescent="0.25">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f>ROUND(E975/D975,0)*100</f>
        <v>0</v>
      </c>
      <c r="P975">
        <f>IFERROR(ROUND(E975/L975,2),0)</f>
        <v>51.38</v>
      </c>
      <c r="Q975" s="9" t="s">
        <v>8308</v>
      </c>
      <c r="R975" t="s">
        <v>8310</v>
      </c>
      <c r="S975" s="13">
        <f>(((J975/60)/60)/24)+DATE(1970,1,1)</f>
        <v>42257.014965277776</v>
      </c>
      <c r="T975" s="14">
        <f t="shared" si="15"/>
        <v>42317.056631944448</v>
      </c>
    </row>
    <row r="976" spans="1:20" ht="45" hidden="1" x14ac:dyDescent="0.2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f>ROUND(E976/D976,0)*100</f>
        <v>0</v>
      </c>
      <c r="P976">
        <f>IFERROR(ROUND(E976/L976,2),0)</f>
        <v>93.33</v>
      </c>
      <c r="Q976" s="9" t="s">
        <v>8308</v>
      </c>
      <c r="R976" t="s">
        <v>8310</v>
      </c>
      <c r="S976" s="13">
        <f>(((J976/60)/60)/24)+DATE(1970,1,1)</f>
        <v>42424.749490740738</v>
      </c>
      <c r="T976" s="14">
        <f t="shared" si="15"/>
        <v>42454.707824074074</v>
      </c>
    </row>
    <row r="977" spans="1:20" ht="60" hidden="1" x14ac:dyDescent="0.2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f>ROUND(E977/D977,0)*100</f>
        <v>0</v>
      </c>
      <c r="P977">
        <f>IFERROR(ROUND(E977/L977,2),0)</f>
        <v>108.63</v>
      </c>
      <c r="Q977" s="9" t="s">
        <v>8308</v>
      </c>
      <c r="R977" t="s">
        <v>8310</v>
      </c>
      <c r="S977" s="13">
        <f>(((J977/60)/60)/24)+DATE(1970,1,1)</f>
        <v>42489.696585648147</v>
      </c>
      <c r="T977" s="14">
        <f t="shared" si="15"/>
        <v>42549.696585648147</v>
      </c>
    </row>
    <row r="978" spans="1:20" ht="60" hidden="1" x14ac:dyDescent="0.2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f>ROUND(E978/D978,0)*100</f>
        <v>0</v>
      </c>
      <c r="P978">
        <f>IFERROR(ROUND(E978/L978,2),0)</f>
        <v>160.5</v>
      </c>
      <c r="Q978" s="9" t="s">
        <v>8308</v>
      </c>
      <c r="R978" t="s">
        <v>8310</v>
      </c>
      <c r="S978" s="13">
        <f>(((J978/60)/60)/24)+DATE(1970,1,1)</f>
        <v>42185.058993055558</v>
      </c>
      <c r="T978" s="14">
        <f t="shared" si="15"/>
        <v>42230.058993055558</v>
      </c>
    </row>
    <row r="979" spans="1:20" ht="60" hidden="1" x14ac:dyDescent="0.2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f>ROUND(E979/D979,0)*100</f>
        <v>0</v>
      </c>
      <c r="P979">
        <f>IFERROR(ROUND(E979/L979,2),0)</f>
        <v>75.75</v>
      </c>
      <c r="Q979" s="9" t="s">
        <v>8308</v>
      </c>
      <c r="R979" t="s">
        <v>8310</v>
      </c>
      <c r="S979" s="13">
        <f>(((J979/60)/60)/24)+DATE(1970,1,1)</f>
        <v>42391.942094907412</v>
      </c>
      <c r="T979" s="14">
        <f t="shared" si="15"/>
        <v>42421.942094907412</v>
      </c>
    </row>
    <row r="980" spans="1:20" ht="45" hidden="1" x14ac:dyDescent="0.2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f>ROUND(E980/D980,0)*100</f>
        <v>100</v>
      </c>
      <c r="P980">
        <f>IFERROR(ROUND(E980/L980,2),0)</f>
        <v>790.84</v>
      </c>
      <c r="Q980" s="9" t="s">
        <v>8308</v>
      </c>
      <c r="R980" t="s">
        <v>8310</v>
      </c>
      <c r="S980" s="13">
        <f>(((J980/60)/60)/24)+DATE(1970,1,1)</f>
        <v>42395.309039351851</v>
      </c>
      <c r="T980" s="14">
        <f t="shared" si="15"/>
        <v>42425.309039351851</v>
      </c>
    </row>
    <row r="981" spans="1:20" ht="60" hidden="1" x14ac:dyDescent="0.25">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f>ROUND(E981/D981,0)*100</f>
        <v>100</v>
      </c>
      <c r="P981">
        <f>IFERROR(ROUND(E981/L981,2),0)</f>
        <v>301.94</v>
      </c>
      <c r="Q981" s="9" t="s">
        <v>8308</v>
      </c>
      <c r="R981" t="s">
        <v>8310</v>
      </c>
      <c r="S981" s="13">
        <f>(((J981/60)/60)/24)+DATE(1970,1,1)</f>
        <v>42506.416990740734</v>
      </c>
      <c r="T981" s="14">
        <f t="shared" si="15"/>
        <v>42541.790972222225</v>
      </c>
    </row>
    <row r="982" spans="1:20" ht="60" hidden="1" x14ac:dyDescent="0.25">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f>ROUND(E982/D982,0)*100</f>
        <v>0</v>
      </c>
      <c r="P982">
        <f>IFERROR(ROUND(E982/L982,2),0)</f>
        <v>47.94</v>
      </c>
      <c r="Q982" s="9" t="s">
        <v>8308</v>
      </c>
      <c r="R982" t="s">
        <v>8310</v>
      </c>
      <c r="S982" s="13">
        <f>(((J982/60)/60)/24)+DATE(1970,1,1)</f>
        <v>41928.904189814813</v>
      </c>
      <c r="T982" s="14">
        <f t="shared" si="15"/>
        <v>41973.945856481485</v>
      </c>
    </row>
    <row r="983" spans="1:20" ht="60" hidden="1" x14ac:dyDescent="0.25">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f>ROUND(E983/D983,0)*100</f>
        <v>0</v>
      </c>
      <c r="P983">
        <f>IFERROR(ROUND(E983/L983,2),0)</f>
        <v>2.75</v>
      </c>
      <c r="Q983" s="9" t="s">
        <v>8308</v>
      </c>
      <c r="R983" t="s">
        <v>8310</v>
      </c>
      <c r="S983" s="13">
        <f>(((J983/60)/60)/24)+DATE(1970,1,1)</f>
        <v>41830.947013888886</v>
      </c>
      <c r="T983" s="14">
        <f t="shared" si="15"/>
        <v>41860.947013888886</v>
      </c>
    </row>
    <row r="984" spans="1:20" ht="45" hidden="1" x14ac:dyDescent="0.25">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f>ROUND(E984/D984,0)*100</f>
        <v>0</v>
      </c>
      <c r="P984">
        <f>IFERROR(ROUND(E984/L984,2),0)</f>
        <v>1</v>
      </c>
      <c r="Q984" s="9" t="s">
        <v>8308</v>
      </c>
      <c r="R984" t="s">
        <v>8310</v>
      </c>
      <c r="S984" s="13">
        <f>(((J984/60)/60)/24)+DATE(1970,1,1)</f>
        <v>42615.753310185188</v>
      </c>
      <c r="T984" s="14">
        <f t="shared" si="15"/>
        <v>42645.753310185188</v>
      </c>
    </row>
    <row r="985" spans="1:20" ht="60" hidden="1" x14ac:dyDescent="0.25">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f>ROUND(E985/D985,0)*100</f>
        <v>0</v>
      </c>
      <c r="P985">
        <f>IFERROR(ROUND(E985/L985,2),0)</f>
        <v>171.79</v>
      </c>
      <c r="Q985" s="9" t="s">
        <v>8308</v>
      </c>
      <c r="R985" t="s">
        <v>8310</v>
      </c>
      <c r="S985" s="13">
        <f>(((J985/60)/60)/24)+DATE(1970,1,1)</f>
        <v>42574.667650462965</v>
      </c>
      <c r="T985" s="14">
        <f t="shared" si="15"/>
        <v>42605.870833333334</v>
      </c>
    </row>
    <row r="986" spans="1:20" ht="90" hidden="1" x14ac:dyDescent="0.2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f>ROUND(E986/D986,0)*100</f>
        <v>0</v>
      </c>
      <c r="P986">
        <f>IFERROR(ROUND(E986/L986,2),0)</f>
        <v>35.33</v>
      </c>
      <c r="Q986" s="9" t="s">
        <v>8308</v>
      </c>
      <c r="R986" t="s">
        <v>8310</v>
      </c>
      <c r="S986" s="13">
        <f>(((J986/60)/60)/24)+DATE(1970,1,1)</f>
        <v>42061.11583333333</v>
      </c>
      <c r="T986" s="14">
        <f t="shared" si="15"/>
        <v>42091.074166666673</v>
      </c>
    </row>
    <row r="987" spans="1:20" ht="60" hidden="1" x14ac:dyDescent="0.2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f>ROUND(E987/D987,0)*100</f>
        <v>0</v>
      </c>
      <c r="P987">
        <f>IFERROR(ROUND(E987/L987,2),0)</f>
        <v>82.09</v>
      </c>
      <c r="Q987" s="9" t="s">
        <v>8308</v>
      </c>
      <c r="R987" t="s">
        <v>8310</v>
      </c>
      <c r="S987" s="13">
        <f>(((J987/60)/60)/24)+DATE(1970,1,1)</f>
        <v>42339.967708333337</v>
      </c>
      <c r="T987" s="14">
        <f t="shared" si="15"/>
        <v>42369.958333333328</v>
      </c>
    </row>
    <row r="988" spans="1:20" ht="60" hidden="1" x14ac:dyDescent="0.25">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f>ROUND(E988/D988,0)*100</f>
        <v>0</v>
      </c>
      <c r="P988">
        <f>IFERROR(ROUND(E988/L988,2),0)</f>
        <v>110.87</v>
      </c>
      <c r="Q988" s="9" t="s">
        <v>8308</v>
      </c>
      <c r="R988" t="s">
        <v>8310</v>
      </c>
      <c r="S988" s="13">
        <f>(((J988/60)/60)/24)+DATE(1970,1,1)</f>
        <v>42324.767361111109</v>
      </c>
      <c r="T988" s="14">
        <f t="shared" si="15"/>
        <v>42379</v>
      </c>
    </row>
    <row r="989" spans="1:20" ht="45" hidden="1" x14ac:dyDescent="0.2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f>ROUND(E989/D989,0)*100</f>
        <v>0</v>
      </c>
      <c r="P989">
        <f>IFERROR(ROUND(E989/L989,2),0)</f>
        <v>161.22</v>
      </c>
      <c r="Q989" s="9" t="s">
        <v>8308</v>
      </c>
      <c r="R989" t="s">
        <v>8310</v>
      </c>
      <c r="S989" s="13">
        <f>(((J989/60)/60)/24)+DATE(1970,1,1)</f>
        <v>41773.294560185182</v>
      </c>
      <c r="T989" s="14">
        <f t="shared" si="15"/>
        <v>41813.294560185182</v>
      </c>
    </row>
    <row r="990" spans="1:20" ht="60" hidden="1" x14ac:dyDescent="0.25">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f>ROUND(E990/D990,0)*100</f>
        <v>0</v>
      </c>
      <c r="P990">
        <f>IFERROR(ROUND(E990/L990,2),0)</f>
        <v>0</v>
      </c>
      <c r="Q990" s="9" t="s">
        <v>8308</v>
      </c>
      <c r="R990" t="s">
        <v>8310</v>
      </c>
      <c r="S990" s="13">
        <f>(((J990/60)/60)/24)+DATE(1970,1,1)</f>
        <v>42614.356770833328</v>
      </c>
      <c r="T990" s="14">
        <f t="shared" si="15"/>
        <v>42644.356770833328</v>
      </c>
    </row>
    <row r="991" spans="1:20" ht="30" hidden="1" x14ac:dyDescent="0.25">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f>ROUND(E991/D991,0)*100</f>
        <v>0</v>
      </c>
      <c r="P991">
        <f>IFERROR(ROUND(E991/L991,2),0)</f>
        <v>52.41</v>
      </c>
      <c r="Q991" s="9" t="s">
        <v>8308</v>
      </c>
      <c r="R991" t="s">
        <v>8310</v>
      </c>
      <c r="S991" s="13">
        <f>(((J991/60)/60)/24)+DATE(1970,1,1)</f>
        <v>42611.933969907404</v>
      </c>
      <c r="T991" s="14">
        <f t="shared" si="15"/>
        <v>42641.933969907404</v>
      </c>
    </row>
    <row r="992" spans="1:20" ht="60" hidden="1" x14ac:dyDescent="0.2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f>ROUND(E992/D992,0)*100</f>
        <v>0</v>
      </c>
      <c r="P992">
        <f>IFERROR(ROUND(E992/L992,2),0)</f>
        <v>13</v>
      </c>
      <c r="Q992" s="9" t="s">
        <v>8308</v>
      </c>
      <c r="R992" t="s">
        <v>8310</v>
      </c>
      <c r="S992" s="13">
        <f>(((J992/60)/60)/24)+DATE(1970,1,1)</f>
        <v>41855.784305555557</v>
      </c>
      <c r="T992" s="14">
        <f t="shared" si="15"/>
        <v>41885.784305555557</v>
      </c>
    </row>
    <row r="993" spans="1:20" ht="75" hidden="1" x14ac:dyDescent="0.2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f>ROUND(E993/D993,0)*100</f>
        <v>0</v>
      </c>
      <c r="P993">
        <f>IFERROR(ROUND(E993/L993,2),0)</f>
        <v>30.29</v>
      </c>
      <c r="Q993" s="9" t="s">
        <v>8308</v>
      </c>
      <c r="R993" t="s">
        <v>8310</v>
      </c>
      <c r="S993" s="13">
        <f>(((J993/60)/60)/24)+DATE(1970,1,1)</f>
        <v>42538.75680555556</v>
      </c>
      <c r="T993" s="14">
        <f t="shared" si="15"/>
        <v>42563.785416666666</v>
      </c>
    </row>
    <row r="994" spans="1:20" ht="45" hidden="1" x14ac:dyDescent="0.2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f>ROUND(E994/D994,0)*100</f>
        <v>0</v>
      </c>
      <c r="P994">
        <f>IFERROR(ROUND(E994/L994,2),0)</f>
        <v>116.75</v>
      </c>
      <c r="Q994" s="9" t="s">
        <v>8308</v>
      </c>
      <c r="R994" t="s">
        <v>8310</v>
      </c>
      <c r="S994" s="13">
        <f>(((J994/60)/60)/24)+DATE(1970,1,1)</f>
        <v>42437.924988425926</v>
      </c>
      <c r="T994" s="14">
        <f t="shared" si="15"/>
        <v>42497.883321759262</v>
      </c>
    </row>
    <row r="995" spans="1:20" ht="45" hidden="1" x14ac:dyDescent="0.2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f>ROUND(E995/D995,0)*100</f>
        <v>0</v>
      </c>
      <c r="P995">
        <f>IFERROR(ROUND(E995/L995,2),0)</f>
        <v>89.6</v>
      </c>
      <c r="Q995" s="9" t="s">
        <v>8308</v>
      </c>
      <c r="R995" t="s">
        <v>8310</v>
      </c>
      <c r="S995" s="13">
        <f>(((J995/60)/60)/24)+DATE(1970,1,1)</f>
        <v>42652.964907407411</v>
      </c>
      <c r="T995" s="14">
        <f t="shared" si="15"/>
        <v>42686.208333333328</v>
      </c>
    </row>
    <row r="996" spans="1:20" ht="60" hidden="1" x14ac:dyDescent="0.25">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f>ROUND(E996/D996,0)*100</f>
        <v>0</v>
      </c>
      <c r="P996">
        <f>IFERROR(ROUND(E996/L996,2),0)</f>
        <v>424.45</v>
      </c>
      <c r="Q996" s="9" t="s">
        <v>8308</v>
      </c>
      <c r="R996" t="s">
        <v>8310</v>
      </c>
      <c r="S996" s="13">
        <f>(((J996/60)/60)/24)+DATE(1970,1,1)</f>
        <v>41921.263078703705</v>
      </c>
      <c r="T996" s="14">
        <f t="shared" si="15"/>
        <v>41973.957638888889</v>
      </c>
    </row>
    <row r="997" spans="1:20" ht="60" hidden="1" x14ac:dyDescent="0.2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f>ROUND(E997/D997,0)*100</f>
        <v>0</v>
      </c>
      <c r="P997">
        <f>IFERROR(ROUND(E997/L997,2),0)</f>
        <v>80.67</v>
      </c>
      <c r="Q997" s="9" t="s">
        <v>8308</v>
      </c>
      <c r="R997" t="s">
        <v>8310</v>
      </c>
      <c r="S997" s="13">
        <f>(((J997/60)/60)/24)+DATE(1970,1,1)</f>
        <v>41947.940740740742</v>
      </c>
      <c r="T997" s="14">
        <f t="shared" si="15"/>
        <v>41972.666666666672</v>
      </c>
    </row>
    <row r="998" spans="1:20" ht="45" hidden="1" x14ac:dyDescent="0.2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f>ROUND(E998/D998,0)*100</f>
        <v>0</v>
      </c>
      <c r="P998">
        <f>IFERROR(ROUND(E998/L998,2),0)</f>
        <v>13</v>
      </c>
      <c r="Q998" s="9" t="s">
        <v>8308</v>
      </c>
      <c r="R998" t="s">
        <v>8310</v>
      </c>
      <c r="S998" s="13">
        <f>(((J998/60)/60)/24)+DATE(1970,1,1)</f>
        <v>41817.866435185184</v>
      </c>
      <c r="T998" s="14">
        <f t="shared" si="15"/>
        <v>41847.643750000003</v>
      </c>
    </row>
    <row r="999" spans="1:20" ht="30" hidden="1" x14ac:dyDescent="0.25">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f>ROUND(E999/D999,0)*100</f>
        <v>0</v>
      </c>
      <c r="P999">
        <f>IFERROR(ROUND(E999/L999,2),0)</f>
        <v>8.1300000000000008</v>
      </c>
      <c r="Q999" s="9" t="s">
        <v>8308</v>
      </c>
      <c r="R999" t="s">
        <v>8310</v>
      </c>
      <c r="S999" s="13">
        <f>(((J999/60)/60)/24)+DATE(1970,1,1)</f>
        <v>41941.10297453704</v>
      </c>
      <c r="T999" s="14">
        <f t="shared" si="15"/>
        <v>41971.144641203704</v>
      </c>
    </row>
    <row r="1000" spans="1:20" ht="45" hidden="1" x14ac:dyDescent="0.2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f>ROUND(E1000/D1000,0)*100</f>
        <v>100</v>
      </c>
      <c r="P1000">
        <f>IFERROR(ROUND(E1000/L1000,2),0)</f>
        <v>153.43</v>
      </c>
      <c r="Q1000" s="9" t="s">
        <v>8308</v>
      </c>
      <c r="R1000" t="s">
        <v>8310</v>
      </c>
      <c r="S1000" s="13">
        <f>(((J1000/60)/60)/24)+DATE(1970,1,1)</f>
        <v>42282.168993055559</v>
      </c>
      <c r="T1000" s="14">
        <f t="shared" si="15"/>
        <v>42327.210659722223</v>
      </c>
    </row>
    <row r="1001" spans="1:20" ht="45" hidden="1" x14ac:dyDescent="0.2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f>ROUND(E1001/D1001,0)*100</f>
        <v>0</v>
      </c>
      <c r="P1001">
        <f>IFERROR(ROUND(E1001/L1001,2),0)</f>
        <v>292.08</v>
      </c>
      <c r="Q1001" s="9" t="s">
        <v>8308</v>
      </c>
      <c r="R1001" t="s">
        <v>8310</v>
      </c>
      <c r="S1001" s="13">
        <f>(((J1001/60)/60)/24)+DATE(1970,1,1)</f>
        <v>41926.29965277778</v>
      </c>
      <c r="T1001" s="14">
        <f t="shared" si="15"/>
        <v>41956.334722222222</v>
      </c>
    </row>
    <row r="1002" spans="1:20" ht="45" hidden="1" x14ac:dyDescent="0.2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f>ROUND(E1002/D1002,0)*100</f>
        <v>0</v>
      </c>
      <c r="P1002">
        <f>IFERROR(ROUND(E1002/L1002,2),0)</f>
        <v>3304</v>
      </c>
      <c r="Q1002" s="9" t="s">
        <v>8308</v>
      </c>
      <c r="R1002" t="s">
        <v>8310</v>
      </c>
      <c r="S1002" s="13">
        <f>(((J1002/60)/60)/24)+DATE(1970,1,1)</f>
        <v>42749.059722222228</v>
      </c>
      <c r="T1002" s="14">
        <f t="shared" si="15"/>
        <v>42809.018055555556</v>
      </c>
    </row>
    <row r="1003" spans="1:20" ht="60" hidden="1" x14ac:dyDescent="0.2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f>ROUND(E1003/D1003,0)*100</f>
        <v>100</v>
      </c>
      <c r="P1003">
        <f>IFERROR(ROUND(E1003/L1003,2),0)</f>
        <v>1300</v>
      </c>
      <c r="Q1003" s="9" t="s">
        <v>8308</v>
      </c>
      <c r="R1003" t="s">
        <v>8310</v>
      </c>
      <c r="S1003" s="13">
        <f>(((J1003/60)/60)/24)+DATE(1970,1,1)</f>
        <v>42720.720057870371</v>
      </c>
      <c r="T1003" s="14">
        <f t="shared" si="15"/>
        <v>42765.720057870371</v>
      </c>
    </row>
    <row r="1004" spans="1:20" ht="60" hidden="1" x14ac:dyDescent="0.2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f>ROUND(E1004/D1004,0)*100</f>
        <v>0</v>
      </c>
      <c r="P1004">
        <f>IFERROR(ROUND(E1004/L1004,2),0)</f>
        <v>134.55000000000001</v>
      </c>
      <c r="Q1004" s="9" t="s">
        <v>8308</v>
      </c>
      <c r="R1004" t="s">
        <v>8310</v>
      </c>
      <c r="S1004" s="13">
        <f>(((J1004/60)/60)/24)+DATE(1970,1,1)</f>
        <v>42325.684189814812</v>
      </c>
      <c r="T1004" s="14">
        <f t="shared" si="15"/>
        <v>42355.249305555553</v>
      </c>
    </row>
    <row r="1005" spans="1:20" ht="45" hidden="1" x14ac:dyDescent="0.2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f>ROUND(E1005/D1005,0)*100</f>
        <v>0</v>
      </c>
      <c r="P1005">
        <f>IFERROR(ROUND(E1005/L1005,2),0)</f>
        <v>214.07</v>
      </c>
      <c r="Q1005" s="9" t="s">
        <v>8308</v>
      </c>
      <c r="R1005" t="s">
        <v>8310</v>
      </c>
      <c r="S1005" s="13">
        <f>(((J1005/60)/60)/24)+DATE(1970,1,1)</f>
        <v>42780.709039351852</v>
      </c>
      <c r="T1005" s="14">
        <f t="shared" si="15"/>
        <v>42810.667372685188</v>
      </c>
    </row>
    <row r="1006" spans="1:20" ht="45" hidden="1" x14ac:dyDescent="0.2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f>ROUND(E1006/D1006,0)*100</f>
        <v>100</v>
      </c>
      <c r="P1006">
        <f>IFERROR(ROUND(E1006/L1006,2),0)</f>
        <v>216.34</v>
      </c>
      <c r="Q1006" s="9" t="s">
        <v>8308</v>
      </c>
      <c r="R1006" t="s">
        <v>8310</v>
      </c>
      <c r="S1006" s="13">
        <f>(((J1006/60)/60)/24)+DATE(1970,1,1)</f>
        <v>42388.708645833336</v>
      </c>
      <c r="T1006" s="14">
        <f t="shared" si="15"/>
        <v>42418.708645833336</v>
      </c>
    </row>
    <row r="1007" spans="1:20" ht="45" hidden="1" x14ac:dyDescent="0.2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f>ROUND(E1007/D1007,0)*100</f>
        <v>100</v>
      </c>
      <c r="P1007">
        <f>IFERROR(ROUND(E1007/L1007,2),0)</f>
        <v>932.31</v>
      </c>
      <c r="Q1007" s="9" t="s">
        <v>8308</v>
      </c>
      <c r="R1007" t="s">
        <v>8310</v>
      </c>
      <c r="S1007" s="13">
        <f>(((J1007/60)/60)/24)+DATE(1970,1,1)</f>
        <v>42276.624803240738</v>
      </c>
      <c r="T1007" s="14">
        <f t="shared" si="15"/>
        <v>42307.624803240738</v>
      </c>
    </row>
    <row r="1008" spans="1:20" ht="45" hidden="1" x14ac:dyDescent="0.2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f>ROUND(E1008/D1008,0)*100</f>
        <v>0</v>
      </c>
      <c r="P1008">
        <f>IFERROR(ROUND(E1008/L1008,2),0)</f>
        <v>29.25</v>
      </c>
      <c r="Q1008" s="9" t="s">
        <v>8308</v>
      </c>
      <c r="R1008" t="s">
        <v>8310</v>
      </c>
      <c r="S1008" s="13">
        <f>(((J1008/60)/60)/24)+DATE(1970,1,1)</f>
        <v>41977.040185185186</v>
      </c>
      <c r="T1008" s="14">
        <f t="shared" si="15"/>
        <v>41985.299305555556</v>
      </c>
    </row>
    <row r="1009" spans="1:20" ht="45" hidden="1" x14ac:dyDescent="0.2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f>ROUND(E1009/D1009,0)*100</f>
        <v>0</v>
      </c>
      <c r="P1009">
        <f>IFERROR(ROUND(E1009/L1009,2),0)</f>
        <v>174.95</v>
      </c>
      <c r="Q1009" s="9" t="s">
        <v>8308</v>
      </c>
      <c r="R1009" t="s">
        <v>8310</v>
      </c>
      <c r="S1009" s="13">
        <f>(((J1009/60)/60)/24)+DATE(1970,1,1)</f>
        <v>42676.583599537036</v>
      </c>
      <c r="T1009" s="14">
        <f t="shared" si="15"/>
        <v>42718.6252662037</v>
      </c>
    </row>
    <row r="1010" spans="1:20" ht="60" hidden="1" x14ac:dyDescent="0.2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f>ROUND(E1010/D1010,0)*100</f>
        <v>0</v>
      </c>
      <c r="P1010">
        <f>IFERROR(ROUND(E1010/L1010,2),0)</f>
        <v>250</v>
      </c>
      <c r="Q1010" s="9" t="s">
        <v>8308</v>
      </c>
      <c r="R1010" t="s">
        <v>8310</v>
      </c>
      <c r="S1010" s="13">
        <f>(((J1010/60)/60)/24)+DATE(1970,1,1)</f>
        <v>42702.809201388889</v>
      </c>
      <c r="T1010" s="14">
        <f t="shared" si="15"/>
        <v>42732.809201388889</v>
      </c>
    </row>
    <row r="1011" spans="1:20" ht="60" hidden="1" x14ac:dyDescent="0.2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f>ROUND(E1011/D1011,0)*100</f>
        <v>0</v>
      </c>
      <c r="P1011">
        <f>IFERROR(ROUND(E1011/L1011,2),0)</f>
        <v>65</v>
      </c>
      <c r="Q1011" s="9" t="s">
        <v>8308</v>
      </c>
      <c r="R1011" t="s">
        <v>8310</v>
      </c>
      <c r="S1011" s="13">
        <f>(((J1011/60)/60)/24)+DATE(1970,1,1)</f>
        <v>42510.604699074072</v>
      </c>
      <c r="T1011" s="14">
        <f t="shared" si="15"/>
        <v>42540.604699074072</v>
      </c>
    </row>
    <row r="1012" spans="1:20" ht="60" hidden="1" x14ac:dyDescent="0.2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f>ROUND(E1012/D1012,0)*100</f>
        <v>0</v>
      </c>
      <c r="P1012">
        <f>IFERROR(ROUND(E1012/L1012,2),0)</f>
        <v>55</v>
      </c>
      <c r="Q1012" s="9" t="s">
        <v>8308</v>
      </c>
      <c r="R1012" t="s">
        <v>8310</v>
      </c>
      <c r="S1012" s="13">
        <f>(((J1012/60)/60)/24)+DATE(1970,1,1)</f>
        <v>42561.829421296294</v>
      </c>
      <c r="T1012" s="14">
        <f t="shared" si="15"/>
        <v>42618.124305555553</v>
      </c>
    </row>
    <row r="1013" spans="1:20" ht="45" hidden="1" x14ac:dyDescent="0.2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f>ROUND(E1013/D1013,0)*100</f>
        <v>0</v>
      </c>
      <c r="P1013">
        <f>IFERROR(ROUND(E1013/L1013,2),0)</f>
        <v>75</v>
      </c>
      <c r="Q1013" s="9" t="s">
        <v>8308</v>
      </c>
      <c r="R1013" t="s">
        <v>8310</v>
      </c>
      <c r="S1013" s="13">
        <f>(((J1013/60)/60)/24)+DATE(1970,1,1)</f>
        <v>41946.898090277777</v>
      </c>
      <c r="T1013" s="14">
        <f t="shared" si="15"/>
        <v>41991.898090277777</v>
      </c>
    </row>
    <row r="1014" spans="1:20" ht="60" hidden="1" x14ac:dyDescent="0.2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f>ROUND(E1014/D1014,0)*100</f>
        <v>21500</v>
      </c>
      <c r="P1014">
        <f>IFERROR(ROUND(E1014/L1014,2),0)</f>
        <v>1389.36</v>
      </c>
      <c r="Q1014" s="9" t="s">
        <v>8308</v>
      </c>
      <c r="R1014" t="s">
        <v>8310</v>
      </c>
      <c r="S1014" s="13">
        <f>(((J1014/60)/60)/24)+DATE(1970,1,1)</f>
        <v>42714.440416666665</v>
      </c>
      <c r="T1014" s="14">
        <f t="shared" si="15"/>
        <v>42759.440416666665</v>
      </c>
    </row>
    <row r="1015" spans="1:20" ht="60" hidden="1" x14ac:dyDescent="0.2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f>ROUND(E1015/D1015,0)*100</f>
        <v>0</v>
      </c>
      <c r="P1015">
        <f>IFERROR(ROUND(E1015/L1015,2),0)</f>
        <v>95.91</v>
      </c>
      <c r="Q1015" s="9" t="s">
        <v>8308</v>
      </c>
      <c r="R1015" t="s">
        <v>8310</v>
      </c>
      <c r="S1015" s="13">
        <f>(((J1015/60)/60)/24)+DATE(1970,1,1)</f>
        <v>42339.833981481483</v>
      </c>
      <c r="T1015" s="14">
        <f t="shared" si="15"/>
        <v>42367.833333333328</v>
      </c>
    </row>
    <row r="1016" spans="1:20" ht="30" hidden="1" x14ac:dyDescent="0.2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f>ROUND(E1016/D1016,0)*100</f>
        <v>0</v>
      </c>
      <c r="P1016">
        <f>IFERROR(ROUND(E1016/L1016,2),0)</f>
        <v>191.25</v>
      </c>
      <c r="Q1016" s="9" t="s">
        <v>8308</v>
      </c>
      <c r="R1016" t="s">
        <v>8310</v>
      </c>
      <c r="S1016" s="13">
        <f>(((J1016/60)/60)/24)+DATE(1970,1,1)</f>
        <v>41955.002488425926</v>
      </c>
      <c r="T1016" s="14">
        <f t="shared" si="15"/>
        <v>42005.002488425926</v>
      </c>
    </row>
    <row r="1017" spans="1:20" ht="45" hidden="1" x14ac:dyDescent="0.2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f>ROUND(E1017/D1017,0)*100</f>
        <v>0</v>
      </c>
      <c r="P1017">
        <f>IFERROR(ROUND(E1017/L1017,2),0)</f>
        <v>40</v>
      </c>
      <c r="Q1017" s="9" t="s">
        <v>8308</v>
      </c>
      <c r="R1017" t="s">
        <v>8310</v>
      </c>
      <c r="S1017" s="13">
        <f>(((J1017/60)/60)/24)+DATE(1970,1,1)</f>
        <v>42303.878414351857</v>
      </c>
      <c r="T1017" s="14">
        <f t="shared" si="15"/>
        <v>42333.920081018514</v>
      </c>
    </row>
    <row r="1018" spans="1:20" ht="45" hidden="1" x14ac:dyDescent="0.2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f>ROUND(E1018/D1018,0)*100</f>
        <v>0</v>
      </c>
      <c r="P1018">
        <f>IFERROR(ROUND(E1018/L1018,2),0)</f>
        <v>74.790000000000006</v>
      </c>
      <c r="Q1018" s="9" t="s">
        <v>8308</v>
      </c>
      <c r="R1018" t="s">
        <v>8310</v>
      </c>
      <c r="S1018" s="13">
        <f>(((J1018/60)/60)/24)+DATE(1970,1,1)</f>
        <v>42422.107129629629</v>
      </c>
      <c r="T1018" s="14">
        <f t="shared" si="15"/>
        <v>42467.065462962957</v>
      </c>
    </row>
    <row r="1019" spans="1:20" ht="60" hidden="1" x14ac:dyDescent="0.2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f>ROUND(E1019/D1019,0)*100</f>
        <v>0</v>
      </c>
      <c r="P1019">
        <f>IFERROR(ROUND(E1019/L1019,2),0)</f>
        <v>161.12</v>
      </c>
      <c r="Q1019" s="9" t="s">
        <v>8308</v>
      </c>
      <c r="R1019" t="s">
        <v>8310</v>
      </c>
      <c r="S1019" s="13">
        <f>(((J1019/60)/60)/24)+DATE(1970,1,1)</f>
        <v>42289.675173611111</v>
      </c>
      <c r="T1019" s="14">
        <f t="shared" si="15"/>
        <v>42329.716840277775</v>
      </c>
    </row>
    <row r="1020" spans="1:20" ht="45" hidden="1" x14ac:dyDescent="0.2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f>ROUND(E1020/D1020,0)*100</f>
        <v>0</v>
      </c>
      <c r="P1020">
        <f>IFERROR(ROUND(E1020/L1020,2),0)</f>
        <v>88.71</v>
      </c>
      <c r="Q1020" s="9" t="s">
        <v>8308</v>
      </c>
      <c r="R1020" t="s">
        <v>8310</v>
      </c>
      <c r="S1020" s="13">
        <f>(((J1020/60)/60)/24)+DATE(1970,1,1)</f>
        <v>42535.492280092592</v>
      </c>
      <c r="T1020" s="14">
        <f t="shared" si="15"/>
        <v>42565.492280092592</v>
      </c>
    </row>
    <row r="1021" spans="1:20" ht="45" hidden="1" x14ac:dyDescent="0.2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f>ROUND(E1021/D1021,0)*100</f>
        <v>0</v>
      </c>
      <c r="P1021">
        <f>IFERROR(ROUND(E1021/L1021,2),0)</f>
        <v>53.25</v>
      </c>
      <c r="Q1021" s="9" t="s">
        <v>8308</v>
      </c>
      <c r="R1021" t="s">
        <v>8310</v>
      </c>
      <c r="S1021" s="13">
        <f>(((J1021/60)/60)/24)+DATE(1970,1,1)</f>
        <v>42009.973946759259</v>
      </c>
      <c r="T1021" s="14">
        <f t="shared" si="15"/>
        <v>42039.973946759259</v>
      </c>
    </row>
    <row r="1022" spans="1:20" ht="60" hidden="1" x14ac:dyDescent="0.2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f>ROUND(E1022/D1022,0)*100</f>
        <v>200</v>
      </c>
      <c r="P1022">
        <f>IFERROR(ROUND(E1022/L1022,2),0)</f>
        <v>106.2</v>
      </c>
      <c r="Q1022" s="9" t="s">
        <v>8327</v>
      </c>
      <c r="R1022" t="s">
        <v>8329</v>
      </c>
      <c r="S1022" s="13">
        <f>(((J1022/60)/60)/24)+DATE(1970,1,1)</f>
        <v>42127.069548611107</v>
      </c>
      <c r="T1022" s="14">
        <f t="shared" si="15"/>
        <v>42157.032638888893</v>
      </c>
    </row>
    <row r="1023" spans="1:20" ht="45" hidden="1" x14ac:dyDescent="0.2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f>ROUND(E1023/D1023,0)*100</f>
        <v>400</v>
      </c>
      <c r="P1023">
        <f>IFERROR(ROUND(E1023/L1023,2),0)</f>
        <v>22.08</v>
      </c>
      <c r="Q1023" s="9" t="s">
        <v>8327</v>
      </c>
      <c r="R1023" t="s">
        <v>8329</v>
      </c>
      <c r="S1023" s="13">
        <f>(((J1023/60)/60)/24)+DATE(1970,1,1)</f>
        <v>42271.251979166671</v>
      </c>
      <c r="T1023" s="14">
        <f t="shared" si="15"/>
        <v>42294.166666666672</v>
      </c>
    </row>
    <row r="1024" spans="1:20" ht="30" hidden="1" x14ac:dyDescent="0.2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f>ROUND(E1024/D1024,0)*100</f>
        <v>100</v>
      </c>
      <c r="P1024">
        <f>IFERROR(ROUND(E1024/L1024,2),0)</f>
        <v>31.05</v>
      </c>
      <c r="Q1024" s="9" t="s">
        <v>8327</v>
      </c>
      <c r="R1024" t="s">
        <v>8329</v>
      </c>
      <c r="S1024" s="13">
        <f>(((J1024/60)/60)/24)+DATE(1970,1,1)</f>
        <v>42111.646724537044</v>
      </c>
      <c r="T1024" s="14">
        <f t="shared" si="15"/>
        <v>42141.646724537044</v>
      </c>
    </row>
    <row r="1025" spans="1:20" ht="45" hidden="1" x14ac:dyDescent="0.2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f>ROUND(E1025/D1025,0)*100</f>
        <v>200</v>
      </c>
      <c r="P1025">
        <f>IFERROR(ROUND(E1025/L1025,2),0)</f>
        <v>36.21</v>
      </c>
      <c r="Q1025" s="9" t="s">
        <v>8327</v>
      </c>
      <c r="R1025" t="s">
        <v>8329</v>
      </c>
      <c r="S1025" s="13">
        <f>(((J1025/60)/60)/24)+DATE(1970,1,1)</f>
        <v>42145.919687500005</v>
      </c>
      <c r="T1025" s="14">
        <f t="shared" si="15"/>
        <v>42175.919687500005</v>
      </c>
    </row>
    <row r="1026" spans="1:20" ht="45" hidden="1" x14ac:dyDescent="0.2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f>ROUND(E1026/D1026,0)*100</f>
        <v>100</v>
      </c>
      <c r="P1026">
        <f>IFERROR(ROUND(E1026/L1026,2),0)</f>
        <v>388.98</v>
      </c>
      <c r="Q1026" s="9" t="s">
        <v>8327</v>
      </c>
      <c r="R1026" t="s">
        <v>8329</v>
      </c>
      <c r="S1026" s="13">
        <f>(((J1026/60)/60)/24)+DATE(1970,1,1)</f>
        <v>42370.580590277779</v>
      </c>
      <c r="T1026" s="14">
        <f t="shared" si="15"/>
        <v>42400.580590277779</v>
      </c>
    </row>
    <row r="1027" spans="1:20" ht="45" hidden="1" x14ac:dyDescent="0.2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f>ROUND(E1027/D1027,0)*100</f>
        <v>100</v>
      </c>
      <c r="P1027">
        <f>IFERROR(ROUND(E1027/L1027,2),0)</f>
        <v>71.849999999999994</v>
      </c>
      <c r="Q1027" s="9" t="s">
        <v>8327</v>
      </c>
      <c r="R1027" t="s">
        <v>8329</v>
      </c>
      <c r="S1027" s="13">
        <f>(((J1027/60)/60)/24)+DATE(1970,1,1)</f>
        <v>42049.833761574075</v>
      </c>
      <c r="T1027" s="14">
        <f t="shared" ref="T1027:T1090" si="16">(((I1027/60)/60)/24)+DATE(1970,1,1)</f>
        <v>42079.792094907403</v>
      </c>
    </row>
    <row r="1028" spans="1:20" ht="60" hidden="1" x14ac:dyDescent="0.2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f>ROUND(E1028/D1028,0)*100</f>
        <v>100</v>
      </c>
      <c r="P1028">
        <f>IFERROR(ROUND(E1028/L1028,2),0)</f>
        <v>57.38</v>
      </c>
      <c r="Q1028" s="9" t="s">
        <v>8327</v>
      </c>
      <c r="R1028" t="s">
        <v>8329</v>
      </c>
      <c r="S1028" s="13">
        <f>(((J1028/60)/60)/24)+DATE(1970,1,1)</f>
        <v>42426.407592592594</v>
      </c>
      <c r="T1028" s="14">
        <f t="shared" si="16"/>
        <v>42460.365925925929</v>
      </c>
    </row>
    <row r="1029" spans="1:20" ht="60" hidden="1" x14ac:dyDescent="0.2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f>ROUND(E1029/D1029,0)*100</f>
        <v>100</v>
      </c>
      <c r="P1029">
        <f>IFERROR(ROUND(E1029/L1029,2),0)</f>
        <v>69.67</v>
      </c>
      <c r="Q1029" s="9" t="s">
        <v>8327</v>
      </c>
      <c r="R1029" t="s">
        <v>8329</v>
      </c>
      <c r="S1029" s="13">
        <f>(((J1029/60)/60)/24)+DATE(1970,1,1)</f>
        <v>41905.034108796295</v>
      </c>
      <c r="T1029" s="14">
        <f t="shared" si="16"/>
        <v>41935.034108796295</v>
      </c>
    </row>
    <row r="1030" spans="1:20" ht="45" hidden="1" x14ac:dyDescent="0.2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f>ROUND(E1030/D1030,0)*100</f>
        <v>100</v>
      </c>
      <c r="P1030">
        <f>IFERROR(ROUND(E1030/L1030,2),0)</f>
        <v>45.99</v>
      </c>
      <c r="Q1030" s="9" t="s">
        <v>8327</v>
      </c>
      <c r="R1030" t="s">
        <v>8329</v>
      </c>
      <c r="S1030" s="13">
        <f>(((J1030/60)/60)/24)+DATE(1970,1,1)</f>
        <v>42755.627372685187</v>
      </c>
      <c r="T1030" s="14">
        <f t="shared" si="16"/>
        <v>42800.833333333328</v>
      </c>
    </row>
    <row r="1031" spans="1:20" ht="45" hidden="1" x14ac:dyDescent="0.2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f>ROUND(E1031/D1031,0)*100</f>
        <v>100</v>
      </c>
      <c r="P1031">
        <f>IFERROR(ROUND(E1031/L1031,2),0)</f>
        <v>79.260000000000005</v>
      </c>
      <c r="Q1031" s="9" t="s">
        <v>8327</v>
      </c>
      <c r="R1031" t="s">
        <v>8329</v>
      </c>
      <c r="S1031" s="13">
        <f>(((J1031/60)/60)/24)+DATE(1970,1,1)</f>
        <v>42044.711886574078</v>
      </c>
      <c r="T1031" s="14">
        <f t="shared" si="16"/>
        <v>42098.915972222225</v>
      </c>
    </row>
    <row r="1032" spans="1:20" ht="30" hidden="1" x14ac:dyDescent="0.2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f>ROUND(E1032/D1032,0)*100</f>
        <v>300</v>
      </c>
      <c r="P1032">
        <f>IFERROR(ROUND(E1032/L1032,2),0)</f>
        <v>43.03</v>
      </c>
      <c r="Q1032" s="9" t="s">
        <v>8327</v>
      </c>
      <c r="R1032" t="s">
        <v>8329</v>
      </c>
      <c r="S1032" s="13">
        <f>(((J1032/60)/60)/24)+DATE(1970,1,1)</f>
        <v>42611.483206018514</v>
      </c>
      <c r="T1032" s="14">
        <f t="shared" si="16"/>
        <v>42625.483206018514</v>
      </c>
    </row>
    <row r="1033" spans="1:20" ht="60" hidden="1" x14ac:dyDescent="0.2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f>ROUND(E1033/D1033,0)*100</f>
        <v>100</v>
      </c>
      <c r="P1033">
        <f>IFERROR(ROUND(E1033/L1033,2),0)</f>
        <v>108.48</v>
      </c>
      <c r="Q1033" s="9" t="s">
        <v>8327</v>
      </c>
      <c r="R1033" t="s">
        <v>8329</v>
      </c>
      <c r="S1033" s="13">
        <f>(((J1033/60)/60)/24)+DATE(1970,1,1)</f>
        <v>42324.764004629629</v>
      </c>
      <c r="T1033" s="14">
        <f t="shared" si="16"/>
        <v>42354.764004629629</v>
      </c>
    </row>
    <row r="1034" spans="1:20" hidden="1" x14ac:dyDescent="0.2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f>ROUND(E1034/D1034,0)*100</f>
        <v>100</v>
      </c>
      <c r="P1034">
        <f>IFERROR(ROUND(E1034/L1034,2),0)</f>
        <v>61.03</v>
      </c>
      <c r="Q1034" s="9" t="s">
        <v>8327</v>
      </c>
      <c r="R1034" t="s">
        <v>8329</v>
      </c>
      <c r="S1034" s="13">
        <f>(((J1034/60)/60)/24)+DATE(1970,1,1)</f>
        <v>42514.666956018518</v>
      </c>
      <c r="T1034" s="14">
        <f t="shared" si="16"/>
        <v>42544.666956018518</v>
      </c>
    </row>
    <row r="1035" spans="1:20" ht="60" hidden="1" x14ac:dyDescent="0.2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f>ROUND(E1035/D1035,0)*100</f>
        <v>100</v>
      </c>
      <c r="P1035">
        <f>IFERROR(ROUND(E1035/L1035,2),0)</f>
        <v>50.59</v>
      </c>
      <c r="Q1035" s="9" t="s">
        <v>8327</v>
      </c>
      <c r="R1035" t="s">
        <v>8329</v>
      </c>
      <c r="S1035" s="13">
        <f>(((J1035/60)/60)/24)+DATE(1970,1,1)</f>
        <v>42688.732407407413</v>
      </c>
      <c r="T1035" s="14">
        <f t="shared" si="16"/>
        <v>42716.732407407413</v>
      </c>
    </row>
    <row r="1036" spans="1:20" ht="45" hidden="1" x14ac:dyDescent="0.2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f>ROUND(E1036/D1036,0)*100</f>
        <v>100</v>
      </c>
      <c r="P1036">
        <f>IFERROR(ROUND(E1036/L1036,2),0)</f>
        <v>39.159999999999997</v>
      </c>
      <c r="Q1036" s="9" t="s">
        <v>8327</v>
      </c>
      <c r="R1036" t="s">
        <v>8329</v>
      </c>
      <c r="S1036" s="13">
        <f>(((J1036/60)/60)/24)+DATE(1970,1,1)</f>
        <v>42555.166712962964</v>
      </c>
      <c r="T1036" s="14">
        <f t="shared" si="16"/>
        <v>42587.165972222225</v>
      </c>
    </row>
    <row r="1037" spans="1:20" ht="60" hidden="1" x14ac:dyDescent="0.2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f>ROUND(E1037/D1037,0)*100</f>
        <v>100</v>
      </c>
      <c r="P1037">
        <f>IFERROR(ROUND(E1037/L1037,2),0)</f>
        <v>65.16</v>
      </c>
      <c r="Q1037" s="9" t="s">
        <v>8327</v>
      </c>
      <c r="R1037" t="s">
        <v>8329</v>
      </c>
      <c r="S1037" s="13">
        <f>(((J1037/60)/60)/24)+DATE(1970,1,1)</f>
        <v>42016.641435185185</v>
      </c>
      <c r="T1037" s="14">
        <f t="shared" si="16"/>
        <v>42046.641435185185</v>
      </c>
    </row>
    <row r="1038" spans="1:20" ht="45" hidden="1" x14ac:dyDescent="0.2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f>ROUND(E1038/D1038,0)*100</f>
        <v>100</v>
      </c>
      <c r="P1038">
        <f>IFERROR(ROUND(E1038/L1038,2),0)</f>
        <v>23.96</v>
      </c>
      <c r="Q1038" s="9" t="s">
        <v>8327</v>
      </c>
      <c r="R1038" t="s">
        <v>8329</v>
      </c>
      <c r="S1038" s="13">
        <f>(((J1038/60)/60)/24)+DATE(1970,1,1)</f>
        <v>41249.448958333334</v>
      </c>
      <c r="T1038" s="14">
        <f t="shared" si="16"/>
        <v>41281.333333333336</v>
      </c>
    </row>
    <row r="1039" spans="1:20" ht="60" hidden="1" x14ac:dyDescent="0.2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f>ROUND(E1039/D1039,0)*100</f>
        <v>100</v>
      </c>
      <c r="P1039">
        <f>IFERROR(ROUND(E1039/L1039,2),0)</f>
        <v>48.62</v>
      </c>
      <c r="Q1039" s="9" t="s">
        <v>8327</v>
      </c>
      <c r="R1039" t="s">
        <v>8329</v>
      </c>
      <c r="S1039" s="13">
        <f>(((J1039/60)/60)/24)+DATE(1970,1,1)</f>
        <v>42119.822476851856</v>
      </c>
      <c r="T1039" s="14">
        <f t="shared" si="16"/>
        <v>42142.208333333328</v>
      </c>
    </row>
    <row r="1040" spans="1:20" ht="45" hidden="1" x14ac:dyDescent="0.2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f>ROUND(E1040/D1040,0)*100</f>
        <v>100</v>
      </c>
      <c r="P1040">
        <f>IFERROR(ROUND(E1040/L1040,2),0)</f>
        <v>35.74</v>
      </c>
      <c r="Q1040" s="9" t="s">
        <v>8327</v>
      </c>
      <c r="R1040" t="s">
        <v>8329</v>
      </c>
      <c r="S1040" s="13">
        <f>(((J1040/60)/60)/24)+DATE(1970,1,1)</f>
        <v>42418.231747685189</v>
      </c>
      <c r="T1040" s="14">
        <f t="shared" si="16"/>
        <v>42448.190081018518</v>
      </c>
    </row>
    <row r="1041" spans="1:20" ht="60" hidden="1" x14ac:dyDescent="0.2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f>ROUND(E1041/D1041,0)*100</f>
        <v>100</v>
      </c>
      <c r="P1041">
        <f>IFERROR(ROUND(E1041/L1041,2),0)</f>
        <v>21.37</v>
      </c>
      <c r="Q1041" s="9" t="s">
        <v>8327</v>
      </c>
      <c r="R1041" t="s">
        <v>8329</v>
      </c>
      <c r="S1041" s="13">
        <f>(((J1041/60)/60)/24)+DATE(1970,1,1)</f>
        <v>42692.109328703707</v>
      </c>
      <c r="T1041" s="14">
        <f t="shared" si="16"/>
        <v>42717.332638888889</v>
      </c>
    </row>
    <row r="1042" spans="1:20" ht="60" hidden="1" x14ac:dyDescent="0.2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f>ROUND(E1042/D1042,0)*100</f>
        <v>0</v>
      </c>
      <c r="P1042">
        <f>IFERROR(ROUND(E1042/L1042,2),0)</f>
        <v>250</v>
      </c>
      <c r="Q1042" s="9" t="s">
        <v>8346</v>
      </c>
      <c r="R1042" t="s">
        <v>8347</v>
      </c>
      <c r="S1042" s="13">
        <f>(((J1042/60)/60)/24)+DATE(1970,1,1)</f>
        <v>42579.708437499998</v>
      </c>
      <c r="T1042" s="14">
        <f t="shared" si="16"/>
        <v>42609.708437499998</v>
      </c>
    </row>
    <row r="1043" spans="1:20" ht="45" hidden="1" x14ac:dyDescent="0.2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f>ROUND(E1043/D1043,0)*100</f>
        <v>0</v>
      </c>
      <c r="P1043">
        <f>IFERROR(ROUND(E1043/L1043,2),0)</f>
        <v>0</v>
      </c>
      <c r="Q1043" s="9" t="s">
        <v>8346</v>
      </c>
      <c r="R1043" t="s">
        <v>8347</v>
      </c>
      <c r="S1043" s="13">
        <f>(((J1043/60)/60)/24)+DATE(1970,1,1)</f>
        <v>41831.060092592597</v>
      </c>
      <c r="T1043" s="14">
        <f t="shared" si="16"/>
        <v>41851.060092592597</v>
      </c>
    </row>
    <row r="1044" spans="1:20" ht="60" hidden="1" x14ac:dyDescent="0.2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f>ROUND(E1044/D1044,0)*100</f>
        <v>0</v>
      </c>
      <c r="P1044">
        <f>IFERROR(ROUND(E1044/L1044,2),0)</f>
        <v>10</v>
      </c>
      <c r="Q1044" s="9" t="s">
        <v>8346</v>
      </c>
      <c r="R1044" t="s">
        <v>8347</v>
      </c>
      <c r="S1044" s="13">
        <f>(((J1044/60)/60)/24)+DATE(1970,1,1)</f>
        <v>41851.696157407408</v>
      </c>
      <c r="T1044" s="14">
        <f t="shared" si="16"/>
        <v>41894.416666666664</v>
      </c>
    </row>
    <row r="1045" spans="1:20" ht="45" hidden="1" x14ac:dyDescent="0.2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f>ROUND(E1045/D1045,0)*100</f>
        <v>0</v>
      </c>
      <c r="P1045">
        <f>IFERROR(ROUND(E1045/L1045,2),0)</f>
        <v>29.24</v>
      </c>
      <c r="Q1045" s="9" t="s">
        <v>8346</v>
      </c>
      <c r="R1045" t="s">
        <v>8347</v>
      </c>
      <c r="S1045" s="13">
        <f>(((J1045/60)/60)/24)+DATE(1970,1,1)</f>
        <v>42114.252951388888</v>
      </c>
      <c r="T1045" s="14">
        <f t="shared" si="16"/>
        <v>42144.252951388888</v>
      </c>
    </row>
    <row r="1046" spans="1:20" ht="60" hidden="1" x14ac:dyDescent="0.2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f>ROUND(E1046/D1046,0)*100</f>
        <v>0</v>
      </c>
      <c r="P1046">
        <f>IFERROR(ROUND(E1046/L1046,2),0)</f>
        <v>3</v>
      </c>
      <c r="Q1046" s="9" t="s">
        <v>8346</v>
      </c>
      <c r="R1046" t="s">
        <v>8347</v>
      </c>
      <c r="S1046" s="13">
        <f>(((J1046/60)/60)/24)+DATE(1970,1,1)</f>
        <v>42011.925937499997</v>
      </c>
      <c r="T1046" s="14">
        <f t="shared" si="16"/>
        <v>42068.852083333331</v>
      </c>
    </row>
    <row r="1047" spans="1:20" ht="45" hidden="1" x14ac:dyDescent="0.2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f>ROUND(E1047/D1047,0)*100</f>
        <v>0</v>
      </c>
      <c r="P1047">
        <f>IFERROR(ROUND(E1047/L1047,2),0)</f>
        <v>33.25</v>
      </c>
      <c r="Q1047" s="9" t="s">
        <v>8346</v>
      </c>
      <c r="R1047" t="s">
        <v>8347</v>
      </c>
      <c r="S1047" s="13">
        <f>(((J1047/60)/60)/24)+DATE(1970,1,1)</f>
        <v>41844.874421296299</v>
      </c>
      <c r="T1047" s="14">
        <f t="shared" si="16"/>
        <v>41874.874421296299</v>
      </c>
    </row>
    <row r="1048" spans="1:20" ht="60" hidden="1" x14ac:dyDescent="0.2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f>ROUND(E1048/D1048,0)*100</f>
        <v>0</v>
      </c>
      <c r="P1048">
        <f>IFERROR(ROUND(E1048/L1048,2),0)</f>
        <v>0</v>
      </c>
      <c r="Q1048" s="9" t="s">
        <v>8346</v>
      </c>
      <c r="R1048" t="s">
        <v>8347</v>
      </c>
      <c r="S1048" s="13">
        <f>(((J1048/60)/60)/24)+DATE(1970,1,1)</f>
        <v>42319.851388888885</v>
      </c>
      <c r="T1048" s="14">
        <f t="shared" si="16"/>
        <v>42364.851388888885</v>
      </c>
    </row>
    <row r="1049" spans="1:20" ht="45" hidden="1" x14ac:dyDescent="0.2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f>ROUND(E1049/D1049,0)*100</f>
        <v>0</v>
      </c>
      <c r="P1049">
        <f>IFERROR(ROUND(E1049/L1049,2),0)</f>
        <v>1</v>
      </c>
      <c r="Q1049" s="9" t="s">
        <v>8346</v>
      </c>
      <c r="R1049" t="s">
        <v>8347</v>
      </c>
      <c r="S1049" s="13">
        <f>(((J1049/60)/60)/24)+DATE(1970,1,1)</f>
        <v>41918.818460648145</v>
      </c>
      <c r="T1049" s="14">
        <f t="shared" si="16"/>
        <v>41948.860127314816</v>
      </c>
    </row>
    <row r="1050" spans="1:20" ht="60" hidden="1" x14ac:dyDescent="0.2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f>ROUND(E1050/D1050,0)*100</f>
        <v>0</v>
      </c>
      <c r="P1050">
        <f>IFERROR(ROUND(E1050/L1050,2),0)</f>
        <v>53</v>
      </c>
      <c r="Q1050" s="9" t="s">
        <v>8346</v>
      </c>
      <c r="R1050" t="s">
        <v>8347</v>
      </c>
      <c r="S1050" s="13">
        <f>(((J1050/60)/60)/24)+DATE(1970,1,1)</f>
        <v>42598.053113425922</v>
      </c>
      <c r="T1050" s="14">
        <f t="shared" si="16"/>
        <v>42638.053113425922</v>
      </c>
    </row>
    <row r="1051" spans="1:20" hidden="1" x14ac:dyDescent="0.25">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f>ROUND(E1051/D1051,0)*100</f>
        <v>0</v>
      </c>
      <c r="P1051">
        <f>IFERROR(ROUND(E1051/L1051,2),0)</f>
        <v>0</v>
      </c>
      <c r="Q1051" s="9" t="s">
        <v>8346</v>
      </c>
      <c r="R1051" t="s">
        <v>8347</v>
      </c>
      <c r="S1051" s="13">
        <f>(((J1051/60)/60)/24)+DATE(1970,1,1)</f>
        <v>42382.431076388893</v>
      </c>
      <c r="T1051" s="14">
        <f t="shared" si="16"/>
        <v>42412.431076388893</v>
      </c>
    </row>
    <row r="1052" spans="1:20" ht="30" hidden="1" x14ac:dyDescent="0.25">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f>ROUND(E1052/D1052,0)*100</f>
        <v>0</v>
      </c>
      <c r="P1052">
        <f>IFERROR(ROUND(E1052/L1052,2),0)</f>
        <v>0</v>
      </c>
      <c r="Q1052" s="9" t="s">
        <v>8346</v>
      </c>
      <c r="R1052" t="s">
        <v>8347</v>
      </c>
      <c r="S1052" s="13">
        <f>(((J1052/60)/60)/24)+DATE(1970,1,1)</f>
        <v>42231.7971875</v>
      </c>
      <c r="T1052" s="14">
        <f t="shared" si="16"/>
        <v>42261.7971875</v>
      </c>
    </row>
    <row r="1053" spans="1:20" ht="60" hidden="1" x14ac:dyDescent="0.2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f>ROUND(E1053/D1053,0)*100</f>
        <v>0</v>
      </c>
      <c r="P1053">
        <f>IFERROR(ROUND(E1053/L1053,2),0)</f>
        <v>0</v>
      </c>
      <c r="Q1053" s="9" t="s">
        <v>8346</v>
      </c>
      <c r="R1053" t="s">
        <v>8347</v>
      </c>
      <c r="S1053" s="13">
        <f>(((J1053/60)/60)/24)+DATE(1970,1,1)</f>
        <v>41850.014178240745</v>
      </c>
      <c r="T1053" s="14">
        <f t="shared" si="16"/>
        <v>41878.014178240745</v>
      </c>
    </row>
    <row r="1054" spans="1:20" ht="75" hidden="1" x14ac:dyDescent="0.25">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f>ROUND(E1054/D1054,0)*100</f>
        <v>0</v>
      </c>
      <c r="P1054">
        <f>IFERROR(ROUND(E1054/L1054,2),0)</f>
        <v>0</v>
      </c>
      <c r="Q1054" s="9" t="s">
        <v>8346</v>
      </c>
      <c r="R1054" t="s">
        <v>8347</v>
      </c>
      <c r="S1054" s="13">
        <f>(((J1054/60)/60)/24)+DATE(1970,1,1)</f>
        <v>42483.797395833331</v>
      </c>
      <c r="T1054" s="14">
        <f t="shared" si="16"/>
        <v>42527.839583333334</v>
      </c>
    </row>
    <row r="1055" spans="1:20" ht="60" hidden="1" x14ac:dyDescent="0.2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f>ROUND(E1055/D1055,0)*100</f>
        <v>0</v>
      </c>
      <c r="P1055">
        <f>IFERROR(ROUND(E1055/L1055,2),0)</f>
        <v>15</v>
      </c>
      <c r="Q1055" s="9" t="s">
        <v>8346</v>
      </c>
      <c r="R1055" t="s">
        <v>8347</v>
      </c>
      <c r="S1055" s="13">
        <f>(((J1055/60)/60)/24)+DATE(1970,1,1)</f>
        <v>42775.172824074078</v>
      </c>
      <c r="T1055" s="14">
        <f t="shared" si="16"/>
        <v>42800.172824074078</v>
      </c>
    </row>
    <row r="1056" spans="1:20" ht="60" hidden="1" x14ac:dyDescent="0.25">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f>ROUND(E1056/D1056,0)*100</f>
        <v>0</v>
      </c>
      <c r="P1056">
        <f>IFERROR(ROUND(E1056/L1056,2),0)</f>
        <v>0</v>
      </c>
      <c r="Q1056" s="9" t="s">
        <v>8346</v>
      </c>
      <c r="R1056" t="s">
        <v>8347</v>
      </c>
      <c r="S1056" s="13">
        <f>(((J1056/60)/60)/24)+DATE(1970,1,1)</f>
        <v>41831.851840277777</v>
      </c>
      <c r="T1056" s="14">
        <f t="shared" si="16"/>
        <v>41861.916666666664</v>
      </c>
    </row>
    <row r="1057" spans="1:20" ht="60" hidden="1" x14ac:dyDescent="0.2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f>ROUND(E1057/D1057,0)*100</f>
        <v>0</v>
      </c>
      <c r="P1057">
        <f>IFERROR(ROUND(E1057/L1057,2),0)</f>
        <v>0</v>
      </c>
      <c r="Q1057" s="9" t="s">
        <v>8346</v>
      </c>
      <c r="R1057" t="s">
        <v>8347</v>
      </c>
      <c r="S1057" s="13">
        <f>(((J1057/60)/60)/24)+DATE(1970,1,1)</f>
        <v>42406.992418981477</v>
      </c>
      <c r="T1057" s="14">
        <f t="shared" si="16"/>
        <v>42436.992418981477</v>
      </c>
    </row>
    <row r="1058" spans="1:20" ht="60" hidden="1" x14ac:dyDescent="0.25">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f>ROUND(E1058/D1058,0)*100</f>
        <v>0</v>
      </c>
      <c r="P1058">
        <f>IFERROR(ROUND(E1058/L1058,2),0)</f>
        <v>0</v>
      </c>
      <c r="Q1058" s="9" t="s">
        <v>8346</v>
      </c>
      <c r="R1058" t="s">
        <v>8347</v>
      </c>
      <c r="S1058" s="13">
        <f>(((J1058/60)/60)/24)+DATE(1970,1,1)</f>
        <v>42058.719641203701</v>
      </c>
      <c r="T1058" s="14">
        <f t="shared" si="16"/>
        <v>42118.677974537044</v>
      </c>
    </row>
    <row r="1059" spans="1:20" ht="45" hidden="1" x14ac:dyDescent="0.2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f>ROUND(E1059/D1059,0)*100</f>
        <v>0</v>
      </c>
      <c r="P1059">
        <f>IFERROR(ROUND(E1059/L1059,2),0)</f>
        <v>0</v>
      </c>
      <c r="Q1059" s="9" t="s">
        <v>8346</v>
      </c>
      <c r="R1059" t="s">
        <v>8347</v>
      </c>
      <c r="S1059" s="13">
        <f>(((J1059/60)/60)/24)+DATE(1970,1,1)</f>
        <v>42678.871331018512</v>
      </c>
      <c r="T1059" s="14">
        <f t="shared" si="16"/>
        <v>42708.912997685184</v>
      </c>
    </row>
    <row r="1060" spans="1:20" ht="60" hidden="1" x14ac:dyDescent="0.2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f>ROUND(E1060/D1060,0)*100</f>
        <v>0</v>
      </c>
      <c r="P1060">
        <f>IFERROR(ROUND(E1060/L1060,2),0)</f>
        <v>0</v>
      </c>
      <c r="Q1060" s="9" t="s">
        <v>8346</v>
      </c>
      <c r="R1060" t="s">
        <v>8347</v>
      </c>
      <c r="S1060" s="13">
        <f>(((J1060/60)/60)/24)+DATE(1970,1,1)</f>
        <v>42047.900960648149</v>
      </c>
      <c r="T1060" s="14">
        <f t="shared" si="16"/>
        <v>42089</v>
      </c>
    </row>
    <row r="1061" spans="1:20" hidden="1" x14ac:dyDescent="0.25">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f>ROUND(E1061/D1061,0)*100</f>
        <v>0</v>
      </c>
      <c r="P1061">
        <f>IFERROR(ROUND(E1061/L1061,2),0)</f>
        <v>0</v>
      </c>
      <c r="Q1061" s="9" t="s">
        <v>8346</v>
      </c>
      <c r="R1061" t="s">
        <v>8347</v>
      </c>
      <c r="S1061" s="13">
        <f>(((J1061/60)/60)/24)+DATE(1970,1,1)</f>
        <v>42046.79</v>
      </c>
      <c r="T1061" s="14">
        <f t="shared" si="16"/>
        <v>42076.748333333337</v>
      </c>
    </row>
    <row r="1062" spans="1:20" ht="60" hidden="1" x14ac:dyDescent="0.2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f>ROUND(E1062/D1062,0)*100</f>
        <v>0</v>
      </c>
      <c r="P1062">
        <f>IFERROR(ROUND(E1062/L1062,2),0)</f>
        <v>50</v>
      </c>
      <c r="Q1062" s="9" t="s">
        <v>8346</v>
      </c>
      <c r="R1062" t="s">
        <v>8347</v>
      </c>
      <c r="S1062" s="13">
        <f>(((J1062/60)/60)/24)+DATE(1970,1,1)</f>
        <v>42079.913113425922</v>
      </c>
      <c r="T1062" s="14">
        <f t="shared" si="16"/>
        <v>42109.913113425922</v>
      </c>
    </row>
    <row r="1063" spans="1:20" ht="45" hidden="1" x14ac:dyDescent="0.25">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f>ROUND(E1063/D1063,0)*100</f>
        <v>0</v>
      </c>
      <c r="P1063">
        <f>IFERROR(ROUND(E1063/L1063,2),0)</f>
        <v>0</v>
      </c>
      <c r="Q1063" s="9" t="s">
        <v>8346</v>
      </c>
      <c r="R1063" t="s">
        <v>8347</v>
      </c>
      <c r="S1063" s="13">
        <f>(((J1063/60)/60)/24)+DATE(1970,1,1)</f>
        <v>42432.276712962965</v>
      </c>
      <c r="T1063" s="14">
        <f t="shared" si="16"/>
        <v>42492.041666666672</v>
      </c>
    </row>
    <row r="1064" spans="1:20" ht="30" hidden="1" x14ac:dyDescent="0.25">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f>ROUND(E1064/D1064,0)*100</f>
        <v>100</v>
      </c>
      <c r="P1064">
        <f>IFERROR(ROUND(E1064/L1064,2),0)</f>
        <v>47.5</v>
      </c>
      <c r="Q1064" s="9" t="s">
        <v>8346</v>
      </c>
      <c r="R1064" t="s">
        <v>8347</v>
      </c>
      <c r="S1064" s="13">
        <f>(((J1064/60)/60)/24)+DATE(1970,1,1)</f>
        <v>42556.807187500002</v>
      </c>
      <c r="T1064" s="14">
        <f t="shared" si="16"/>
        <v>42563.807187500002</v>
      </c>
    </row>
    <row r="1065" spans="1:20" ht="60" hidden="1" x14ac:dyDescent="0.2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f>ROUND(E1065/D1065,0)*100</f>
        <v>0</v>
      </c>
      <c r="P1065">
        <f>IFERROR(ROUND(E1065/L1065,2),0)</f>
        <v>0</v>
      </c>
      <c r="Q1065" s="9" t="s">
        <v>8346</v>
      </c>
      <c r="R1065" t="s">
        <v>8347</v>
      </c>
      <c r="S1065" s="13">
        <f>(((J1065/60)/60)/24)+DATE(1970,1,1)</f>
        <v>42583.030810185184</v>
      </c>
      <c r="T1065" s="14">
        <f t="shared" si="16"/>
        <v>42613.030810185184</v>
      </c>
    </row>
    <row r="1066" spans="1:20" ht="60" hidden="1" x14ac:dyDescent="0.2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f>ROUND(E1066/D1066,0)*100</f>
        <v>0</v>
      </c>
      <c r="P1066">
        <f>IFERROR(ROUND(E1066/L1066,2),0)</f>
        <v>65.67</v>
      </c>
      <c r="Q1066" s="9" t="s">
        <v>8316</v>
      </c>
      <c r="R1066" t="s">
        <v>8334</v>
      </c>
      <c r="S1066" s="13">
        <f>(((J1066/60)/60)/24)+DATE(1970,1,1)</f>
        <v>41417.228043981479</v>
      </c>
      <c r="T1066" s="14">
        <f t="shared" si="16"/>
        <v>41462.228043981479</v>
      </c>
    </row>
    <row r="1067" spans="1:20" ht="60" hidden="1" x14ac:dyDescent="0.2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f>ROUND(E1067/D1067,0)*100</f>
        <v>0</v>
      </c>
      <c r="P1067">
        <f>IFERROR(ROUND(E1067/L1067,2),0)</f>
        <v>16.2</v>
      </c>
      <c r="Q1067" s="9" t="s">
        <v>8316</v>
      </c>
      <c r="R1067" t="s">
        <v>8334</v>
      </c>
      <c r="S1067" s="13">
        <f>(((J1067/60)/60)/24)+DATE(1970,1,1)</f>
        <v>41661.381041666667</v>
      </c>
      <c r="T1067" s="14">
        <f t="shared" si="16"/>
        <v>41689.381041666667</v>
      </c>
    </row>
    <row r="1068" spans="1:20" ht="45" hidden="1" x14ac:dyDescent="0.2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f>ROUND(E1068/D1068,0)*100</f>
        <v>0</v>
      </c>
      <c r="P1068">
        <f>IFERROR(ROUND(E1068/L1068,2),0)</f>
        <v>34.130000000000003</v>
      </c>
      <c r="Q1068" s="9" t="s">
        <v>8316</v>
      </c>
      <c r="R1068" t="s">
        <v>8334</v>
      </c>
      <c r="S1068" s="13">
        <f>(((J1068/60)/60)/24)+DATE(1970,1,1)</f>
        <v>41445.962754629632</v>
      </c>
      <c r="T1068" s="14">
        <f t="shared" si="16"/>
        <v>41490.962754629632</v>
      </c>
    </row>
    <row r="1069" spans="1:20" ht="60" hidden="1" x14ac:dyDescent="0.2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f>ROUND(E1069/D1069,0)*100</f>
        <v>0</v>
      </c>
      <c r="P1069">
        <f>IFERROR(ROUND(E1069/L1069,2),0)</f>
        <v>13</v>
      </c>
      <c r="Q1069" s="9" t="s">
        <v>8316</v>
      </c>
      <c r="R1069" t="s">
        <v>8334</v>
      </c>
      <c r="S1069" s="13">
        <f>(((J1069/60)/60)/24)+DATE(1970,1,1)</f>
        <v>41599.855682870373</v>
      </c>
      <c r="T1069" s="14">
        <f t="shared" si="16"/>
        <v>41629.855682870373</v>
      </c>
    </row>
    <row r="1070" spans="1:20" ht="60" hidden="1" x14ac:dyDescent="0.2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f>ROUND(E1070/D1070,0)*100</f>
        <v>0</v>
      </c>
      <c r="P1070">
        <f>IFERROR(ROUND(E1070/L1070,2),0)</f>
        <v>11.25</v>
      </c>
      <c r="Q1070" s="9" t="s">
        <v>8316</v>
      </c>
      <c r="R1070" t="s">
        <v>8334</v>
      </c>
      <c r="S1070" s="13">
        <f>(((J1070/60)/60)/24)+DATE(1970,1,1)</f>
        <v>42440.371111111104</v>
      </c>
      <c r="T1070" s="14">
        <f t="shared" si="16"/>
        <v>42470.329444444447</v>
      </c>
    </row>
    <row r="1071" spans="1:20" ht="45" hidden="1" x14ac:dyDescent="0.2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f>ROUND(E1071/D1071,0)*100</f>
        <v>0</v>
      </c>
      <c r="P1071">
        <f>IFERROR(ROUND(E1071/L1071,2),0)</f>
        <v>40.479999999999997</v>
      </c>
      <c r="Q1071" s="9" t="s">
        <v>8316</v>
      </c>
      <c r="R1071" t="s">
        <v>8334</v>
      </c>
      <c r="S1071" s="13">
        <f>(((J1071/60)/60)/24)+DATE(1970,1,1)</f>
        <v>41572.229849537034</v>
      </c>
      <c r="T1071" s="14">
        <f t="shared" si="16"/>
        <v>41604.271516203706</v>
      </c>
    </row>
    <row r="1072" spans="1:20" ht="45" hidden="1" x14ac:dyDescent="0.2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f>ROUND(E1072/D1072,0)*100</f>
        <v>0</v>
      </c>
      <c r="P1072">
        <f>IFERROR(ROUND(E1072/L1072,2),0)</f>
        <v>35</v>
      </c>
      <c r="Q1072" s="9" t="s">
        <v>8316</v>
      </c>
      <c r="R1072" t="s">
        <v>8334</v>
      </c>
      <c r="S1072" s="13">
        <f>(((J1072/60)/60)/24)+DATE(1970,1,1)</f>
        <v>41163.011828703704</v>
      </c>
      <c r="T1072" s="14">
        <f t="shared" si="16"/>
        <v>41183.011828703704</v>
      </c>
    </row>
    <row r="1073" spans="1:20" ht="60" hidden="1" x14ac:dyDescent="0.2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f>ROUND(E1073/D1073,0)*100</f>
        <v>0</v>
      </c>
      <c r="P1073">
        <f>IFERROR(ROUND(E1073/L1073,2),0)</f>
        <v>0</v>
      </c>
      <c r="Q1073" s="9" t="s">
        <v>8316</v>
      </c>
      <c r="R1073" t="s">
        <v>8334</v>
      </c>
      <c r="S1073" s="13">
        <f>(((J1073/60)/60)/24)+DATE(1970,1,1)</f>
        <v>42295.753391203703</v>
      </c>
      <c r="T1073" s="14">
        <f t="shared" si="16"/>
        <v>42325.795057870375</v>
      </c>
    </row>
    <row r="1074" spans="1:20" ht="60" hidden="1" x14ac:dyDescent="0.2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f>ROUND(E1074/D1074,0)*100</f>
        <v>0</v>
      </c>
      <c r="P1074">
        <f>IFERROR(ROUND(E1074/L1074,2),0)</f>
        <v>12.75</v>
      </c>
      <c r="Q1074" s="9" t="s">
        <v>8316</v>
      </c>
      <c r="R1074" t="s">
        <v>8334</v>
      </c>
      <c r="S1074" s="13">
        <f>(((J1074/60)/60)/24)+DATE(1970,1,1)</f>
        <v>41645.832141203704</v>
      </c>
      <c r="T1074" s="14">
        <f t="shared" si="16"/>
        <v>41675.832141203704</v>
      </c>
    </row>
    <row r="1075" spans="1:20" ht="45" hidden="1" x14ac:dyDescent="0.25">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f>ROUND(E1075/D1075,0)*100</f>
        <v>0</v>
      </c>
      <c r="P1075">
        <f>IFERROR(ROUND(E1075/L1075,2),0)</f>
        <v>10</v>
      </c>
      <c r="Q1075" s="9" t="s">
        <v>8316</v>
      </c>
      <c r="R1075" t="s">
        <v>8334</v>
      </c>
      <c r="S1075" s="13">
        <f>(((J1075/60)/60)/24)+DATE(1970,1,1)</f>
        <v>40802.964594907404</v>
      </c>
      <c r="T1075" s="14">
        <f t="shared" si="16"/>
        <v>40832.964594907404</v>
      </c>
    </row>
    <row r="1076" spans="1:20" ht="60" hidden="1" x14ac:dyDescent="0.2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f>ROUND(E1076/D1076,0)*100</f>
        <v>0</v>
      </c>
      <c r="P1076">
        <f>IFERROR(ROUND(E1076/L1076,2),0)</f>
        <v>113.57</v>
      </c>
      <c r="Q1076" s="9" t="s">
        <v>8316</v>
      </c>
      <c r="R1076" t="s">
        <v>8334</v>
      </c>
      <c r="S1076" s="13">
        <f>(((J1076/60)/60)/24)+DATE(1970,1,1)</f>
        <v>41613.172974537039</v>
      </c>
      <c r="T1076" s="14">
        <f t="shared" si="16"/>
        <v>41643.172974537039</v>
      </c>
    </row>
    <row r="1077" spans="1:20" ht="45" hidden="1" x14ac:dyDescent="0.25">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f>ROUND(E1077/D1077,0)*100</f>
        <v>0</v>
      </c>
      <c r="P1077">
        <f>IFERROR(ROUND(E1077/L1077,2),0)</f>
        <v>15</v>
      </c>
      <c r="Q1077" s="9" t="s">
        <v>8316</v>
      </c>
      <c r="R1077" t="s">
        <v>8334</v>
      </c>
      <c r="S1077" s="13">
        <f>(((J1077/60)/60)/24)+DATE(1970,1,1)</f>
        <v>41005.904120370367</v>
      </c>
      <c r="T1077" s="14">
        <f t="shared" si="16"/>
        <v>41035.904120370367</v>
      </c>
    </row>
    <row r="1078" spans="1:20" ht="45" hidden="1" x14ac:dyDescent="0.2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f>ROUND(E1078/D1078,0)*100</f>
        <v>100</v>
      </c>
      <c r="P1078">
        <f>IFERROR(ROUND(E1078/L1078,2),0)</f>
        <v>48.28</v>
      </c>
      <c r="Q1078" s="9" t="s">
        <v>8316</v>
      </c>
      <c r="R1078" t="s">
        <v>8334</v>
      </c>
      <c r="S1078" s="13">
        <f>(((J1078/60)/60)/24)+DATE(1970,1,1)</f>
        <v>41838.377893518518</v>
      </c>
      <c r="T1078" s="14">
        <f t="shared" si="16"/>
        <v>41893.377893518518</v>
      </c>
    </row>
    <row r="1079" spans="1:20" ht="45" hidden="1" x14ac:dyDescent="0.2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f>ROUND(E1079/D1079,0)*100</f>
        <v>0</v>
      </c>
      <c r="P1079">
        <f>IFERROR(ROUND(E1079/L1079,2),0)</f>
        <v>43.98</v>
      </c>
      <c r="Q1079" s="9" t="s">
        <v>8316</v>
      </c>
      <c r="R1079" t="s">
        <v>8334</v>
      </c>
      <c r="S1079" s="13">
        <f>(((J1079/60)/60)/24)+DATE(1970,1,1)</f>
        <v>42353.16679398148</v>
      </c>
      <c r="T1079" s="14">
        <f t="shared" si="16"/>
        <v>42383.16679398148</v>
      </c>
    </row>
    <row r="1080" spans="1:20" ht="60" hidden="1" x14ac:dyDescent="0.25">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f>ROUND(E1080/D1080,0)*100</f>
        <v>0</v>
      </c>
      <c r="P1080">
        <f>IFERROR(ROUND(E1080/L1080,2),0)</f>
        <v>9</v>
      </c>
      <c r="Q1080" s="9" t="s">
        <v>8316</v>
      </c>
      <c r="R1080" t="s">
        <v>8334</v>
      </c>
      <c r="S1080" s="13">
        <f>(((J1080/60)/60)/24)+DATE(1970,1,1)</f>
        <v>40701.195844907408</v>
      </c>
      <c r="T1080" s="14">
        <f t="shared" si="16"/>
        <v>40746.195844907408</v>
      </c>
    </row>
    <row r="1081" spans="1:20" ht="60" hidden="1" x14ac:dyDescent="0.2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f>ROUND(E1081/D1081,0)*100</f>
        <v>0</v>
      </c>
      <c r="P1081">
        <f>IFERROR(ROUND(E1081/L1081,2),0)</f>
        <v>37.67</v>
      </c>
      <c r="Q1081" s="9" t="s">
        <v>8316</v>
      </c>
      <c r="R1081" t="s">
        <v>8334</v>
      </c>
      <c r="S1081" s="13">
        <f>(((J1081/60)/60)/24)+DATE(1970,1,1)</f>
        <v>42479.566388888896</v>
      </c>
      <c r="T1081" s="14">
        <f t="shared" si="16"/>
        <v>42504.566388888896</v>
      </c>
    </row>
    <row r="1082" spans="1:20" ht="45" hidden="1" x14ac:dyDescent="0.2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f>ROUND(E1082/D1082,0)*100</f>
        <v>0</v>
      </c>
      <c r="P1082">
        <f>IFERROR(ROUND(E1082/L1082,2),0)</f>
        <v>18.579999999999998</v>
      </c>
      <c r="Q1082" s="9" t="s">
        <v>8316</v>
      </c>
      <c r="R1082" t="s">
        <v>8334</v>
      </c>
      <c r="S1082" s="13">
        <f>(((J1082/60)/60)/24)+DATE(1970,1,1)</f>
        <v>41740.138113425928</v>
      </c>
      <c r="T1082" s="14">
        <f t="shared" si="16"/>
        <v>41770.138113425928</v>
      </c>
    </row>
    <row r="1083" spans="1:20" ht="45" hidden="1" x14ac:dyDescent="0.2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f>ROUND(E1083/D1083,0)*100</f>
        <v>0</v>
      </c>
      <c r="P1083">
        <f>IFERROR(ROUND(E1083/L1083,2),0)</f>
        <v>3</v>
      </c>
      <c r="Q1083" s="9" t="s">
        <v>8316</v>
      </c>
      <c r="R1083" t="s">
        <v>8334</v>
      </c>
      <c r="S1083" s="13">
        <f>(((J1083/60)/60)/24)+DATE(1970,1,1)</f>
        <v>42002.926990740743</v>
      </c>
      <c r="T1083" s="14">
        <f t="shared" si="16"/>
        <v>42032.926990740743</v>
      </c>
    </row>
    <row r="1084" spans="1:20" ht="45" hidden="1" x14ac:dyDescent="0.2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f>ROUND(E1084/D1084,0)*100</f>
        <v>0</v>
      </c>
      <c r="P1084">
        <f>IFERROR(ROUND(E1084/L1084,2),0)</f>
        <v>18.670000000000002</v>
      </c>
      <c r="Q1084" s="9" t="s">
        <v>8316</v>
      </c>
      <c r="R1084" t="s">
        <v>8334</v>
      </c>
      <c r="S1084" s="13">
        <f>(((J1084/60)/60)/24)+DATE(1970,1,1)</f>
        <v>41101.906111111115</v>
      </c>
      <c r="T1084" s="14">
        <f t="shared" si="16"/>
        <v>41131.906111111115</v>
      </c>
    </row>
    <row r="1085" spans="1:20" ht="60" hidden="1" x14ac:dyDescent="0.2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f>ROUND(E1085/D1085,0)*100</f>
        <v>0</v>
      </c>
      <c r="P1085">
        <f>IFERROR(ROUND(E1085/L1085,2),0)</f>
        <v>410</v>
      </c>
      <c r="Q1085" s="9" t="s">
        <v>8316</v>
      </c>
      <c r="R1085" t="s">
        <v>8334</v>
      </c>
      <c r="S1085" s="13">
        <f>(((J1085/60)/60)/24)+DATE(1970,1,1)</f>
        <v>41793.659525462965</v>
      </c>
      <c r="T1085" s="14">
        <f t="shared" si="16"/>
        <v>41853.659525462965</v>
      </c>
    </row>
    <row r="1086" spans="1:20" hidden="1" x14ac:dyDescent="0.25">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f>ROUND(E1086/D1086,0)*100</f>
        <v>0</v>
      </c>
      <c r="P1086">
        <f>IFERROR(ROUND(E1086/L1086,2),0)</f>
        <v>0</v>
      </c>
      <c r="Q1086" s="9" t="s">
        <v>8316</v>
      </c>
      <c r="R1086" t="s">
        <v>8334</v>
      </c>
      <c r="S1086" s="13">
        <f>(((J1086/60)/60)/24)+DATE(1970,1,1)</f>
        <v>41829.912083333329</v>
      </c>
      <c r="T1086" s="14">
        <f t="shared" si="16"/>
        <v>41859.912083333329</v>
      </c>
    </row>
    <row r="1087" spans="1:20" ht="45" hidden="1" x14ac:dyDescent="0.2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f>ROUND(E1087/D1087,0)*100</f>
        <v>0</v>
      </c>
      <c r="P1087">
        <f>IFERROR(ROUND(E1087/L1087,2),0)</f>
        <v>114</v>
      </c>
      <c r="Q1087" s="9" t="s">
        <v>8316</v>
      </c>
      <c r="R1087" t="s">
        <v>8334</v>
      </c>
      <c r="S1087" s="13">
        <f>(((J1087/60)/60)/24)+DATE(1970,1,1)</f>
        <v>42413.671006944445</v>
      </c>
      <c r="T1087" s="14">
        <f t="shared" si="16"/>
        <v>42443.629340277781</v>
      </c>
    </row>
    <row r="1088" spans="1:20" hidden="1" x14ac:dyDescent="0.2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f>ROUND(E1088/D1088,0)*100</f>
        <v>0</v>
      </c>
      <c r="P1088">
        <f>IFERROR(ROUND(E1088/L1088,2),0)</f>
        <v>7.5</v>
      </c>
      <c r="Q1088" s="9" t="s">
        <v>8316</v>
      </c>
      <c r="R1088" t="s">
        <v>8334</v>
      </c>
      <c r="S1088" s="13">
        <f>(((J1088/60)/60)/24)+DATE(1970,1,1)</f>
        <v>41845.866793981484</v>
      </c>
      <c r="T1088" s="14">
        <f t="shared" si="16"/>
        <v>41875.866793981484</v>
      </c>
    </row>
    <row r="1089" spans="1:20" ht="60" hidden="1" x14ac:dyDescent="0.2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f>ROUND(E1089/D1089,0)*100</f>
        <v>0</v>
      </c>
      <c r="P1089">
        <f>IFERROR(ROUND(E1089/L1089,2),0)</f>
        <v>0</v>
      </c>
      <c r="Q1089" s="9" t="s">
        <v>8316</v>
      </c>
      <c r="R1089" t="s">
        <v>8334</v>
      </c>
      <c r="S1089" s="13">
        <f>(((J1089/60)/60)/24)+DATE(1970,1,1)</f>
        <v>41775.713969907411</v>
      </c>
      <c r="T1089" s="14">
        <f t="shared" si="16"/>
        <v>41805.713969907411</v>
      </c>
    </row>
    <row r="1090" spans="1:20" ht="45" hidden="1" x14ac:dyDescent="0.2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f>ROUND(E1090/D1090,0)*100</f>
        <v>0</v>
      </c>
      <c r="P1090">
        <f>IFERROR(ROUND(E1090/L1090,2),0)</f>
        <v>43.42</v>
      </c>
      <c r="Q1090" s="9" t="s">
        <v>8316</v>
      </c>
      <c r="R1090" t="s">
        <v>8334</v>
      </c>
      <c r="S1090" s="13">
        <f>(((J1090/60)/60)/24)+DATE(1970,1,1)</f>
        <v>41723.799386574072</v>
      </c>
      <c r="T1090" s="14">
        <f t="shared" si="16"/>
        <v>41753.799386574072</v>
      </c>
    </row>
    <row r="1091" spans="1:20" ht="30" hidden="1" x14ac:dyDescent="0.2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f>ROUND(E1091/D1091,0)*100</f>
        <v>0</v>
      </c>
      <c r="P1091">
        <f>IFERROR(ROUND(E1091/L1091,2),0)</f>
        <v>23.96</v>
      </c>
      <c r="Q1091" s="9" t="s">
        <v>8316</v>
      </c>
      <c r="R1091" t="s">
        <v>8334</v>
      </c>
      <c r="S1091" s="13">
        <f>(((J1091/60)/60)/24)+DATE(1970,1,1)</f>
        <v>42151.189525462964</v>
      </c>
      <c r="T1091" s="14">
        <f t="shared" ref="T1091:T1154" si="17">(((I1091/60)/60)/24)+DATE(1970,1,1)</f>
        <v>42181.189525462964</v>
      </c>
    </row>
    <row r="1092" spans="1:20" ht="60" hidden="1" x14ac:dyDescent="0.2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f>ROUND(E1092/D1092,0)*100</f>
        <v>0</v>
      </c>
      <c r="P1092">
        <f>IFERROR(ROUND(E1092/L1092,2),0)</f>
        <v>5</v>
      </c>
      <c r="Q1092" s="9" t="s">
        <v>8316</v>
      </c>
      <c r="R1092" t="s">
        <v>8334</v>
      </c>
      <c r="S1092" s="13">
        <f>(((J1092/60)/60)/24)+DATE(1970,1,1)</f>
        <v>42123.185798611114</v>
      </c>
      <c r="T1092" s="14">
        <f t="shared" si="17"/>
        <v>42153.185798611114</v>
      </c>
    </row>
    <row r="1093" spans="1:20" ht="60" hidden="1" x14ac:dyDescent="0.2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f>ROUND(E1093/D1093,0)*100</f>
        <v>0</v>
      </c>
      <c r="P1093">
        <f>IFERROR(ROUND(E1093/L1093,2),0)</f>
        <v>12.5</v>
      </c>
      <c r="Q1093" s="9" t="s">
        <v>8316</v>
      </c>
      <c r="R1093" t="s">
        <v>8334</v>
      </c>
      <c r="S1093" s="13">
        <f>(((J1093/60)/60)/24)+DATE(1970,1,1)</f>
        <v>42440.820277777777</v>
      </c>
      <c r="T1093" s="14">
        <f t="shared" si="17"/>
        <v>42470.778611111105</v>
      </c>
    </row>
    <row r="1094" spans="1:20" ht="60" hidden="1" x14ac:dyDescent="0.25">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f>ROUND(E1094/D1094,0)*100</f>
        <v>0</v>
      </c>
      <c r="P1094">
        <f>IFERROR(ROUND(E1094/L1094,2),0)</f>
        <v>3</v>
      </c>
      <c r="Q1094" s="9" t="s">
        <v>8316</v>
      </c>
      <c r="R1094" t="s">
        <v>8334</v>
      </c>
      <c r="S1094" s="13">
        <f>(((J1094/60)/60)/24)+DATE(1970,1,1)</f>
        <v>41250.025902777779</v>
      </c>
      <c r="T1094" s="14">
        <f t="shared" si="17"/>
        <v>41280.025902777779</v>
      </c>
    </row>
    <row r="1095" spans="1:20" ht="45" hidden="1" x14ac:dyDescent="0.2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f>ROUND(E1095/D1095,0)*100</f>
        <v>0</v>
      </c>
      <c r="P1095">
        <f>IFERROR(ROUND(E1095/L1095,2),0)</f>
        <v>10.56</v>
      </c>
      <c r="Q1095" s="9" t="s">
        <v>8316</v>
      </c>
      <c r="R1095" t="s">
        <v>8334</v>
      </c>
      <c r="S1095" s="13">
        <f>(((J1095/60)/60)/24)+DATE(1970,1,1)</f>
        <v>42396.973807870367</v>
      </c>
      <c r="T1095" s="14">
        <f t="shared" si="17"/>
        <v>42411.973807870367</v>
      </c>
    </row>
    <row r="1096" spans="1:20" ht="60" hidden="1" x14ac:dyDescent="0.2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f>ROUND(E1096/D1096,0)*100</f>
        <v>0</v>
      </c>
      <c r="P1096">
        <f>IFERROR(ROUND(E1096/L1096,2),0)</f>
        <v>122</v>
      </c>
      <c r="Q1096" s="9" t="s">
        <v>8316</v>
      </c>
      <c r="R1096" t="s">
        <v>8334</v>
      </c>
      <c r="S1096" s="13">
        <f>(((J1096/60)/60)/24)+DATE(1970,1,1)</f>
        <v>40795.713344907403</v>
      </c>
      <c r="T1096" s="14">
        <f t="shared" si="17"/>
        <v>40825.713344907403</v>
      </c>
    </row>
    <row r="1097" spans="1:20" ht="60" hidden="1" x14ac:dyDescent="0.2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f>ROUND(E1097/D1097,0)*100</f>
        <v>0</v>
      </c>
      <c r="P1097">
        <f>IFERROR(ROUND(E1097/L1097,2),0)</f>
        <v>267.81</v>
      </c>
      <c r="Q1097" s="9" t="s">
        <v>8316</v>
      </c>
      <c r="R1097" t="s">
        <v>8334</v>
      </c>
      <c r="S1097" s="13">
        <f>(((J1097/60)/60)/24)+DATE(1970,1,1)</f>
        <v>41486.537268518521</v>
      </c>
      <c r="T1097" s="14">
        <f t="shared" si="17"/>
        <v>41516.537268518521</v>
      </c>
    </row>
    <row r="1098" spans="1:20" ht="60" hidden="1" x14ac:dyDescent="0.2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f>ROUND(E1098/D1098,0)*100</f>
        <v>0</v>
      </c>
      <c r="P1098">
        <f>IFERROR(ROUND(E1098/L1098,2),0)</f>
        <v>74.209999999999994</v>
      </c>
      <c r="Q1098" s="9" t="s">
        <v>8316</v>
      </c>
      <c r="R1098" t="s">
        <v>8334</v>
      </c>
      <c r="S1098" s="13">
        <f>(((J1098/60)/60)/24)+DATE(1970,1,1)</f>
        <v>41885.51798611111</v>
      </c>
      <c r="T1098" s="14">
        <f t="shared" si="17"/>
        <v>41916.145833333336</v>
      </c>
    </row>
    <row r="1099" spans="1:20" ht="45" hidden="1" x14ac:dyDescent="0.2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f>ROUND(E1099/D1099,0)*100</f>
        <v>0</v>
      </c>
      <c r="P1099">
        <f>IFERROR(ROUND(E1099/L1099,2),0)</f>
        <v>6.71</v>
      </c>
      <c r="Q1099" s="9" t="s">
        <v>8316</v>
      </c>
      <c r="R1099" t="s">
        <v>8334</v>
      </c>
      <c r="S1099" s="13">
        <f>(((J1099/60)/60)/24)+DATE(1970,1,1)</f>
        <v>41660.792557870373</v>
      </c>
      <c r="T1099" s="14">
        <f t="shared" si="17"/>
        <v>41700.792557870373</v>
      </c>
    </row>
    <row r="1100" spans="1:20" ht="30" hidden="1" x14ac:dyDescent="0.2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f>ROUND(E1100/D1100,0)*100</f>
        <v>0</v>
      </c>
      <c r="P1100">
        <f>IFERROR(ROUND(E1100/L1100,2),0)</f>
        <v>81.95</v>
      </c>
      <c r="Q1100" s="9" t="s">
        <v>8316</v>
      </c>
      <c r="R1100" t="s">
        <v>8334</v>
      </c>
      <c r="S1100" s="13">
        <f>(((J1100/60)/60)/24)+DATE(1970,1,1)</f>
        <v>41712.762673611112</v>
      </c>
      <c r="T1100" s="14">
        <f t="shared" si="17"/>
        <v>41742.762673611112</v>
      </c>
    </row>
    <row r="1101" spans="1:20" ht="60" hidden="1" x14ac:dyDescent="0.25">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f>ROUND(E1101/D1101,0)*100</f>
        <v>0</v>
      </c>
      <c r="P1101">
        <f>IFERROR(ROUND(E1101/L1101,2),0)</f>
        <v>25</v>
      </c>
      <c r="Q1101" s="9" t="s">
        <v>8316</v>
      </c>
      <c r="R1101" t="s">
        <v>8334</v>
      </c>
      <c r="S1101" s="13">
        <f>(((J1101/60)/60)/24)+DATE(1970,1,1)</f>
        <v>42107.836435185185</v>
      </c>
      <c r="T1101" s="14">
        <f t="shared" si="17"/>
        <v>42137.836435185185</v>
      </c>
    </row>
    <row r="1102" spans="1:20" ht="45" hidden="1" x14ac:dyDescent="0.2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f>ROUND(E1102/D1102,0)*100</f>
        <v>0</v>
      </c>
      <c r="P1102">
        <f>IFERROR(ROUND(E1102/L1102,2),0)</f>
        <v>10</v>
      </c>
      <c r="Q1102" s="9" t="s">
        <v>8316</v>
      </c>
      <c r="R1102" t="s">
        <v>8334</v>
      </c>
      <c r="S1102" s="13">
        <f>(((J1102/60)/60)/24)+DATE(1970,1,1)</f>
        <v>42384.110775462963</v>
      </c>
      <c r="T1102" s="14">
        <f t="shared" si="17"/>
        <v>42414.110775462963</v>
      </c>
    </row>
    <row r="1103" spans="1:20" ht="45" hidden="1" x14ac:dyDescent="0.2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f>ROUND(E1103/D1103,0)*100</f>
        <v>0</v>
      </c>
      <c r="P1103">
        <f>IFERROR(ROUND(E1103/L1103,2),0)</f>
        <v>6.83</v>
      </c>
      <c r="Q1103" s="9" t="s">
        <v>8316</v>
      </c>
      <c r="R1103" t="s">
        <v>8334</v>
      </c>
      <c r="S1103" s="13">
        <f>(((J1103/60)/60)/24)+DATE(1970,1,1)</f>
        <v>42538.77243055556</v>
      </c>
      <c r="T1103" s="14">
        <f t="shared" si="17"/>
        <v>42565.758333333331</v>
      </c>
    </row>
    <row r="1104" spans="1:20" ht="60" hidden="1" x14ac:dyDescent="0.2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f>ROUND(E1104/D1104,0)*100</f>
        <v>0</v>
      </c>
      <c r="P1104">
        <f>IFERROR(ROUND(E1104/L1104,2),0)</f>
        <v>17.71</v>
      </c>
      <c r="Q1104" s="9" t="s">
        <v>8316</v>
      </c>
      <c r="R1104" t="s">
        <v>8334</v>
      </c>
      <c r="S1104" s="13">
        <f>(((J1104/60)/60)/24)+DATE(1970,1,1)</f>
        <v>41577.045428240745</v>
      </c>
      <c r="T1104" s="14">
        <f t="shared" si="17"/>
        <v>41617.249305555553</v>
      </c>
    </row>
    <row r="1105" spans="1:20" ht="45" hidden="1" x14ac:dyDescent="0.2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f>ROUND(E1105/D1105,0)*100</f>
        <v>0</v>
      </c>
      <c r="P1105">
        <f>IFERROR(ROUND(E1105/L1105,2),0)</f>
        <v>16.2</v>
      </c>
      <c r="Q1105" s="9" t="s">
        <v>8316</v>
      </c>
      <c r="R1105" t="s">
        <v>8334</v>
      </c>
      <c r="S1105" s="13">
        <f>(((J1105/60)/60)/24)+DATE(1970,1,1)</f>
        <v>42479.22210648148</v>
      </c>
      <c r="T1105" s="14">
        <f t="shared" si="17"/>
        <v>42539.22210648148</v>
      </c>
    </row>
    <row r="1106" spans="1:20" ht="60" hidden="1" x14ac:dyDescent="0.2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f>ROUND(E1106/D1106,0)*100</f>
        <v>0</v>
      </c>
      <c r="P1106">
        <f>IFERROR(ROUND(E1106/L1106,2),0)</f>
        <v>80.3</v>
      </c>
      <c r="Q1106" s="9" t="s">
        <v>8316</v>
      </c>
      <c r="R1106" t="s">
        <v>8334</v>
      </c>
      <c r="S1106" s="13">
        <f>(((J1106/60)/60)/24)+DATE(1970,1,1)</f>
        <v>41771.40996527778</v>
      </c>
      <c r="T1106" s="14">
        <f t="shared" si="17"/>
        <v>41801.40996527778</v>
      </c>
    </row>
    <row r="1107" spans="1:20" ht="60" hidden="1" x14ac:dyDescent="0.2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f>ROUND(E1107/D1107,0)*100</f>
        <v>0</v>
      </c>
      <c r="P1107">
        <f>IFERROR(ROUND(E1107/L1107,2),0)</f>
        <v>71.55</v>
      </c>
      <c r="Q1107" s="9" t="s">
        <v>8316</v>
      </c>
      <c r="R1107" t="s">
        <v>8334</v>
      </c>
      <c r="S1107" s="13">
        <f>(((J1107/60)/60)/24)+DATE(1970,1,1)</f>
        <v>41692.135729166665</v>
      </c>
      <c r="T1107" s="14">
        <f t="shared" si="17"/>
        <v>41722.0940625</v>
      </c>
    </row>
    <row r="1108" spans="1:20" ht="45" hidden="1" x14ac:dyDescent="0.2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f>ROUND(E1108/D1108,0)*100</f>
        <v>0</v>
      </c>
      <c r="P1108">
        <f>IFERROR(ROUND(E1108/L1108,2),0)</f>
        <v>23.57</v>
      </c>
      <c r="Q1108" s="9" t="s">
        <v>8316</v>
      </c>
      <c r="R1108" t="s">
        <v>8334</v>
      </c>
      <c r="S1108" s="13">
        <f>(((J1108/60)/60)/24)+DATE(1970,1,1)</f>
        <v>40973.740451388891</v>
      </c>
      <c r="T1108" s="14">
        <f t="shared" si="17"/>
        <v>41003.698784722219</v>
      </c>
    </row>
    <row r="1109" spans="1:20" ht="60" hidden="1" x14ac:dyDescent="0.25">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f>ROUND(E1109/D1109,0)*100</f>
        <v>0</v>
      </c>
      <c r="P1109">
        <f>IFERROR(ROUND(E1109/L1109,2),0)</f>
        <v>0</v>
      </c>
      <c r="Q1109" s="9" t="s">
        <v>8316</v>
      </c>
      <c r="R1109" t="s">
        <v>8334</v>
      </c>
      <c r="S1109" s="13">
        <f>(((J1109/60)/60)/24)+DATE(1970,1,1)</f>
        <v>41813.861388888887</v>
      </c>
      <c r="T1109" s="14">
        <f t="shared" si="17"/>
        <v>41843.861388888887</v>
      </c>
    </row>
    <row r="1110" spans="1:20" ht="60" hidden="1" x14ac:dyDescent="0.2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f>ROUND(E1110/D1110,0)*100</f>
        <v>0</v>
      </c>
      <c r="P1110">
        <f>IFERROR(ROUND(E1110/L1110,2),0)</f>
        <v>34.880000000000003</v>
      </c>
      <c r="Q1110" s="9" t="s">
        <v>8316</v>
      </c>
      <c r="R1110" t="s">
        <v>8334</v>
      </c>
      <c r="S1110" s="13">
        <f>(((J1110/60)/60)/24)+DATE(1970,1,1)</f>
        <v>40952.636979166666</v>
      </c>
      <c r="T1110" s="14">
        <f t="shared" si="17"/>
        <v>41012.595312500001</v>
      </c>
    </row>
    <row r="1111" spans="1:20" ht="60" hidden="1" x14ac:dyDescent="0.2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f>ROUND(E1111/D1111,0)*100</f>
        <v>0</v>
      </c>
      <c r="P1111">
        <f>IFERROR(ROUND(E1111/L1111,2),0)</f>
        <v>15</v>
      </c>
      <c r="Q1111" s="9" t="s">
        <v>8316</v>
      </c>
      <c r="R1111" t="s">
        <v>8334</v>
      </c>
      <c r="S1111" s="13">
        <f>(((J1111/60)/60)/24)+DATE(1970,1,1)</f>
        <v>42662.752199074079</v>
      </c>
      <c r="T1111" s="14">
        <f t="shared" si="17"/>
        <v>42692.793865740736</v>
      </c>
    </row>
    <row r="1112" spans="1:20" ht="60" hidden="1" x14ac:dyDescent="0.2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f>ROUND(E1112/D1112,0)*100</f>
        <v>0</v>
      </c>
      <c r="P1112">
        <f>IFERROR(ROUND(E1112/L1112,2),0)</f>
        <v>23.18</v>
      </c>
      <c r="Q1112" s="9" t="s">
        <v>8316</v>
      </c>
      <c r="R1112" t="s">
        <v>8334</v>
      </c>
      <c r="S1112" s="13">
        <f>(((J1112/60)/60)/24)+DATE(1970,1,1)</f>
        <v>41220.933124999996</v>
      </c>
      <c r="T1112" s="14">
        <f t="shared" si="17"/>
        <v>41250.933124999996</v>
      </c>
    </row>
    <row r="1113" spans="1:20" ht="60" hidden="1" x14ac:dyDescent="0.2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f>ROUND(E1113/D1113,0)*100</f>
        <v>0</v>
      </c>
      <c r="P1113">
        <f>IFERROR(ROUND(E1113/L1113,2),0)</f>
        <v>1</v>
      </c>
      <c r="Q1113" s="9" t="s">
        <v>8316</v>
      </c>
      <c r="R1113" t="s">
        <v>8334</v>
      </c>
      <c r="S1113" s="13">
        <f>(((J1113/60)/60)/24)+DATE(1970,1,1)</f>
        <v>42347.203587962969</v>
      </c>
      <c r="T1113" s="14">
        <f t="shared" si="17"/>
        <v>42377.203587962969</v>
      </c>
    </row>
    <row r="1114" spans="1:20" ht="45" hidden="1" x14ac:dyDescent="0.2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f>ROUND(E1114/D1114,0)*100</f>
        <v>0</v>
      </c>
      <c r="P1114">
        <f>IFERROR(ROUND(E1114/L1114,2),0)</f>
        <v>100.23</v>
      </c>
      <c r="Q1114" s="9" t="s">
        <v>8316</v>
      </c>
      <c r="R1114" t="s">
        <v>8334</v>
      </c>
      <c r="S1114" s="13">
        <f>(((J1114/60)/60)/24)+DATE(1970,1,1)</f>
        <v>41963.759386574078</v>
      </c>
      <c r="T1114" s="14">
        <f t="shared" si="17"/>
        <v>42023.354166666672</v>
      </c>
    </row>
    <row r="1115" spans="1:20" ht="60" hidden="1" x14ac:dyDescent="0.2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f>ROUND(E1115/D1115,0)*100</f>
        <v>0</v>
      </c>
      <c r="P1115">
        <f>IFERROR(ROUND(E1115/L1115,2),0)</f>
        <v>5</v>
      </c>
      <c r="Q1115" s="9" t="s">
        <v>8316</v>
      </c>
      <c r="R1115" t="s">
        <v>8334</v>
      </c>
      <c r="S1115" s="13">
        <f>(((J1115/60)/60)/24)+DATE(1970,1,1)</f>
        <v>41835.977083333331</v>
      </c>
      <c r="T1115" s="14">
        <f t="shared" si="17"/>
        <v>41865.977083333331</v>
      </c>
    </row>
    <row r="1116" spans="1:20" ht="60" hidden="1" x14ac:dyDescent="0.2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f>ROUND(E1116/D1116,0)*100</f>
        <v>0</v>
      </c>
      <c r="P1116">
        <f>IFERROR(ROUND(E1116/L1116,2),0)</f>
        <v>3.33</v>
      </c>
      <c r="Q1116" s="9" t="s">
        <v>8316</v>
      </c>
      <c r="R1116" t="s">
        <v>8334</v>
      </c>
      <c r="S1116" s="13">
        <f>(((J1116/60)/60)/24)+DATE(1970,1,1)</f>
        <v>41526.345914351856</v>
      </c>
      <c r="T1116" s="14">
        <f t="shared" si="17"/>
        <v>41556.345914351856</v>
      </c>
    </row>
    <row r="1117" spans="1:20" ht="60" hidden="1" x14ac:dyDescent="0.2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f>ROUND(E1117/D1117,0)*100</f>
        <v>0</v>
      </c>
      <c r="P1117">
        <f>IFERROR(ROUND(E1117/L1117,2),0)</f>
        <v>13.25</v>
      </c>
      <c r="Q1117" s="9" t="s">
        <v>8316</v>
      </c>
      <c r="R1117" t="s">
        <v>8334</v>
      </c>
      <c r="S1117" s="13">
        <f>(((J1117/60)/60)/24)+DATE(1970,1,1)</f>
        <v>42429.695543981477</v>
      </c>
      <c r="T1117" s="14">
        <f t="shared" si="17"/>
        <v>42459.653877314813</v>
      </c>
    </row>
    <row r="1118" spans="1:20" ht="45" hidden="1" x14ac:dyDescent="0.2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f>ROUND(E1118/D1118,0)*100</f>
        <v>0</v>
      </c>
      <c r="P1118">
        <f>IFERROR(ROUND(E1118/L1118,2),0)</f>
        <v>17.850000000000001</v>
      </c>
      <c r="Q1118" s="9" t="s">
        <v>8316</v>
      </c>
      <c r="R1118" t="s">
        <v>8334</v>
      </c>
      <c r="S1118" s="13">
        <f>(((J1118/60)/60)/24)+DATE(1970,1,1)</f>
        <v>41009.847314814811</v>
      </c>
      <c r="T1118" s="14">
        <f t="shared" si="17"/>
        <v>41069.847314814811</v>
      </c>
    </row>
    <row r="1119" spans="1:20" ht="45" hidden="1" x14ac:dyDescent="0.2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f>ROUND(E1119/D1119,0)*100</f>
        <v>0</v>
      </c>
      <c r="P1119">
        <f>IFERROR(ROUND(E1119/L1119,2),0)</f>
        <v>10.38</v>
      </c>
      <c r="Q1119" s="9" t="s">
        <v>8316</v>
      </c>
      <c r="R1119" t="s">
        <v>8334</v>
      </c>
      <c r="S1119" s="13">
        <f>(((J1119/60)/60)/24)+DATE(1970,1,1)</f>
        <v>42333.598530092597</v>
      </c>
      <c r="T1119" s="14">
        <f t="shared" si="17"/>
        <v>42363.598530092597</v>
      </c>
    </row>
    <row r="1120" spans="1:20" ht="60" hidden="1" x14ac:dyDescent="0.2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f>ROUND(E1120/D1120,0)*100</f>
        <v>0</v>
      </c>
      <c r="P1120">
        <f>IFERROR(ROUND(E1120/L1120,2),0)</f>
        <v>36.33</v>
      </c>
      <c r="Q1120" s="9" t="s">
        <v>8316</v>
      </c>
      <c r="R1120" t="s">
        <v>8334</v>
      </c>
      <c r="S1120" s="13">
        <f>(((J1120/60)/60)/24)+DATE(1970,1,1)</f>
        <v>41704.16642361111</v>
      </c>
      <c r="T1120" s="14">
        <f t="shared" si="17"/>
        <v>41734.124756944446</v>
      </c>
    </row>
    <row r="1121" spans="1:20" ht="60" hidden="1" x14ac:dyDescent="0.25">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f>ROUND(E1121/D1121,0)*100</f>
        <v>0</v>
      </c>
      <c r="P1121">
        <f>IFERROR(ROUND(E1121/L1121,2),0)</f>
        <v>5</v>
      </c>
      <c r="Q1121" s="9" t="s">
        <v>8316</v>
      </c>
      <c r="R1121" t="s">
        <v>8334</v>
      </c>
      <c r="S1121" s="13">
        <f>(((J1121/60)/60)/24)+DATE(1970,1,1)</f>
        <v>41722.792407407411</v>
      </c>
      <c r="T1121" s="14">
        <f t="shared" si="17"/>
        <v>41735.792407407411</v>
      </c>
    </row>
    <row r="1122" spans="1:20" ht="45" hidden="1" x14ac:dyDescent="0.2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f>ROUND(E1122/D1122,0)*100</f>
        <v>0</v>
      </c>
      <c r="P1122">
        <f>IFERROR(ROUND(E1122/L1122,2),0)</f>
        <v>0</v>
      </c>
      <c r="Q1122" s="9" t="s">
        <v>8316</v>
      </c>
      <c r="R1122" t="s">
        <v>8334</v>
      </c>
      <c r="S1122" s="13">
        <f>(((J1122/60)/60)/24)+DATE(1970,1,1)</f>
        <v>40799.872685185182</v>
      </c>
      <c r="T1122" s="14">
        <f t="shared" si="17"/>
        <v>40844.872685185182</v>
      </c>
    </row>
    <row r="1123" spans="1:20" ht="45" hidden="1" x14ac:dyDescent="0.2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f>ROUND(E1123/D1123,0)*100</f>
        <v>0</v>
      </c>
      <c r="P1123">
        <f>IFERROR(ROUND(E1123/L1123,2),0)</f>
        <v>5.8</v>
      </c>
      <c r="Q1123" s="9" t="s">
        <v>8316</v>
      </c>
      <c r="R1123" t="s">
        <v>8334</v>
      </c>
      <c r="S1123" s="13">
        <f>(((J1123/60)/60)/24)+DATE(1970,1,1)</f>
        <v>42412.934212962966</v>
      </c>
      <c r="T1123" s="14">
        <f t="shared" si="17"/>
        <v>42442.892546296294</v>
      </c>
    </row>
    <row r="1124" spans="1:20" ht="60" hidden="1" x14ac:dyDescent="0.25">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f>ROUND(E1124/D1124,0)*100</f>
        <v>0</v>
      </c>
      <c r="P1124">
        <f>IFERROR(ROUND(E1124/L1124,2),0)</f>
        <v>0</v>
      </c>
      <c r="Q1124" s="9" t="s">
        <v>8316</v>
      </c>
      <c r="R1124" t="s">
        <v>8334</v>
      </c>
      <c r="S1124" s="13">
        <f>(((J1124/60)/60)/24)+DATE(1970,1,1)</f>
        <v>41410.703993055555</v>
      </c>
      <c r="T1124" s="14">
        <f t="shared" si="17"/>
        <v>41424.703993055555</v>
      </c>
    </row>
    <row r="1125" spans="1:20" ht="60" hidden="1" x14ac:dyDescent="0.2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f>ROUND(E1125/D1125,0)*100</f>
        <v>0</v>
      </c>
      <c r="P1125">
        <f>IFERROR(ROUND(E1125/L1125,2),0)</f>
        <v>3.67</v>
      </c>
      <c r="Q1125" s="9" t="s">
        <v>8316</v>
      </c>
      <c r="R1125" t="s">
        <v>8334</v>
      </c>
      <c r="S1125" s="13">
        <f>(((J1125/60)/60)/24)+DATE(1970,1,1)</f>
        <v>41718.5237037037</v>
      </c>
      <c r="T1125" s="14">
        <f t="shared" si="17"/>
        <v>41748.5237037037</v>
      </c>
    </row>
    <row r="1126" spans="1:20" ht="60" hidden="1" x14ac:dyDescent="0.2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f>ROUND(E1126/D1126,0)*100</f>
        <v>0</v>
      </c>
      <c r="P1126">
        <f>IFERROR(ROUND(E1126/L1126,2),0)</f>
        <v>60.71</v>
      </c>
      <c r="Q1126" s="9" t="s">
        <v>8316</v>
      </c>
      <c r="R1126" t="s">
        <v>8344</v>
      </c>
      <c r="S1126" s="13">
        <f>(((J1126/60)/60)/24)+DATE(1970,1,1)</f>
        <v>42094.667256944449</v>
      </c>
      <c r="T1126" s="14">
        <f t="shared" si="17"/>
        <v>42124.667256944449</v>
      </c>
    </row>
    <row r="1127" spans="1:20" ht="60" hidden="1" x14ac:dyDescent="0.25">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f>ROUND(E1127/D1127,0)*100</f>
        <v>0</v>
      </c>
      <c r="P1127">
        <f>IFERROR(ROUND(E1127/L1127,2),0)</f>
        <v>0</v>
      </c>
      <c r="Q1127" s="9" t="s">
        <v>8316</v>
      </c>
      <c r="R1127" t="s">
        <v>8344</v>
      </c>
      <c r="S1127" s="13">
        <f>(((J1127/60)/60)/24)+DATE(1970,1,1)</f>
        <v>42212.624189814815</v>
      </c>
      <c r="T1127" s="14">
        <f t="shared" si="17"/>
        <v>42272.624189814815</v>
      </c>
    </row>
    <row r="1128" spans="1:20" ht="45" hidden="1" x14ac:dyDescent="0.2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f>ROUND(E1128/D1128,0)*100</f>
        <v>0</v>
      </c>
      <c r="P1128">
        <f>IFERROR(ROUND(E1128/L1128,2),0)</f>
        <v>5</v>
      </c>
      <c r="Q1128" s="9" t="s">
        <v>8316</v>
      </c>
      <c r="R1128" t="s">
        <v>8344</v>
      </c>
      <c r="S1128" s="13">
        <f>(((J1128/60)/60)/24)+DATE(1970,1,1)</f>
        <v>42535.327476851846</v>
      </c>
      <c r="T1128" s="14">
        <f t="shared" si="17"/>
        <v>42565.327476851846</v>
      </c>
    </row>
    <row r="1129" spans="1:20" ht="60" hidden="1" x14ac:dyDescent="0.2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f>ROUND(E1129/D1129,0)*100</f>
        <v>0</v>
      </c>
      <c r="P1129">
        <f>IFERROR(ROUND(E1129/L1129,2),0)</f>
        <v>25.43</v>
      </c>
      <c r="Q1129" s="9" t="s">
        <v>8316</v>
      </c>
      <c r="R1129" t="s">
        <v>8344</v>
      </c>
      <c r="S1129" s="13">
        <f>(((J1129/60)/60)/24)+DATE(1970,1,1)</f>
        <v>41926.854166666664</v>
      </c>
      <c r="T1129" s="14">
        <f t="shared" si="17"/>
        <v>41957.895833333328</v>
      </c>
    </row>
    <row r="1130" spans="1:20" hidden="1" x14ac:dyDescent="0.25">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f>ROUND(E1130/D1130,0)*100</f>
        <v>0</v>
      </c>
      <c r="P1130">
        <f>IFERROR(ROUND(E1130/L1130,2),0)</f>
        <v>1</v>
      </c>
      <c r="Q1130" s="9" t="s">
        <v>8316</v>
      </c>
      <c r="R1130" t="s">
        <v>8344</v>
      </c>
      <c r="S1130" s="13">
        <f>(((J1130/60)/60)/24)+DATE(1970,1,1)</f>
        <v>41828.649502314816</v>
      </c>
      <c r="T1130" s="14">
        <f t="shared" si="17"/>
        <v>41858.649502314816</v>
      </c>
    </row>
    <row r="1131" spans="1:20" ht="45" hidden="1" x14ac:dyDescent="0.2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f>ROUND(E1131/D1131,0)*100</f>
        <v>0</v>
      </c>
      <c r="P1131">
        <f>IFERROR(ROUND(E1131/L1131,2),0)</f>
        <v>10.5</v>
      </c>
      <c r="Q1131" s="9" t="s">
        <v>8316</v>
      </c>
      <c r="R1131" t="s">
        <v>8344</v>
      </c>
      <c r="S1131" s="13">
        <f>(((J1131/60)/60)/24)+DATE(1970,1,1)</f>
        <v>42496.264965277776</v>
      </c>
      <c r="T1131" s="14">
        <f t="shared" si="17"/>
        <v>42526.264965277776</v>
      </c>
    </row>
    <row r="1132" spans="1:20" ht="60" hidden="1" x14ac:dyDescent="0.2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f>ROUND(E1132/D1132,0)*100</f>
        <v>0</v>
      </c>
      <c r="P1132">
        <f>IFERROR(ROUND(E1132/L1132,2),0)</f>
        <v>3.67</v>
      </c>
      <c r="Q1132" s="9" t="s">
        <v>8316</v>
      </c>
      <c r="R1132" t="s">
        <v>8344</v>
      </c>
      <c r="S1132" s="13">
        <f>(((J1132/60)/60)/24)+DATE(1970,1,1)</f>
        <v>41908.996527777781</v>
      </c>
      <c r="T1132" s="14">
        <f t="shared" si="17"/>
        <v>41969.038194444445</v>
      </c>
    </row>
    <row r="1133" spans="1:20" ht="60" hidden="1" x14ac:dyDescent="0.2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f>ROUND(E1133/D1133,0)*100</f>
        <v>0</v>
      </c>
      <c r="P1133">
        <f>IFERROR(ROUND(E1133/L1133,2),0)</f>
        <v>0</v>
      </c>
      <c r="Q1133" s="9" t="s">
        <v>8316</v>
      </c>
      <c r="R1133" t="s">
        <v>8344</v>
      </c>
      <c r="S1133" s="13">
        <f>(((J1133/60)/60)/24)+DATE(1970,1,1)</f>
        <v>42332.908194444448</v>
      </c>
      <c r="T1133" s="14">
        <f t="shared" si="17"/>
        <v>42362.908194444448</v>
      </c>
    </row>
    <row r="1134" spans="1:20" ht="45" hidden="1" x14ac:dyDescent="0.2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f>ROUND(E1134/D1134,0)*100</f>
        <v>0</v>
      </c>
      <c r="P1134">
        <f>IFERROR(ROUND(E1134/L1134,2),0)</f>
        <v>110.62</v>
      </c>
      <c r="Q1134" s="9" t="s">
        <v>8316</v>
      </c>
      <c r="R1134" t="s">
        <v>8344</v>
      </c>
      <c r="S1134" s="13">
        <f>(((J1134/60)/60)/24)+DATE(1970,1,1)</f>
        <v>42706.115405092598</v>
      </c>
      <c r="T1134" s="14">
        <f t="shared" si="17"/>
        <v>42736.115405092598</v>
      </c>
    </row>
    <row r="1135" spans="1:20" ht="60" hidden="1" x14ac:dyDescent="0.2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f>ROUND(E1135/D1135,0)*100</f>
        <v>0</v>
      </c>
      <c r="P1135">
        <f>IFERROR(ROUND(E1135/L1135,2),0)</f>
        <v>20</v>
      </c>
      <c r="Q1135" s="9" t="s">
        <v>8316</v>
      </c>
      <c r="R1135" t="s">
        <v>8344</v>
      </c>
      <c r="S1135" s="13">
        <f>(((J1135/60)/60)/24)+DATE(1970,1,1)</f>
        <v>41821.407187500001</v>
      </c>
      <c r="T1135" s="14">
        <f t="shared" si="17"/>
        <v>41851.407187500001</v>
      </c>
    </row>
    <row r="1136" spans="1:20" ht="45" hidden="1" x14ac:dyDescent="0.2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f>ROUND(E1136/D1136,0)*100</f>
        <v>0</v>
      </c>
      <c r="P1136">
        <f>IFERROR(ROUND(E1136/L1136,2),0)</f>
        <v>1</v>
      </c>
      <c r="Q1136" s="9" t="s">
        <v>8316</v>
      </c>
      <c r="R1136" t="s">
        <v>8344</v>
      </c>
      <c r="S1136" s="13">
        <f>(((J1136/60)/60)/24)+DATE(1970,1,1)</f>
        <v>41958.285046296296</v>
      </c>
      <c r="T1136" s="14">
        <f t="shared" si="17"/>
        <v>41972.189583333333</v>
      </c>
    </row>
    <row r="1137" spans="1:20" ht="60" hidden="1" x14ac:dyDescent="0.25">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f>ROUND(E1137/D1137,0)*100</f>
        <v>0</v>
      </c>
      <c r="P1137">
        <f>IFERROR(ROUND(E1137/L1137,2),0)</f>
        <v>50</v>
      </c>
      <c r="Q1137" s="9" t="s">
        <v>8316</v>
      </c>
      <c r="R1137" t="s">
        <v>8344</v>
      </c>
      <c r="S1137" s="13">
        <f>(((J1137/60)/60)/24)+DATE(1970,1,1)</f>
        <v>42558.989513888882</v>
      </c>
      <c r="T1137" s="14">
        <f t="shared" si="17"/>
        <v>42588.989513888882</v>
      </c>
    </row>
    <row r="1138" spans="1:20" ht="45" hidden="1" x14ac:dyDescent="0.2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f>ROUND(E1138/D1138,0)*100</f>
        <v>0</v>
      </c>
      <c r="P1138">
        <f>IFERROR(ROUND(E1138/L1138,2),0)</f>
        <v>45</v>
      </c>
      <c r="Q1138" s="9" t="s">
        <v>8316</v>
      </c>
      <c r="R1138" t="s">
        <v>8344</v>
      </c>
      <c r="S1138" s="13">
        <f>(((J1138/60)/60)/24)+DATE(1970,1,1)</f>
        <v>42327.671631944439</v>
      </c>
      <c r="T1138" s="14">
        <f t="shared" si="17"/>
        <v>42357.671631944439</v>
      </c>
    </row>
    <row r="1139" spans="1:20" ht="60" hidden="1" x14ac:dyDescent="0.2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f>ROUND(E1139/D1139,0)*100</f>
        <v>0</v>
      </c>
      <c r="P1139">
        <f>IFERROR(ROUND(E1139/L1139,2),0)</f>
        <v>253.21</v>
      </c>
      <c r="Q1139" s="9" t="s">
        <v>8316</v>
      </c>
      <c r="R1139" t="s">
        <v>8344</v>
      </c>
      <c r="S1139" s="13">
        <f>(((J1139/60)/60)/24)+DATE(1970,1,1)</f>
        <v>42453.819687499999</v>
      </c>
      <c r="T1139" s="14">
        <f t="shared" si="17"/>
        <v>42483.819687499999</v>
      </c>
    </row>
    <row r="1140" spans="1:20" ht="60" hidden="1" x14ac:dyDescent="0.2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f>ROUND(E1140/D1140,0)*100</f>
        <v>0</v>
      </c>
      <c r="P1140">
        <f>IFERROR(ROUND(E1140/L1140,2),0)</f>
        <v>31.25</v>
      </c>
      <c r="Q1140" s="9" t="s">
        <v>8316</v>
      </c>
      <c r="R1140" t="s">
        <v>8344</v>
      </c>
      <c r="S1140" s="13">
        <f>(((J1140/60)/60)/24)+DATE(1970,1,1)</f>
        <v>42736.9066087963</v>
      </c>
      <c r="T1140" s="14">
        <f t="shared" si="17"/>
        <v>42756.9066087963</v>
      </c>
    </row>
    <row r="1141" spans="1:20" ht="60" hidden="1" x14ac:dyDescent="0.2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f>ROUND(E1141/D1141,0)*100</f>
        <v>0</v>
      </c>
      <c r="P1141">
        <f>IFERROR(ROUND(E1141/L1141,2),0)</f>
        <v>5</v>
      </c>
      <c r="Q1141" s="9" t="s">
        <v>8316</v>
      </c>
      <c r="R1141" t="s">
        <v>8344</v>
      </c>
      <c r="S1141" s="13">
        <f>(((J1141/60)/60)/24)+DATE(1970,1,1)</f>
        <v>41975.347523148142</v>
      </c>
      <c r="T1141" s="14">
        <f t="shared" si="17"/>
        <v>42005.347523148142</v>
      </c>
    </row>
    <row r="1142" spans="1:20" ht="45" hidden="1" x14ac:dyDescent="0.2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f>ROUND(E1142/D1142,0)*100</f>
        <v>0</v>
      </c>
      <c r="P1142">
        <f>IFERROR(ROUND(E1142/L1142,2),0)</f>
        <v>0</v>
      </c>
      <c r="Q1142" s="9" t="s">
        <v>8316</v>
      </c>
      <c r="R1142" t="s">
        <v>8344</v>
      </c>
      <c r="S1142" s="13">
        <f>(((J1142/60)/60)/24)+DATE(1970,1,1)</f>
        <v>42192.462048611109</v>
      </c>
      <c r="T1142" s="14">
        <f t="shared" si="17"/>
        <v>42222.462048611109</v>
      </c>
    </row>
    <row r="1143" spans="1:20" hidden="1" x14ac:dyDescent="0.25">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f>ROUND(E1143/D1143,0)*100</f>
        <v>0</v>
      </c>
      <c r="P1143">
        <f>IFERROR(ROUND(E1143/L1143,2),0)</f>
        <v>0</v>
      </c>
      <c r="Q1143" s="9" t="s">
        <v>8316</v>
      </c>
      <c r="R1143" t="s">
        <v>8344</v>
      </c>
      <c r="S1143" s="13">
        <f>(((J1143/60)/60)/24)+DATE(1970,1,1)</f>
        <v>42164.699652777781</v>
      </c>
      <c r="T1143" s="14">
        <f t="shared" si="17"/>
        <v>42194.699652777781</v>
      </c>
    </row>
    <row r="1144" spans="1:20" ht="45" hidden="1" x14ac:dyDescent="0.2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f>ROUND(E1144/D1144,0)*100</f>
        <v>0</v>
      </c>
      <c r="P1144">
        <f>IFERROR(ROUND(E1144/L1144,2),0)</f>
        <v>0</v>
      </c>
      <c r="Q1144" s="9" t="s">
        <v>8316</v>
      </c>
      <c r="R1144" t="s">
        <v>8344</v>
      </c>
      <c r="S1144" s="13">
        <f>(((J1144/60)/60)/24)+DATE(1970,1,1)</f>
        <v>42022.006099537044</v>
      </c>
      <c r="T1144" s="14">
        <f t="shared" si="17"/>
        <v>42052.006099537044</v>
      </c>
    </row>
    <row r="1145" spans="1:20" ht="60" hidden="1" x14ac:dyDescent="0.2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f>ROUND(E1145/D1145,0)*100</f>
        <v>0</v>
      </c>
      <c r="P1145">
        <f>IFERROR(ROUND(E1145/L1145,2),0)</f>
        <v>23.25</v>
      </c>
      <c r="Q1145" s="9" t="s">
        <v>8316</v>
      </c>
      <c r="R1145" t="s">
        <v>8344</v>
      </c>
      <c r="S1145" s="13">
        <f>(((J1145/60)/60)/24)+DATE(1970,1,1)</f>
        <v>42325.19358796296</v>
      </c>
      <c r="T1145" s="14">
        <f t="shared" si="17"/>
        <v>42355.19358796296</v>
      </c>
    </row>
    <row r="1146" spans="1:20" ht="45" hidden="1" x14ac:dyDescent="0.2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f>ROUND(E1146/D1146,0)*100</f>
        <v>0</v>
      </c>
      <c r="P1146">
        <f>IFERROR(ROUND(E1146/L1146,2),0)</f>
        <v>0</v>
      </c>
      <c r="Q1146" s="9" t="s">
        <v>8319</v>
      </c>
      <c r="R1146" t="s">
        <v>8345</v>
      </c>
      <c r="S1146" s="13">
        <f>(((J1146/60)/60)/24)+DATE(1970,1,1)</f>
        <v>42093.181944444441</v>
      </c>
      <c r="T1146" s="14">
        <f t="shared" si="17"/>
        <v>42123.181944444441</v>
      </c>
    </row>
    <row r="1147" spans="1:20" ht="45" hidden="1" x14ac:dyDescent="0.2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f>ROUND(E1147/D1147,0)*100</f>
        <v>0</v>
      </c>
      <c r="P1147">
        <f>IFERROR(ROUND(E1147/L1147,2),0)</f>
        <v>100</v>
      </c>
      <c r="Q1147" s="9" t="s">
        <v>8319</v>
      </c>
      <c r="R1147" t="s">
        <v>8345</v>
      </c>
      <c r="S1147" s="13">
        <f>(((J1147/60)/60)/24)+DATE(1970,1,1)</f>
        <v>41854.747592592597</v>
      </c>
      <c r="T1147" s="14">
        <f t="shared" si="17"/>
        <v>41914.747592592597</v>
      </c>
    </row>
    <row r="1148" spans="1:20" ht="45" hidden="1" x14ac:dyDescent="0.2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f>ROUND(E1148/D1148,0)*100</f>
        <v>0</v>
      </c>
      <c r="P1148">
        <f>IFERROR(ROUND(E1148/L1148,2),0)</f>
        <v>44.17</v>
      </c>
      <c r="Q1148" s="9" t="s">
        <v>8319</v>
      </c>
      <c r="R1148" t="s">
        <v>8345</v>
      </c>
      <c r="S1148" s="13">
        <f>(((J1148/60)/60)/24)+DATE(1970,1,1)</f>
        <v>41723.9533912037</v>
      </c>
      <c r="T1148" s="14">
        <f t="shared" si="17"/>
        <v>41761.9533912037</v>
      </c>
    </row>
    <row r="1149" spans="1:20" ht="60" hidden="1" x14ac:dyDescent="0.2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f>ROUND(E1149/D1149,0)*100</f>
        <v>0</v>
      </c>
      <c r="P1149">
        <f>IFERROR(ROUND(E1149/L1149,2),0)</f>
        <v>0</v>
      </c>
      <c r="Q1149" s="9" t="s">
        <v>8319</v>
      </c>
      <c r="R1149" t="s">
        <v>8345</v>
      </c>
      <c r="S1149" s="13">
        <f>(((J1149/60)/60)/24)+DATE(1970,1,1)</f>
        <v>41871.972025462965</v>
      </c>
      <c r="T1149" s="14">
        <f t="shared" si="17"/>
        <v>41931.972025462965</v>
      </c>
    </row>
    <row r="1150" spans="1:20" ht="30" hidden="1" x14ac:dyDescent="0.2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f>ROUND(E1150/D1150,0)*100</f>
        <v>0</v>
      </c>
      <c r="P1150">
        <f>IFERROR(ROUND(E1150/L1150,2),0)</f>
        <v>24.33</v>
      </c>
      <c r="Q1150" s="9" t="s">
        <v>8319</v>
      </c>
      <c r="R1150" t="s">
        <v>8345</v>
      </c>
      <c r="S1150" s="13">
        <f>(((J1150/60)/60)/24)+DATE(1970,1,1)</f>
        <v>42675.171076388884</v>
      </c>
      <c r="T1150" s="14">
        <f t="shared" si="17"/>
        <v>42705.212743055556</v>
      </c>
    </row>
    <row r="1151" spans="1:20" ht="30" hidden="1" x14ac:dyDescent="0.2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f>ROUND(E1151/D1151,0)*100</f>
        <v>0</v>
      </c>
      <c r="P1151">
        <f>IFERROR(ROUND(E1151/L1151,2),0)</f>
        <v>37.5</v>
      </c>
      <c r="Q1151" s="9" t="s">
        <v>8319</v>
      </c>
      <c r="R1151" t="s">
        <v>8345</v>
      </c>
      <c r="S1151" s="13">
        <f>(((J1151/60)/60)/24)+DATE(1970,1,1)</f>
        <v>42507.71025462963</v>
      </c>
      <c r="T1151" s="14">
        <f t="shared" si="17"/>
        <v>42537.71025462963</v>
      </c>
    </row>
    <row r="1152" spans="1:20" ht="30" hidden="1" x14ac:dyDescent="0.2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f>ROUND(E1152/D1152,0)*100</f>
        <v>0</v>
      </c>
      <c r="P1152">
        <f>IFERROR(ROUND(E1152/L1152,2),0)</f>
        <v>42</v>
      </c>
      <c r="Q1152" s="9" t="s">
        <v>8319</v>
      </c>
      <c r="R1152" t="s">
        <v>8345</v>
      </c>
      <c r="S1152" s="13">
        <f>(((J1152/60)/60)/24)+DATE(1970,1,1)</f>
        <v>42317.954571759255</v>
      </c>
      <c r="T1152" s="14">
        <f t="shared" si="17"/>
        <v>42377.954571759255</v>
      </c>
    </row>
    <row r="1153" spans="1:20" ht="60" hidden="1" x14ac:dyDescent="0.25">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f>ROUND(E1153/D1153,0)*100</f>
        <v>0</v>
      </c>
      <c r="P1153">
        <f>IFERROR(ROUND(E1153/L1153,2),0)</f>
        <v>0</v>
      </c>
      <c r="Q1153" s="9" t="s">
        <v>8319</v>
      </c>
      <c r="R1153" t="s">
        <v>8345</v>
      </c>
      <c r="S1153" s="13">
        <f>(((J1153/60)/60)/24)+DATE(1970,1,1)</f>
        <v>42224.102581018517</v>
      </c>
      <c r="T1153" s="14">
        <f t="shared" si="17"/>
        <v>42254.102581018517</v>
      </c>
    </row>
    <row r="1154" spans="1:20" hidden="1" x14ac:dyDescent="0.2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f>ROUND(E1154/D1154,0)*100</f>
        <v>0</v>
      </c>
      <c r="P1154">
        <f>IFERROR(ROUND(E1154/L1154,2),0)</f>
        <v>60.73</v>
      </c>
      <c r="Q1154" s="9" t="s">
        <v>8319</v>
      </c>
      <c r="R1154" t="s">
        <v>8345</v>
      </c>
      <c r="S1154" s="13">
        <f>(((J1154/60)/60)/24)+DATE(1970,1,1)</f>
        <v>42109.709629629629</v>
      </c>
      <c r="T1154" s="14">
        <f t="shared" si="17"/>
        <v>42139.709629629629</v>
      </c>
    </row>
    <row r="1155" spans="1:20" ht="30" hidden="1" x14ac:dyDescent="0.25">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f>ROUND(E1155/D1155,0)*100</f>
        <v>0</v>
      </c>
      <c r="P1155">
        <f>IFERROR(ROUND(E1155/L1155,2),0)</f>
        <v>50</v>
      </c>
      <c r="Q1155" s="9" t="s">
        <v>8319</v>
      </c>
      <c r="R1155" t="s">
        <v>8345</v>
      </c>
      <c r="S1155" s="13">
        <f>(((J1155/60)/60)/24)+DATE(1970,1,1)</f>
        <v>42143.714178240742</v>
      </c>
      <c r="T1155" s="14">
        <f t="shared" ref="T1155:T1218" si="18">(((I1155/60)/60)/24)+DATE(1970,1,1)</f>
        <v>42173.714178240742</v>
      </c>
    </row>
    <row r="1156" spans="1:20" ht="45" hidden="1" x14ac:dyDescent="0.2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f>ROUND(E1156/D1156,0)*100</f>
        <v>0</v>
      </c>
      <c r="P1156">
        <f>IFERROR(ROUND(E1156/L1156,2),0)</f>
        <v>108.33</v>
      </c>
      <c r="Q1156" s="9" t="s">
        <v>8319</v>
      </c>
      <c r="R1156" t="s">
        <v>8345</v>
      </c>
      <c r="S1156" s="13">
        <f>(((J1156/60)/60)/24)+DATE(1970,1,1)</f>
        <v>42223.108865740738</v>
      </c>
      <c r="T1156" s="14">
        <f t="shared" si="18"/>
        <v>42253.108865740738</v>
      </c>
    </row>
    <row r="1157" spans="1:20" ht="60" hidden="1" x14ac:dyDescent="0.2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f>ROUND(E1157/D1157,0)*100</f>
        <v>0</v>
      </c>
      <c r="P1157">
        <f>IFERROR(ROUND(E1157/L1157,2),0)</f>
        <v>23.5</v>
      </c>
      <c r="Q1157" s="9" t="s">
        <v>8319</v>
      </c>
      <c r="R1157" t="s">
        <v>8345</v>
      </c>
      <c r="S1157" s="13">
        <f>(((J1157/60)/60)/24)+DATE(1970,1,1)</f>
        <v>41835.763981481483</v>
      </c>
      <c r="T1157" s="14">
        <f t="shared" si="18"/>
        <v>41865.763981481483</v>
      </c>
    </row>
    <row r="1158" spans="1:20" ht="45" hidden="1" x14ac:dyDescent="0.2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f>ROUND(E1158/D1158,0)*100</f>
        <v>0</v>
      </c>
      <c r="P1158">
        <f>IFERROR(ROUND(E1158/L1158,2),0)</f>
        <v>0</v>
      </c>
      <c r="Q1158" s="9" t="s">
        <v>8319</v>
      </c>
      <c r="R1158" t="s">
        <v>8345</v>
      </c>
      <c r="S1158" s="13">
        <f>(((J1158/60)/60)/24)+DATE(1970,1,1)</f>
        <v>42029.07131944444</v>
      </c>
      <c r="T1158" s="14">
        <f t="shared" si="18"/>
        <v>42059.07131944444</v>
      </c>
    </row>
    <row r="1159" spans="1:20" ht="60" hidden="1" x14ac:dyDescent="0.2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f>ROUND(E1159/D1159,0)*100</f>
        <v>0</v>
      </c>
      <c r="P1159">
        <f>IFERROR(ROUND(E1159/L1159,2),0)</f>
        <v>50.33</v>
      </c>
      <c r="Q1159" s="9" t="s">
        <v>8319</v>
      </c>
      <c r="R1159" t="s">
        <v>8345</v>
      </c>
      <c r="S1159" s="13">
        <f>(((J1159/60)/60)/24)+DATE(1970,1,1)</f>
        <v>41918.628240740742</v>
      </c>
      <c r="T1159" s="14">
        <f t="shared" si="18"/>
        <v>41978.669907407413</v>
      </c>
    </row>
    <row r="1160" spans="1:20" ht="60" hidden="1" x14ac:dyDescent="0.2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f>ROUND(E1160/D1160,0)*100</f>
        <v>0</v>
      </c>
      <c r="P1160">
        <f>IFERROR(ROUND(E1160/L1160,2),0)</f>
        <v>11.67</v>
      </c>
      <c r="Q1160" s="9" t="s">
        <v>8319</v>
      </c>
      <c r="R1160" t="s">
        <v>8345</v>
      </c>
      <c r="S1160" s="13">
        <f>(((J1160/60)/60)/24)+DATE(1970,1,1)</f>
        <v>41952.09175925926</v>
      </c>
      <c r="T1160" s="14">
        <f t="shared" si="18"/>
        <v>41982.09175925926</v>
      </c>
    </row>
    <row r="1161" spans="1:20" ht="60" hidden="1" x14ac:dyDescent="0.2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f>ROUND(E1161/D1161,0)*100</f>
        <v>0</v>
      </c>
      <c r="P1161">
        <f>IFERROR(ROUND(E1161/L1161,2),0)</f>
        <v>0</v>
      </c>
      <c r="Q1161" s="9" t="s">
        <v>8319</v>
      </c>
      <c r="R1161" t="s">
        <v>8345</v>
      </c>
      <c r="S1161" s="13">
        <f>(((J1161/60)/60)/24)+DATE(1970,1,1)</f>
        <v>42154.726446759261</v>
      </c>
      <c r="T1161" s="14">
        <f t="shared" si="18"/>
        <v>42185.65625</v>
      </c>
    </row>
    <row r="1162" spans="1:20" ht="45" hidden="1" x14ac:dyDescent="0.2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f>ROUND(E1162/D1162,0)*100</f>
        <v>0</v>
      </c>
      <c r="P1162">
        <f>IFERROR(ROUND(E1162/L1162,2),0)</f>
        <v>60.79</v>
      </c>
      <c r="Q1162" s="9" t="s">
        <v>8319</v>
      </c>
      <c r="R1162" t="s">
        <v>8345</v>
      </c>
      <c r="S1162" s="13">
        <f>(((J1162/60)/60)/24)+DATE(1970,1,1)</f>
        <v>42061.154930555553</v>
      </c>
      <c r="T1162" s="14">
        <f t="shared" si="18"/>
        <v>42091.113263888896</v>
      </c>
    </row>
    <row r="1163" spans="1:20" ht="60" hidden="1" x14ac:dyDescent="0.2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f>ROUND(E1163/D1163,0)*100</f>
        <v>0</v>
      </c>
      <c r="P1163">
        <f>IFERROR(ROUND(E1163/L1163,2),0)</f>
        <v>0</v>
      </c>
      <c r="Q1163" s="9" t="s">
        <v>8319</v>
      </c>
      <c r="R1163" t="s">
        <v>8345</v>
      </c>
      <c r="S1163" s="13">
        <f>(((J1163/60)/60)/24)+DATE(1970,1,1)</f>
        <v>42122.629502314812</v>
      </c>
      <c r="T1163" s="14">
        <f t="shared" si="18"/>
        <v>42143.629502314812</v>
      </c>
    </row>
    <row r="1164" spans="1:20" ht="60" hidden="1" x14ac:dyDescent="0.2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f>ROUND(E1164/D1164,0)*100</f>
        <v>0</v>
      </c>
      <c r="P1164">
        <f>IFERROR(ROUND(E1164/L1164,2),0)</f>
        <v>17.5</v>
      </c>
      <c r="Q1164" s="9" t="s">
        <v>8319</v>
      </c>
      <c r="R1164" t="s">
        <v>8345</v>
      </c>
      <c r="S1164" s="13">
        <f>(((J1164/60)/60)/24)+DATE(1970,1,1)</f>
        <v>41876.683611111112</v>
      </c>
      <c r="T1164" s="14">
        <f t="shared" si="18"/>
        <v>41907.683611111112</v>
      </c>
    </row>
    <row r="1165" spans="1:20" ht="60" hidden="1" x14ac:dyDescent="0.2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f>ROUND(E1165/D1165,0)*100</f>
        <v>0</v>
      </c>
      <c r="P1165">
        <f>IFERROR(ROUND(E1165/L1165,2),0)</f>
        <v>0</v>
      </c>
      <c r="Q1165" s="9" t="s">
        <v>8319</v>
      </c>
      <c r="R1165" t="s">
        <v>8345</v>
      </c>
      <c r="S1165" s="13">
        <f>(((J1165/60)/60)/24)+DATE(1970,1,1)</f>
        <v>41830.723611111112</v>
      </c>
      <c r="T1165" s="14">
        <f t="shared" si="18"/>
        <v>41860.723611111112</v>
      </c>
    </row>
    <row r="1166" spans="1:20" ht="60" hidden="1" x14ac:dyDescent="0.25">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f>ROUND(E1166/D1166,0)*100</f>
        <v>0</v>
      </c>
      <c r="P1166">
        <f>IFERROR(ROUND(E1166/L1166,2),0)</f>
        <v>0</v>
      </c>
      <c r="Q1166" s="9" t="s">
        <v>8319</v>
      </c>
      <c r="R1166" t="s">
        <v>8345</v>
      </c>
      <c r="S1166" s="13">
        <f>(((J1166/60)/60)/24)+DATE(1970,1,1)</f>
        <v>42509.724328703705</v>
      </c>
      <c r="T1166" s="14">
        <f t="shared" si="18"/>
        <v>42539.724328703705</v>
      </c>
    </row>
    <row r="1167" spans="1:20" ht="60" hidden="1" x14ac:dyDescent="0.2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f>ROUND(E1167/D1167,0)*100</f>
        <v>0</v>
      </c>
      <c r="P1167">
        <f>IFERROR(ROUND(E1167/L1167,2),0)</f>
        <v>82.82</v>
      </c>
      <c r="Q1167" s="9" t="s">
        <v>8319</v>
      </c>
      <c r="R1167" t="s">
        <v>8345</v>
      </c>
      <c r="S1167" s="13">
        <f>(((J1167/60)/60)/24)+DATE(1970,1,1)</f>
        <v>41792.214467592588</v>
      </c>
      <c r="T1167" s="14">
        <f t="shared" si="18"/>
        <v>41826.214467592588</v>
      </c>
    </row>
    <row r="1168" spans="1:20" ht="60" hidden="1" x14ac:dyDescent="0.2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f>ROUND(E1168/D1168,0)*100</f>
        <v>0</v>
      </c>
      <c r="P1168">
        <f>IFERROR(ROUND(E1168/L1168,2),0)</f>
        <v>358.88</v>
      </c>
      <c r="Q1168" s="9" t="s">
        <v>8319</v>
      </c>
      <c r="R1168" t="s">
        <v>8345</v>
      </c>
      <c r="S1168" s="13">
        <f>(((J1168/60)/60)/24)+DATE(1970,1,1)</f>
        <v>42150.485439814816</v>
      </c>
      <c r="T1168" s="14">
        <f t="shared" si="18"/>
        <v>42181.166666666672</v>
      </c>
    </row>
    <row r="1169" spans="1:20" ht="45" hidden="1" x14ac:dyDescent="0.2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f>ROUND(E1169/D1169,0)*100</f>
        <v>0</v>
      </c>
      <c r="P1169">
        <f>IFERROR(ROUND(E1169/L1169,2),0)</f>
        <v>61.19</v>
      </c>
      <c r="Q1169" s="9" t="s">
        <v>8319</v>
      </c>
      <c r="R1169" t="s">
        <v>8345</v>
      </c>
      <c r="S1169" s="13">
        <f>(((J1169/60)/60)/24)+DATE(1970,1,1)</f>
        <v>41863.734895833331</v>
      </c>
      <c r="T1169" s="14">
        <f t="shared" si="18"/>
        <v>41894.734895833331</v>
      </c>
    </row>
    <row r="1170" spans="1:20" ht="45" hidden="1" x14ac:dyDescent="0.2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f>ROUND(E1170/D1170,0)*100</f>
        <v>0</v>
      </c>
      <c r="P1170">
        <f>IFERROR(ROUND(E1170/L1170,2),0)</f>
        <v>340</v>
      </c>
      <c r="Q1170" s="9" t="s">
        <v>8319</v>
      </c>
      <c r="R1170" t="s">
        <v>8345</v>
      </c>
      <c r="S1170" s="13">
        <f>(((J1170/60)/60)/24)+DATE(1970,1,1)</f>
        <v>42605.053993055553</v>
      </c>
      <c r="T1170" s="14">
        <f t="shared" si="18"/>
        <v>42635.053993055553</v>
      </c>
    </row>
    <row r="1171" spans="1:20" ht="45" hidden="1" x14ac:dyDescent="0.2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f>ROUND(E1171/D1171,0)*100</f>
        <v>0</v>
      </c>
      <c r="P1171">
        <f>IFERROR(ROUND(E1171/L1171,2),0)</f>
        <v>5.67</v>
      </c>
      <c r="Q1171" s="9" t="s">
        <v>8319</v>
      </c>
      <c r="R1171" t="s">
        <v>8345</v>
      </c>
      <c r="S1171" s="13">
        <f>(((J1171/60)/60)/24)+DATE(1970,1,1)</f>
        <v>42027.353738425925</v>
      </c>
      <c r="T1171" s="14">
        <f t="shared" si="18"/>
        <v>42057.353738425925</v>
      </c>
    </row>
    <row r="1172" spans="1:20" ht="45" hidden="1" x14ac:dyDescent="0.2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f>ROUND(E1172/D1172,0)*100</f>
        <v>0</v>
      </c>
      <c r="P1172">
        <f>IFERROR(ROUND(E1172/L1172,2),0)</f>
        <v>50</v>
      </c>
      <c r="Q1172" s="9" t="s">
        <v>8319</v>
      </c>
      <c r="R1172" t="s">
        <v>8345</v>
      </c>
      <c r="S1172" s="13">
        <f>(((J1172/60)/60)/24)+DATE(1970,1,1)</f>
        <v>42124.893182870372</v>
      </c>
      <c r="T1172" s="14">
        <f t="shared" si="18"/>
        <v>42154.893182870372</v>
      </c>
    </row>
    <row r="1173" spans="1:20" ht="45" hidden="1" x14ac:dyDescent="0.2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f>ROUND(E1173/D1173,0)*100</f>
        <v>0</v>
      </c>
      <c r="P1173">
        <f>IFERROR(ROUND(E1173/L1173,2),0)</f>
        <v>25</v>
      </c>
      <c r="Q1173" s="9" t="s">
        <v>8319</v>
      </c>
      <c r="R1173" t="s">
        <v>8345</v>
      </c>
      <c r="S1173" s="13">
        <f>(((J1173/60)/60)/24)+DATE(1970,1,1)</f>
        <v>41938.804710648146</v>
      </c>
      <c r="T1173" s="14">
        <f t="shared" si="18"/>
        <v>41956.846377314811</v>
      </c>
    </row>
    <row r="1174" spans="1:20" ht="30" hidden="1" x14ac:dyDescent="0.25">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f>ROUND(E1174/D1174,0)*100</f>
        <v>0</v>
      </c>
      <c r="P1174">
        <f>IFERROR(ROUND(E1174/L1174,2),0)</f>
        <v>0</v>
      </c>
      <c r="Q1174" s="9" t="s">
        <v>8319</v>
      </c>
      <c r="R1174" t="s">
        <v>8345</v>
      </c>
      <c r="S1174" s="13">
        <f>(((J1174/60)/60)/24)+DATE(1970,1,1)</f>
        <v>41841.682314814818</v>
      </c>
      <c r="T1174" s="14">
        <f t="shared" si="18"/>
        <v>41871.682314814818</v>
      </c>
    </row>
    <row r="1175" spans="1:20" ht="60" hidden="1" x14ac:dyDescent="0.2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f>ROUND(E1175/D1175,0)*100</f>
        <v>0</v>
      </c>
      <c r="P1175">
        <f>IFERROR(ROUND(E1175/L1175,2),0)</f>
        <v>30</v>
      </c>
      <c r="Q1175" s="9" t="s">
        <v>8319</v>
      </c>
      <c r="R1175" t="s">
        <v>8345</v>
      </c>
      <c r="S1175" s="13">
        <f>(((J1175/60)/60)/24)+DATE(1970,1,1)</f>
        <v>42184.185844907406</v>
      </c>
      <c r="T1175" s="14">
        <f t="shared" si="18"/>
        <v>42219.185844907406</v>
      </c>
    </row>
    <row r="1176" spans="1:20" ht="45" hidden="1" x14ac:dyDescent="0.2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f>ROUND(E1176/D1176,0)*100</f>
        <v>0</v>
      </c>
      <c r="P1176">
        <f>IFERROR(ROUND(E1176/L1176,2),0)</f>
        <v>46.63</v>
      </c>
      <c r="Q1176" s="9" t="s">
        <v>8319</v>
      </c>
      <c r="R1176" t="s">
        <v>8345</v>
      </c>
      <c r="S1176" s="13">
        <f>(((J1176/60)/60)/24)+DATE(1970,1,1)</f>
        <v>42468.84174768519</v>
      </c>
      <c r="T1176" s="14">
        <f t="shared" si="18"/>
        <v>42498.84174768519</v>
      </c>
    </row>
    <row r="1177" spans="1:20" ht="45" hidden="1" x14ac:dyDescent="0.2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f>ROUND(E1177/D1177,0)*100</f>
        <v>0</v>
      </c>
      <c r="P1177">
        <f>IFERROR(ROUND(E1177/L1177,2),0)</f>
        <v>65</v>
      </c>
      <c r="Q1177" s="9" t="s">
        <v>8319</v>
      </c>
      <c r="R1177" t="s">
        <v>8345</v>
      </c>
      <c r="S1177" s="13">
        <f>(((J1177/60)/60)/24)+DATE(1970,1,1)</f>
        <v>42170.728460648148</v>
      </c>
      <c r="T1177" s="14">
        <f t="shared" si="18"/>
        <v>42200.728460648148</v>
      </c>
    </row>
    <row r="1178" spans="1:20" ht="60" hidden="1" x14ac:dyDescent="0.2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f>ROUND(E1178/D1178,0)*100</f>
        <v>0</v>
      </c>
      <c r="P1178">
        <f>IFERROR(ROUND(E1178/L1178,2),0)</f>
        <v>10</v>
      </c>
      <c r="Q1178" s="9" t="s">
        <v>8319</v>
      </c>
      <c r="R1178" t="s">
        <v>8345</v>
      </c>
      <c r="S1178" s="13">
        <f>(((J1178/60)/60)/24)+DATE(1970,1,1)</f>
        <v>42746.019652777773</v>
      </c>
      <c r="T1178" s="14">
        <f t="shared" si="18"/>
        <v>42800.541666666672</v>
      </c>
    </row>
    <row r="1179" spans="1:20" ht="60" hidden="1" x14ac:dyDescent="0.2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f>ROUND(E1179/D1179,0)*100</f>
        <v>0</v>
      </c>
      <c r="P1179">
        <f>IFERROR(ROUND(E1179/L1179,2),0)</f>
        <v>0</v>
      </c>
      <c r="Q1179" s="9" t="s">
        <v>8319</v>
      </c>
      <c r="R1179" t="s">
        <v>8345</v>
      </c>
      <c r="S1179" s="13">
        <f>(((J1179/60)/60)/24)+DATE(1970,1,1)</f>
        <v>41897.660833333335</v>
      </c>
      <c r="T1179" s="14">
        <f t="shared" si="18"/>
        <v>41927.660833333335</v>
      </c>
    </row>
    <row r="1180" spans="1:20" ht="60" hidden="1" x14ac:dyDescent="0.2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f>ROUND(E1180/D1180,0)*100</f>
        <v>0</v>
      </c>
      <c r="P1180">
        <f>IFERROR(ROUND(E1180/L1180,2),0)</f>
        <v>5</v>
      </c>
      <c r="Q1180" s="9" t="s">
        <v>8319</v>
      </c>
      <c r="R1180" t="s">
        <v>8345</v>
      </c>
      <c r="S1180" s="13">
        <f>(((J1180/60)/60)/24)+DATE(1970,1,1)</f>
        <v>41837.905694444446</v>
      </c>
      <c r="T1180" s="14">
        <f t="shared" si="18"/>
        <v>41867.905694444446</v>
      </c>
    </row>
    <row r="1181" spans="1:20" ht="45" hidden="1" x14ac:dyDescent="0.2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f>ROUND(E1181/D1181,0)*100</f>
        <v>0</v>
      </c>
      <c r="P1181">
        <f>IFERROR(ROUND(E1181/L1181,2),0)</f>
        <v>640</v>
      </c>
      <c r="Q1181" s="9" t="s">
        <v>8319</v>
      </c>
      <c r="R1181" t="s">
        <v>8345</v>
      </c>
      <c r="S1181" s="13">
        <f>(((J1181/60)/60)/24)+DATE(1970,1,1)</f>
        <v>42275.720219907409</v>
      </c>
      <c r="T1181" s="14">
        <f t="shared" si="18"/>
        <v>42305.720219907409</v>
      </c>
    </row>
    <row r="1182" spans="1:20" ht="45" hidden="1" x14ac:dyDescent="0.2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f>ROUND(E1182/D1182,0)*100</f>
        <v>0</v>
      </c>
      <c r="P1182">
        <f>IFERROR(ROUND(E1182/L1182,2),0)</f>
        <v>69.12</v>
      </c>
      <c r="Q1182" s="9" t="s">
        <v>8319</v>
      </c>
      <c r="R1182" t="s">
        <v>8345</v>
      </c>
      <c r="S1182" s="13">
        <f>(((J1182/60)/60)/24)+DATE(1970,1,1)</f>
        <v>41781.806875000002</v>
      </c>
      <c r="T1182" s="14">
        <f t="shared" si="18"/>
        <v>41818.806875000002</v>
      </c>
    </row>
    <row r="1183" spans="1:20" ht="30" hidden="1" x14ac:dyDescent="0.25">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f>ROUND(E1183/D1183,0)*100</f>
        <v>0</v>
      </c>
      <c r="P1183">
        <f>IFERROR(ROUND(E1183/L1183,2),0)</f>
        <v>1.33</v>
      </c>
      <c r="Q1183" s="9" t="s">
        <v>8319</v>
      </c>
      <c r="R1183" t="s">
        <v>8345</v>
      </c>
      <c r="S1183" s="13">
        <f>(((J1183/60)/60)/24)+DATE(1970,1,1)</f>
        <v>42034.339363425926</v>
      </c>
      <c r="T1183" s="14">
        <f t="shared" si="18"/>
        <v>42064.339363425926</v>
      </c>
    </row>
    <row r="1184" spans="1:20" ht="60" hidden="1" x14ac:dyDescent="0.25">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f>ROUND(E1184/D1184,0)*100</f>
        <v>0</v>
      </c>
      <c r="P1184">
        <f>IFERROR(ROUND(E1184/L1184,2),0)</f>
        <v>10.5</v>
      </c>
      <c r="Q1184" s="9" t="s">
        <v>8319</v>
      </c>
      <c r="R1184" t="s">
        <v>8345</v>
      </c>
      <c r="S1184" s="13">
        <f>(((J1184/60)/60)/24)+DATE(1970,1,1)</f>
        <v>42728.827407407407</v>
      </c>
      <c r="T1184" s="14">
        <f t="shared" si="18"/>
        <v>42747.695833333331</v>
      </c>
    </row>
    <row r="1185" spans="1:20" ht="60" hidden="1" x14ac:dyDescent="0.2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f>ROUND(E1185/D1185,0)*100</f>
        <v>0</v>
      </c>
      <c r="P1185">
        <f>IFERROR(ROUND(E1185/L1185,2),0)</f>
        <v>33.33</v>
      </c>
      <c r="Q1185" s="9" t="s">
        <v>8319</v>
      </c>
      <c r="R1185" t="s">
        <v>8345</v>
      </c>
      <c r="S1185" s="13">
        <f>(((J1185/60)/60)/24)+DATE(1970,1,1)</f>
        <v>42656.86137731481</v>
      </c>
      <c r="T1185" s="14">
        <f t="shared" si="18"/>
        <v>42676.165972222225</v>
      </c>
    </row>
    <row r="1186" spans="1:20" ht="60" hidden="1" x14ac:dyDescent="0.2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f>ROUND(E1186/D1186,0)*100</f>
        <v>100</v>
      </c>
      <c r="P1186">
        <f>IFERROR(ROUND(E1186/L1186,2),0)</f>
        <v>61.56</v>
      </c>
      <c r="Q1186" s="9" t="s">
        <v>8313</v>
      </c>
      <c r="R1186" t="s">
        <v>8314</v>
      </c>
      <c r="S1186" s="13">
        <f>(((J1186/60)/60)/24)+DATE(1970,1,1)</f>
        <v>42741.599664351852</v>
      </c>
      <c r="T1186" s="14">
        <f t="shared" si="18"/>
        <v>42772.599664351852</v>
      </c>
    </row>
    <row r="1187" spans="1:20" ht="60" hidden="1" x14ac:dyDescent="0.2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f>ROUND(E1187/D1187,0)*100</f>
        <v>100</v>
      </c>
      <c r="P1187">
        <f>IFERROR(ROUND(E1187/L1187,2),0)</f>
        <v>118.74</v>
      </c>
      <c r="Q1187" s="9" t="s">
        <v>8313</v>
      </c>
      <c r="R1187" t="s">
        <v>8314</v>
      </c>
      <c r="S1187" s="13">
        <f>(((J1187/60)/60)/24)+DATE(1970,1,1)</f>
        <v>42130.865150462967</v>
      </c>
      <c r="T1187" s="14">
        <f t="shared" si="18"/>
        <v>42163.166666666672</v>
      </c>
    </row>
    <row r="1188" spans="1:20" ht="60" hidden="1" x14ac:dyDescent="0.2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f>ROUND(E1188/D1188,0)*100</f>
        <v>100</v>
      </c>
      <c r="P1188">
        <f>IFERROR(ROUND(E1188/L1188,2),0)</f>
        <v>65.08</v>
      </c>
      <c r="Q1188" s="9" t="s">
        <v>8313</v>
      </c>
      <c r="R1188" t="s">
        <v>8314</v>
      </c>
      <c r="S1188" s="13">
        <f>(((J1188/60)/60)/24)+DATE(1970,1,1)</f>
        <v>42123.86336805555</v>
      </c>
      <c r="T1188" s="14">
        <f t="shared" si="18"/>
        <v>42156.945833333331</v>
      </c>
    </row>
    <row r="1189" spans="1:20" ht="60" hidden="1" x14ac:dyDescent="0.2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f>ROUND(E1189/D1189,0)*100</f>
        <v>100</v>
      </c>
      <c r="P1189">
        <f>IFERROR(ROUND(E1189/L1189,2),0)</f>
        <v>130.16</v>
      </c>
      <c r="Q1189" s="9" t="s">
        <v>8313</v>
      </c>
      <c r="R1189" t="s">
        <v>8314</v>
      </c>
      <c r="S1189" s="13">
        <f>(((J1189/60)/60)/24)+DATE(1970,1,1)</f>
        <v>42109.894942129627</v>
      </c>
      <c r="T1189" s="14">
        <f t="shared" si="18"/>
        <v>42141.75</v>
      </c>
    </row>
    <row r="1190" spans="1:20" ht="45" hidden="1" x14ac:dyDescent="0.2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f>ROUND(E1190/D1190,0)*100</f>
        <v>200</v>
      </c>
      <c r="P1190">
        <f>IFERROR(ROUND(E1190/L1190,2),0)</f>
        <v>37.78</v>
      </c>
      <c r="Q1190" s="9" t="s">
        <v>8313</v>
      </c>
      <c r="R1190" t="s">
        <v>8314</v>
      </c>
      <c r="S1190" s="13">
        <f>(((J1190/60)/60)/24)+DATE(1970,1,1)</f>
        <v>42711.700694444444</v>
      </c>
      <c r="T1190" s="14">
        <f t="shared" si="18"/>
        <v>42732.700694444444</v>
      </c>
    </row>
    <row r="1191" spans="1:20" ht="60" hidden="1" x14ac:dyDescent="0.2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f>ROUND(E1191/D1191,0)*100</f>
        <v>100</v>
      </c>
      <c r="P1191">
        <f>IFERROR(ROUND(E1191/L1191,2),0)</f>
        <v>112.79</v>
      </c>
      <c r="Q1191" s="9" t="s">
        <v>8313</v>
      </c>
      <c r="R1191" t="s">
        <v>8314</v>
      </c>
      <c r="S1191" s="13">
        <f>(((J1191/60)/60)/24)+DATE(1970,1,1)</f>
        <v>42529.979108796295</v>
      </c>
      <c r="T1191" s="14">
        <f t="shared" si="18"/>
        <v>42550.979108796295</v>
      </c>
    </row>
    <row r="1192" spans="1:20" ht="45" hidden="1" x14ac:dyDescent="0.2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f>ROUND(E1192/D1192,0)*100</f>
        <v>100</v>
      </c>
      <c r="P1192">
        <f>IFERROR(ROUND(E1192/L1192,2),0)</f>
        <v>51.92</v>
      </c>
      <c r="Q1192" s="9" t="s">
        <v>8313</v>
      </c>
      <c r="R1192" t="s">
        <v>8314</v>
      </c>
      <c r="S1192" s="13">
        <f>(((J1192/60)/60)/24)+DATE(1970,1,1)</f>
        <v>41852.665798611109</v>
      </c>
      <c r="T1192" s="14">
        <f t="shared" si="18"/>
        <v>41882.665798611109</v>
      </c>
    </row>
    <row r="1193" spans="1:20" ht="60" hidden="1" x14ac:dyDescent="0.2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f>ROUND(E1193/D1193,0)*100</f>
        <v>100</v>
      </c>
      <c r="P1193">
        <f>IFERROR(ROUND(E1193/L1193,2),0)</f>
        <v>89.24</v>
      </c>
      <c r="Q1193" s="9" t="s">
        <v>8313</v>
      </c>
      <c r="R1193" t="s">
        <v>8314</v>
      </c>
      <c r="S1193" s="13">
        <f>(((J1193/60)/60)/24)+DATE(1970,1,1)</f>
        <v>42419.603703703702</v>
      </c>
      <c r="T1193" s="14">
        <f t="shared" si="18"/>
        <v>42449.562037037031</v>
      </c>
    </row>
    <row r="1194" spans="1:20" ht="30" hidden="1" x14ac:dyDescent="0.2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f>ROUND(E1194/D1194,0)*100</f>
        <v>300</v>
      </c>
      <c r="P1194">
        <f>IFERROR(ROUND(E1194/L1194,2),0)</f>
        <v>19.329999999999998</v>
      </c>
      <c r="Q1194" s="9" t="s">
        <v>8313</v>
      </c>
      <c r="R1194" t="s">
        <v>8314</v>
      </c>
      <c r="S1194" s="13">
        <f>(((J1194/60)/60)/24)+DATE(1970,1,1)</f>
        <v>42747.506689814814</v>
      </c>
      <c r="T1194" s="14">
        <f t="shared" si="18"/>
        <v>42777.506689814814</v>
      </c>
    </row>
    <row r="1195" spans="1:20" ht="60" hidden="1" x14ac:dyDescent="0.2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f>ROUND(E1195/D1195,0)*100</f>
        <v>100</v>
      </c>
      <c r="P1195">
        <f>IFERROR(ROUND(E1195/L1195,2),0)</f>
        <v>79.97</v>
      </c>
      <c r="Q1195" s="9" t="s">
        <v>8313</v>
      </c>
      <c r="R1195" t="s">
        <v>8314</v>
      </c>
      <c r="S1195" s="13">
        <f>(((J1195/60)/60)/24)+DATE(1970,1,1)</f>
        <v>42409.776076388895</v>
      </c>
      <c r="T1195" s="14">
        <f t="shared" si="18"/>
        <v>42469.734409722223</v>
      </c>
    </row>
    <row r="1196" spans="1:20" ht="60" hidden="1" x14ac:dyDescent="0.2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f>ROUND(E1196/D1196,0)*100</f>
        <v>300</v>
      </c>
      <c r="P1196">
        <f>IFERROR(ROUND(E1196/L1196,2),0)</f>
        <v>56.41</v>
      </c>
      <c r="Q1196" s="9" t="s">
        <v>8313</v>
      </c>
      <c r="R1196" t="s">
        <v>8314</v>
      </c>
      <c r="S1196" s="13">
        <f>(((J1196/60)/60)/24)+DATE(1970,1,1)</f>
        <v>42072.488182870366</v>
      </c>
      <c r="T1196" s="14">
        <f t="shared" si="18"/>
        <v>42102.488182870366</v>
      </c>
    </row>
    <row r="1197" spans="1:20" ht="60" hidden="1" x14ac:dyDescent="0.2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f>ROUND(E1197/D1197,0)*100</f>
        <v>100</v>
      </c>
      <c r="P1197">
        <f>IFERROR(ROUND(E1197/L1197,2),0)</f>
        <v>79.41</v>
      </c>
      <c r="Q1197" s="9" t="s">
        <v>8313</v>
      </c>
      <c r="R1197" t="s">
        <v>8314</v>
      </c>
      <c r="S1197" s="13">
        <f>(((J1197/60)/60)/24)+DATE(1970,1,1)</f>
        <v>42298.34783564815</v>
      </c>
      <c r="T1197" s="14">
        <f t="shared" si="18"/>
        <v>42358.375</v>
      </c>
    </row>
    <row r="1198" spans="1:20" ht="30" hidden="1" x14ac:dyDescent="0.2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f>ROUND(E1198/D1198,0)*100</f>
        <v>300</v>
      </c>
      <c r="P1198">
        <f>IFERROR(ROUND(E1198/L1198,2),0)</f>
        <v>76.44</v>
      </c>
      <c r="Q1198" s="9" t="s">
        <v>8313</v>
      </c>
      <c r="R1198" t="s">
        <v>8314</v>
      </c>
      <c r="S1198" s="13">
        <f>(((J1198/60)/60)/24)+DATE(1970,1,1)</f>
        <v>42326.818738425922</v>
      </c>
      <c r="T1198" s="14">
        <f t="shared" si="18"/>
        <v>42356.818738425922</v>
      </c>
    </row>
    <row r="1199" spans="1:20" ht="60" hidden="1" x14ac:dyDescent="0.2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f>ROUND(E1199/D1199,0)*100</f>
        <v>300</v>
      </c>
      <c r="P1199">
        <f>IFERROR(ROUND(E1199/L1199,2),0)</f>
        <v>121</v>
      </c>
      <c r="Q1199" s="9" t="s">
        <v>8313</v>
      </c>
      <c r="R1199" t="s">
        <v>8314</v>
      </c>
      <c r="S1199" s="13">
        <f>(((J1199/60)/60)/24)+DATE(1970,1,1)</f>
        <v>42503.66474537037</v>
      </c>
      <c r="T1199" s="14">
        <f t="shared" si="18"/>
        <v>42534.249305555553</v>
      </c>
    </row>
    <row r="1200" spans="1:20" ht="60" hidden="1" x14ac:dyDescent="0.2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f>ROUND(E1200/D1200,0)*100</f>
        <v>300</v>
      </c>
      <c r="P1200">
        <f>IFERROR(ROUND(E1200/L1200,2),0)</f>
        <v>54.62</v>
      </c>
      <c r="Q1200" s="9" t="s">
        <v>8313</v>
      </c>
      <c r="R1200" t="s">
        <v>8314</v>
      </c>
      <c r="S1200" s="13">
        <f>(((J1200/60)/60)/24)+DATE(1970,1,1)</f>
        <v>42333.619050925925</v>
      </c>
      <c r="T1200" s="14">
        <f t="shared" si="18"/>
        <v>42369.125</v>
      </c>
    </row>
    <row r="1201" spans="1:20" ht="60" hidden="1" x14ac:dyDescent="0.2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f>ROUND(E1201/D1201,0)*100</f>
        <v>100</v>
      </c>
      <c r="P1201">
        <f>IFERROR(ROUND(E1201/L1201,2),0)</f>
        <v>299.22000000000003</v>
      </c>
      <c r="Q1201" s="9" t="s">
        <v>8313</v>
      </c>
      <c r="R1201" t="s">
        <v>8314</v>
      </c>
      <c r="S1201" s="13">
        <f>(((J1201/60)/60)/24)+DATE(1970,1,1)</f>
        <v>42161.770833333328</v>
      </c>
      <c r="T1201" s="14">
        <f t="shared" si="18"/>
        <v>42193.770833333328</v>
      </c>
    </row>
    <row r="1202" spans="1:20" ht="60" hidden="1" x14ac:dyDescent="0.2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f>ROUND(E1202/D1202,0)*100</f>
        <v>100</v>
      </c>
      <c r="P1202">
        <f>IFERROR(ROUND(E1202/L1202,2),0)</f>
        <v>58.53</v>
      </c>
      <c r="Q1202" s="9" t="s">
        <v>8313</v>
      </c>
      <c r="R1202" t="s">
        <v>8314</v>
      </c>
      <c r="S1202" s="13">
        <f>(((J1202/60)/60)/24)+DATE(1970,1,1)</f>
        <v>42089.477500000001</v>
      </c>
      <c r="T1202" s="14">
        <f t="shared" si="18"/>
        <v>42110.477500000001</v>
      </c>
    </row>
    <row r="1203" spans="1:20" ht="60" hidden="1" x14ac:dyDescent="0.2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f>ROUND(E1203/D1203,0)*100</f>
        <v>100</v>
      </c>
      <c r="P1203">
        <f>IFERROR(ROUND(E1203/L1203,2),0)</f>
        <v>55.37</v>
      </c>
      <c r="Q1203" s="9" t="s">
        <v>8313</v>
      </c>
      <c r="R1203" t="s">
        <v>8314</v>
      </c>
      <c r="S1203" s="13">
        <f>(((J1203/60)/60)/24)+DATE(1970,1,1)</f>
        <v>42536.60701388889</v>
      </c>
      <c r="T1203" s="14">
        <f t="shared" si="18"/>
        <v>42566.60701388889</v>
      </c>
    </row>
    <row r="1204" spans="1:20" ht="60" hidden="1" x14ac:dyDescent="0.2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f>ROUND(E1204/D1204,0)*100</f>
        <v>200</v>
      </c>
      <c r="P1204">
        <f>IFERROR(ROUND(E1204/L1204,2),0)</f>
        <v>183.8</v>
      </c>
      <c r="Q1204" s="9" t="s">
        <v>8313</v>
      </c>
      <c r="R1204" t="s">
        <v>8314</v>
      </c>
      <c r="S1204" s="13">
        <f>(((J1204/60)/60)/24)+DATE(1970,1,1)</f>
        <v>42152.288819444439</v>
      </c>
      <c r="T1204" s="14">
        <f t="shared" si="18"/>
        <v>42182.288819444439</v>
      </c>
    </row>
    <row r="1205" spans="1:20" ht="45" hidden="1" x14ac:dyDescent="0.2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f>ROUND(E1205/D1205,0)*100</f>
        <v>100</v>
      </c>
      <c r="P1205">
        <f>IFERROR(ROUND(E1205/L1205,2),0)</f>
        <v>165.35</v>
      </c>
      <c r="Q1205" s="9" t="s">
        <v>8313</v>
      </c>
      <c r="R1205" t="s">
        <v>8314</v>
      </c>
      <c r="S1205" s="13">
        <f>(((J1205/60)/60)/24)+DATE(1970,1,1)</f>
        <v>42125.614895833336</v>
      </c>
      <c r="T1205" s="14">
        <f t="shared" si="18"/>
        <v>42155.614895833336</v>
      </c>
    </row>
    <row r="1206" spans="1:20" ht="45" hidden="1" x14ac:dyDescent="0.2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f>ROUND(E1206/D1206,0)*100</f>
        <v>100</v>
      </c>
      <c r="P1206">
        <f>IFERROR(ROUND(E1206/L1206,2),0)</f>
        <v>234.79</v>
      </c>
      <c r="Q1206" s="9" t="s">
        <v>8313</v>
      </c>
      <c r="R1206" t="s">
        <v>8314</v>
      </c>
      <c r="S1206" s="13">
        <f>(((J1206/60)/60)/24)+DATE(1970,1,1)</f>
        <v>42297.748067129629</v>
      </c>
      <c r="T1206" s="14">
        <f t="shared" si="18"/>
        <v>42342.208333333328</v>
      </c>
    </row>
    <row r="1207" spans="1:20" ht="60" hidden="1" x14ac:dyDescent="0.2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f>ROUND(E1207/D1207,0)*100</f>
        <v>100</v>
      </c>
      <c r="P1207">
        <f>IFERROR(ROUND(E1207/L1207,2),0)</f>
        <v>211.48</v>
      </c>
      <c r="Q1207" s="9" t="s">
        <v>8313</v>
      </c>
      <c r="R1207" t="s">
        <v>8314</v>
      </c>
      <c r="S1207" s="13">
        <f>(((J1207/60)/60)/24)+DATE(1970,1,1)</f>
        <v>42138.506377314814</v>
      </c>
      <c r="T1207" s="14">
        <f t="shared" si="18"/>
        <v>42168.506377314814</v>
      </c>
    </row>
    <row r="1208" spans="1:20" ht="60" hidden="1" x14ac:dyDescent="0.2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f>ROUND(E1208/D1208,0)*100</f>
        <v>100</v>
      </c>
      <c r="P1208">
        <f>IFERROR(ROUND(E1208/L1208,2),0)</f>
        <v>32.340000000000003</v>
      </c>
      <c r="Q1208" s="9" t="s">
        <v>8313</v>
      </c>
      <c r="R1208" t="s">
        <v>8314</v>
      </c>
      <c r="S1208" s="13">
        <f>(((J1208/60)/60)/24)+DATE(1970,1,1)</f>
        <v>42772.776076388895</v>
      </c>
      <c r="T1208" s="14">
        <f t="shared" si="18"/>
        <v>42805.561805555553</v>
      </c>
    </row>
    <row r="1209" spans="1:20" ht="30" hidden="1" x14ac:dyDescent="0.2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f>ROUND(E1209/D1209,0)*100</f>
        <v>100</v>
      </c>
      <c r="P1209">
        <f>IFERROR(ROUND(E1209/L1209,2),0)</f>
        <v>123.38</v>
      </c>
      <c r="Q1209" s="9" t="s">
        <v>8313</v>
      </c>
      <c r="R1209" t="s">
        <v>8314</v>
      </c>
      <c r="S1209" s="13">
        <f>(((J1209/60)/60)/24)+DATE(1970,1,1)</f>
        <v>42430.430243055554</v>
      </c>
      <c r="T1209" s="14">
        <f t="shared" si="18"/>
        <v>42460.416666666672</v>
      </c>
    </row>
    <row r="1210" spans="1:20" ht="60" hidden="1" x14ac:dyDescent="0.2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f>ROUND(E1210/D1210,0)*100</f>
        <v>200</v>
      </c>
      <c r="P1210">
        <f>IFERROR(ROUND(E1210/L1210,2),0)</f>
        <v>207.07</v>
      </c>
      <c r="Q1210" s="9" t="s">
        <v>8313</v>
      </c>
      <c r="R1210" t="s">
        <v>8314</v>
      </c>
      <c r="S1210" s="13">
        <f>(((J1210/60)/60)/24)+DATE(1970,1,1)</f>
        <v>42423.709074074075</v>
      </c>
      <c r="T1210" s="14">
        <f t="shared" si="18"/>
        <v>42453.667407407411</v>
      </c>
    </row>
    <row r="1211" spans="1:20" ht="60" hidden="1" x14ac:dyDescent="0.2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f>ROUND(E1211/D1211,0)*100</f>
        <v>100</v>
      </c>
      <c r="P1211">
        <f>IFERROR(ROUND(E1211/L1211,2),0)</f>
        <v>138.26</v>
      </c>
      <c r="Q1211" s="9" t="s">
        <v>8313</v>
      </c>
      <c r="R1211" t="s">
        <v>8314</v>
      </c>
      <c r="S1211" s="13">
        <f>(((J1211/60)/60)/24)+DATE(1970,1,1)</f>
        <v>42761.846122685187</v>
      </c>
      <c r="T1211" s="14">
        <f t="shared" si="18"/>
        <v>42791.846122685187</v>
      </c>
    </row>
    <row r="1212" spans="1:20" ht="30" hidden="1" x14ac:dyDescent="0.2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f>ROUND(E1212/D1212,0)*100</f>
        <v>300</v>
      </c>
      <c r="P1212">
        <f>IFERROR(ROUND(E1212/L1212,2),0)</f>
        <v>493.82</v>
      </c>
      <c r="Q1212" s="9" t="s">
        <v>8313</v>
      </c>
      <c r="R1212" t="s">
        <v>8314</v>
      </c>
      <c r="S1212" s="13">
        <f>(((J1212/60)/60)/24)+DATE(1970,1,1)</f>
        <v>42132.941805555558</v>
      </c>
      <c r="T1212" s="14">
        <f t="shared" si="18"/>
        <v>42155.875</v>
      </c>
    </row>
    <row r="1213" spans="1:20" ht="60" hidden="1" x14ac:dyDescent="0.2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f>ROUND(E1213/D1213,0)*100</f>
        <v>100</v>
      </c>
      <c r="P1213">
        <f>IFERROR(ROUND(E1213/L1213,2),0)</f>
        <v>168.5</v>
      </c>
      <c r="Q1213" s="9" t="s">
        <v>8313</v>
      </c>
      <c r="R1213" t="s">
        <v>8314</v>
      </c>
      <c r="S1213" s="13">
        <f>(((J1213/60)/60)/24)+DATE(1970,1,1)</f>
        <v>42515.866446759261</v>
      </c>
      <c r="T1213" s="14">
        <f t="shared" si="18"/>
        <v>42530.866446759261</v>
      </c>
    </row>
    <row r="1214" spans="1:20" ht="60" hidden="1" x14ac:dyDescent="0.2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f>ROUND(E1214/D1214,0)*100</f>
        <v>100</v>
      </c>
      <c r="P1214">
        <f>IFERROR(ROUND(E1214/L1214,2),0)</f>
        <v>38.869999999999997</v>
      </c>
      <c r="Q1214" s="9" t="s">
        <v>8313</v>
      </c>
      <c r="R1214" t="s">
        <v>8314</v>
      </c>
      <c r="S1214" s="13">
        <f>(((J1214/60)/60)/24)+DATE(1970,1,1)</f>
        <v>42318.950173611112</v>
      </c>
      <c r="T1214" s="14">
        <f t="shared" si="18"/>
        <v>42335.041666666672</v>
      </c>
    </row>
    <row r="1215" spans="1:20" ht="60" hidden="1" x14ac:dyDescent="0.2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f>ROUND(E1215/D1215,0)*100</f>
        <v>100</v>
      </c>
      <c r="P1215">
        <f>IFERROR(ROUND(E1215/L1215,2),0)</f>
        <v>61.53</v>
      </c>
      <c r="Q1215" s="9" t="s">
        <v>8313</v>
      </c>
      <c r="R1215" t="s">
        <v>8314</v>
      </c>
      <c r="S1215" s="13">
        <f>(((J1215/60)/60)/24)+DATE(1970,1,1)</f>
        <v>42731.755787037036</v>
      </c>
      <c r="T1215" s="14">
        <f t="shared" si="18"/>
        <v>42766.755787037036</v>
      </c>
    </row>
    <row r="1216" spans="1:20" ht="60" hidden="1" x14ac:dyDescent="0.2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f>ROUND(E1216/D1216,0)*100</f>
        <v>100</v>
      </c>
      <c r="P1216">
        <f>IFERROR(ROUND(E1216/L1216,2),0)</f>
        <v>105.44</v>
      </c>
      <c r="Q1216" s="9" t="s">
        <v>8313</v>
      </c>
      <c r="R1216" t="s">
        <v>8314</v>
      </c>
      <c r="S1216" s="13">
        <f>(((J1216/60)/60)/24)+DATE(1970,1,1)</f>
        <v>42104.840335648143</v>
      </c>
      <c r="T1216" s="14">
        <f t="shared" si="18"/>
        <v>42164.840335648143</v>
      </c>
    </row>
    <row r="1217" spans="1:20" ht="60" hidden="1" x14ac:dyDescent="0.2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f>ROUND(E1217/D1217,0)*100</f>
        <v>800</v>
      </c>
      <c r="P1217">
        <f>IFERROR(ROUND(E1217/L1217,2),0)</f>
        <v>71.59</v>
      </c>
      <c r="Q1217" s="9" t="s">
        <v>8313</v>
      </c>
      <c r="R1217" t="s">
        <v>8314</v>
      </c>
      <c r="S1217" s="13">
        <f>(((J1217/60)/60)/24)+DATE(1970,1,1)</f>
        <v>41759.923101851848</v>
      </c>
      <c r="T1217" s="14">
        <f t="shared" si="18"/>
        <v>41789.923101851848</v>
      </c>
    </row>
    <row r="1218" spans="1:20" ht="30" hidden="1" x14ac:dyDescent="0.2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f>ROUND(E1218/D1218,0)*100</f>
        <v>100</v>
      </c>
      <c r="P1218">
        <f>IFERROR(ROUND(E1218/L1218,2),0)</f>
        <v>91.88</v>
      </c>
      <c r="Q1218" s="9" t="s">
        <v>8313</v>
      </c>
      <c r="R1218" t="s">
        <v>8314</v>
      </c>
      <c r="S1218" s="13">
        <f>(((J1218/60)/60)/24)+DATE(1970,1,1)</f>
        <v>42247.616400462968</v>
      </c>
      <c r="T1218" s="14">
        <f t="shared" si="18"/>
        <v>42279.960416666669</v>
      </c>
    </row>
    <row r="1219" spans="1:20" ht="45" hidden="1" x14ac:dyDescent="0.2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f>ROUND(E1219/D1219,0)*100</f>
        <v>100</v>
      </c>
      <c r="P1219">
        <f>IFERROR(ROUND(E1219/L1219,2),0)</f>
        <v>148.57</v>
      </c>
      <c r="Q1219" s="9" t="s">
        <v>8313</v>
      </c>
      <c r="R1219" t="s">
        <v>8314</v>
      </c>
      <c r="S1219" s="13">
        <f>(((J1219/60)/60)/24)+DATE(1970,1,1)</f>
        <v>42535.809490740736</v>
      </c>
      <c r="T1219" s="14">
        <f t="shared" ref="T1219:T1282" si="19">(((I1219/60)/60)/24)+DATE(1970,1,1)</f>
        <v>42565.809490740736</v>
      </c>
    </row>
    <row r="1220" spans="1:20" ht="60" hidden="1" x14ac:dyDescent="0.2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f>ROUND(E1220/D1220,0)*100</f>
        <v>200</v>
      </c>
      <c r="P1220">
        <f>IFERROR(ROUND(E1220/L1220,2),0)</f>
        <v>174.21</v>
      </c>
      <c r="Q1220" s="9" t="s">
        <v>8313</v>
      </c>
      <c r="R1220" t="s">
        <v>8314</v>
      </c>
      <c r="S1220" s="13">
        <f>(((J1220/60)/60)/24)+DATE(1970,1,1)</f>
        <v>42278.662037037036</v>
      </c>
      <c r="T1220" s="14">
        <f t="shared" si="19"/>
        <v>42309.125</v>
      </c>
    </row>
    <row r="1221" spans="1:20" ht="45" hidden="1" x14ac:dyDescent="0.2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f>ROUND(E1221/D1221,0)*100</f>
        <v>200</v>
      </c>
      <c r="P1221">
        <f>IFERROR(ROUND(E1221/L1221,2),0)</f>
        <v>102.86</v>
      </c>
      <c r="Q1221" s="9" t="s">
        <v>8313</v>
      </c>
      <c r="R1221" t="s">
        <v>8314</v>
      </c>
      <c r="S1221" s="13">
        <f>(((J1221/60)/60)/24)+DATE(1970,1,1)</f>
        <v>42633.461956018517</v>
      </c>
      <c r="T1221" s="14">
        <f t="shared" si="19"/>
        <v>42663.461956018517</v>
      </c>
    </row>
    <row r="1222" spans="1:20" ht="45" hidden="1" x14ac:dyDescent="0.2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f>ROUND(E1222/D1222,0)*100</f>
        <v>100</v>
      </c>
      <c r="P1222">
        <f>IFERROR(ROUND(E1222/L1222,2),0)</f>
        <v>111.18</v>
      </c>
      <c r="Q1222" s="9" t="s">
        <v>8313</v>
      </c>
      <c r="R1222" t="s">
        <v>8314</v>
      </c>
      <c r="S1222" s="13">
        <f>(((J1222/60)/60)/24)+DATE(1970,1,1)</f>
        <v>42211.628611111111</v>
      </c>
      <c r="T1222" s="14">
        <f t="shared" si="19"/>
        <v>42241.628611111111</v>
      </c>
    </row>
    <row r="1223" spans="1:20" ht="60" hidden="1" x14ac:dyDescent="0.2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f>ROUND(E1223/D1223,0)*100</f>
        <v>100</v>
      </c>
      <c r="P1223">
        <f>IFERROR(ROUND(E1223/L1223,2),0)</f>
        <v>23.8</v>
      </c>
      <c r="Q1223" s="9" t="s">
        <v>8313</v>
      </c>
      <c r="R1223" t="s">
        <v>8314</v>
      </c>
      <c r="S1223" s="13">
        <f>(((J1223/60)/60)/24)+DATE(1970,1,1)</f>
        <v>42680.47555555556</v>
      </c>
      <c r="T1223" s="14">
        <f t="shared" si="19"/>
        <v>42708</v>
      </c>
    </row>
    <row r="1224" spans="1:20" ht="30" hidden="1" x14ac:dyDescent="0.2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f>ROUND(E1224/D1224,0)*100</f>
        <v>300</v>
      </c>
      <c r="P1224">
        <f>IFERROR(ROUND(E1224/L1224,2),0)</f>
        <v>81.27</v>
      </c>
      <c r="Q1224" s="9" t="s">
        <v>8313</v>
      </c>
      <c r="R1224" t="s">
        <v>8314</v>
      </c>
      <c r="S1224" s="13">
        <f>(((J1224/60)/60)/24)+DATE(1970,1,1)</f>
        <v>42430.720451388886</v>
      </c>
      <c r="T1224" s="14">
        <f t="shared" si="19"/>
        <v>42461.166666666672</v>
      </c>
    </row>
    <row r="1225" spans="1:20" ht="45" hidden="1" x14ac:dyDescent="0.2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f>ROUND(E1225/D1225,0)*100</f>
        <v>100</v>
      </c>
      <c r="P1225">
        <f>IFERROR(ROUND(E1225/L1225,2),0)</f>
        <v>116.21</v>
      </c>
      <c r="Q1225" s="9" t="s">
        <v>8313</v>
      </c>
      <c r="R1225" t="s">
        <v>8314</v>
      </c>
      <c r="S1225" s="13">
        <f>(((J1225/60)/60)/24)+DATE(1970,1,1)</f>
        <v>42654.177187499998</v>
      </c>
      <c r="T1225" s="14">
        <f t="shared" si="19"/>
        <v>42684.218854166669</v>
      </c>
    </row>
    <row r="1226" spans="1:20" ht="30" hidden="1" x14ac:dyDescent="0.2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f>ROUND(E1226/D1226,0)*100</f>
        <v>0</v>
      </c>
      <c r="P1226">
        <f>IFERROR(ROUND(E1226/L1226,2),0)</f>
        <v>58.89</v>
      </c>
      <c r="Q1226" s="9" t="s">
        <v>8327</v>
      </c>
      <c r="R1226" t="s">
        <v>8354</v>
      </c>
      <c r="S1226" s="13">
        <f>(((J1226/60)/60)/24)+DATE(1970,1,1)</f>
        <v>41736.549791666665</v>
      </c>
      <c r="T1226" s="14">
        <f t="shared" si="19"/>
        <v>41796.549791666665</v>
      </c>
    </row>
    <row r="1227" spans="1:20" ht="60" hidden="1" x14ac:dyDescent="0.2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f>ROUND(E1227/D1227,0)*100</f>
        <v>0</v>
      </c>
      <c r="P1227">
        <f>IFERROR(ROUND(E1227/L1227,2),0)</f>
        <v>44</v>
      </c>
      <c r="Q1227" s="9" t="s">
        <v>8327</v>
      </c>
      <c r="R1227" t="s">
        <v>8354</v>
      </c>
      <c r="S1227" s="13">
        <f>(((J1227/60)/60)/24)+DATE(1970,1,1)</f>
        <v>41509.905995370369</v>
      </c>
      <c r="T1227" s="14">
        <f t="shared" si="19"/>
        <v>41569.905995370369</v>
      </c>
    </row>
    <row r="1228" spans="1:20" ht="45" hidden="1" x14ac:dyDescent="0.2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f>ROUND(E1228/D1228,0)*100</f>
        <v>0</v>
      </c>
      <c r="P1228">
        <f>IFERROR(ROUND(E1228/L1228,2),0)</f>
        <v>48.43</v>
      </c>
      <c r="Q1228" s="9" t="s">
        <v>8327</v>
      </c>
      <c r="R1228" t="s">
        <v>8354</v>
      </c>
      <c r="S1228" s="13">
        <f>(((J1228/60)/60)/24)+DATE(1970,1,1)</f>
        <v>41715.874780092592</v>
      </c>
      <c r="T1228" s="14">
        <f t="shared" si="19"/>
        <v>41750.041666666664</v>
      </c>
    </row>
    <row r="1229" spans="1:20" ht="60" hidden="1" x14ac:dyDescent="0.2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f>ROUND(E1229/D1229,0)*100</f>
        <v>0</v>
      </c>
      <c r="P1229">
        <f>IFERROR(ROUND(E1229/L1229,2),0)</f>
        <v>0</v>
      </c>
      <c r="Q1229" s="9" t="s">
        <v>8327</v>
      </c>
      <c r="R1229" t="s">
        <v>8354</v>
      </c>
      <c r="S1229" s="13">
        <f>(((J1229/60)/60)/24)+DATE(1970,1,1)</f>
        <v>41827.919166666667</v>
      </c>
      <c r="T1229" s="14">
        <f t="shared" si="19"/>
        <v>41858.291666666664</v>
      </c>
    </row>
    <row r="1230" spans="1:20" ht="45" hidden="1" x14ac:dyDescent="0.2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f>ROUND(E1230/D1230,0)*100</f>
        <v>0</v>
      </c>
      <c r="P1230">
        <f>IFERROR(ROUND(E1230/L1230,2),0)</f>
        <v>61.04</v>
      </c>
      <c r="Q1230" s="9" t="s">
        <v>8327</v>
      </c>
      <c r="R1230" t="s">
        <v>8354</v>
      </c>
      <c r="S1230" s="13">
        <f>(((J1230/60)/60)/24)+DATE(1970,1,1)</f>
        <v>40754.729259259257</v>
      </c>
      <c r="T1230" s="14">
        <f t="shared" si="19"/>
        <v>40814.729259259257</v>
      </c>
    </row>
    <row r="1231" spans="1:20" ht="60" hidden="1" x14ac:dyDescent="0.25">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f>ROUND(E1231/D1231,0)*100</f>
        <v>0</v>
      </c>
      <c r="P1231">
        <f>IFERROR(ROUND(E1231/L1231,2),0)</f>
        <v>25</v>
      </c>
      <c r="Q1231" s="9" t="s">
        <v>8327</v>
      </c>
      <c r="R1231" t="s">
        <v>8354</v>
      </c>
      <c r="S1231" s="13">
        <f>(((J1231/60)/60)/24)+DATE(1970,1,1)</f>
        <v>40985.459803240738</v>
      </c>
      <c r="T1231" s="14">
        <f t="shared" si="19"/>
        <v>41015.666666666664</v>
      </c>
    </row>
    <row r="1232" spans="1:20" ht="45" hidden="1" x14ac:dyDescent="0.2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f>ROUND(E1232/D1232,0)*100</f>
        <v>0</v>
      </c>
      <c r="P1232">
        <f>IFERROR(ROUND(E1232/L1232,2),0)</f>
        <v>0</v>
      </c>
      <c r="Q1232" s="9" t="s">
        <v>8327</v>
      </c>
      <c r="R1232" t="s">
        <v>8354</v>
      </c>
      <c r="S1232" s="13">
        <f>(((J1232/60)/60)/24)+DATE(1970,1,1)</f>
        <v>40568.972569444442</v>
      </c>
      <c r="T1232" s="14">
        <f t="shared" si="19"/>
        <v>40598.972569444442</v>
      </c>
    </row>
    <row r="1233" spans="1:20" ht="45" hidden="1" x14ac:dyDescent="0.2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f>ROUND(E1233/D1233,0)*100</f>
        <v>0</v>
      </c>
      <c r="P1233">
        <f>IFERROR(ROUND(E1233/L1233,2),0)</f>
        <v>0</v>
      </c>
      <c r="Q1233" s="9" t="s">
        <v>8327</v>
      </c>
      <c r="R1233" t="s">
        <v>8354</v>
      </c>
      <c r="S1233" s="13">
        <f>(((J1233/60)/60)/24)+DATE(1970,1,1)</f>
        <v>42193.941759259258</v>
      </c>
      <c r="T1233" s="14">
        <f t="shared" si="19"/>
        <v>42244.041666666672</v>
      </c>
    </row>
    <row r="1234" spans="1:20" ht="60" hidden="1" x14ac:dyDescent="0.2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f>ROUND(E1234/D1234,0)*100</f>
        <v>0</v>
      </c>
      <c r="P1234">
        <f>IFERROR(ROUND(E1234/L1234,2),0)</f>
        <v>40</v>
      </c>
      <c r="Q1234" s="9" t="s">
        <v>8327</v>
      </c>
      <c r="R1234" t="s">
        <v>8354</v>
      </c>
      <c r="S1234" s="13">
        <f>(((J1234/60)/60)/24)+DATE(1970,1,1)</f>
        <v>41506.848032407412</v>
      </c>
      <c r="T1234" s="14">
        <f t="shared" si="19"/>
        <v>41553.848032407412</v>
      </c>
    </row>
    <row r="1235" spans="1:20" ht="60" hidden="1" x14ac:dyDescent="0.2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f>ROUND(E1235/D1235,0)*100</f>
        <v>0</v>
      </c>
      <c r="P1235">
        <f>IFERROR(ROUND(E1235/L1235,2),0)</f>
        <v>19.329999999999998</v>
      </c>
      <c r="Q1235" s="9" t="s">
        <v>8327</v>
      </c>
      <c r="R1235" t="s">
        <v>8354</v>
      </c>
      <c r="S1235" s="13">
        <f>(((J1235/60)/60)/24)+DATE(1970,1,1)</f>
        <v>40939.948773148149</v>
      </c>
      <c r="T1235" s="14">
        <f t="shared" si="19"/>
        <v>40960.948773148149</v>
      </c>
    </row>
    <row r="1236" spans="1:20" ht="45" hidden="1" x14ac:dyDescent="0.2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f>ROUND(E1236/D1236,0)*100</f>
        <v>0</v>
      </c>
      <c r="P1236">
        <f>IFERROR(ROUND(E1236/L1236,2),0)</f>
        <v>0</v>
      </c>
      <c r="Q1236" s="9" t="s">
        <v>8327</v>
      </c>
      <c r="R1236" t="s">
        <v>8354</v>
      </c>
      <c r="S1236" s="13">
        <f>(((J1236/60)/60)/24)+DATE(1970,1,1)</f>
        <v>42007.788680555561</v>
      </c>
      <c r="T1236" s="14">
        <f t="shared" si="19"/>
        <v>42037.788680555561</v>
      </c>
    </row>
    <row r="1237" spans="1:20" ht="60" hidden="1" x14ac:dyDescent="0.2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f>ROUND(E1237/D1237,0)*100</f>
        <v>0</v>
      </c>
      <c r="P1237">
        <f>IFERROR(ROUND(E1237/L1237,2),0)</f>
        <v>35</v>
      </c>
      <c r="Q1237" s="9" t="s">
        <v>8327</v>
      </c>
      <c r="R1237" t="s">
        <v>8354</v>
      </c>
      <c r="S1237" s="13">
        <f>(((J1237/60)/60)/24)+DATE(1970,1,1)</f>
        <v>41583.135405092595</v>
      </c>
      <c r="T1237" s="14">
        <f t="shared" si="19"/>
        <v>41623.135405092595</v>
      </c>
    </row>
    <row r="1238" spans="1:20" ht="30" hidden="1" x14ac:dyDescent="0.25">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f>ROUND(E1238/D1238,0)*100</f>
        <v>0</v>
      </c>
      <c r="P1238">
        <f>IFERROR(ROUND(E1238/L1238,2),0)</f>
        <v>0</v>
      </c>
      <c r="Q1238" s="9" t="s">
        <v>8327</v>
      </c>
      <c r="R1238" t="s">
        <v>8354</v>
      </c>
      <c r="S1238" s="13">
        <f>(((J1238/60)/60)/24)+DATE(1970,1,1)</f>
        <v>41110.680138888885</v>
      </c>
      <c r="T1238" s="14">
        <f t="shared" si="19"/>
        <v>41118.666666666664</v>
      </c>
    </row>
    <row r="1239" spans="1:20" ht="60" hidden="1" x14ac:dyDescent="0.25">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f>ROUND(E1239/D1239,0)*100</f>
        <v>0</v>
      </c>
      <c r="P1239">
        <f>IFERROR(ROUND(E1239/L1239,2),0)</f>
        <v>0</v>
      </c>
      <c r="Q1239" s="9" t="s">
        <v>8327</v>
      </c>
      <c r="R1239" t="s">
        <v>8354</v>
      </c>
      <c r="S1239" s="13">
        <f>(((J1239/60)/60)/24)+DATE(1970,1,1)</f>
        <v>41125.283159722225</v>
      </c>
      <c r="T1239" s="14">
        <f t="shared" si="19"/>
        <v>41145.283159722225</v>
      </c>
    </row>
    <row r="1240" spans="1:20" ht="60" hidden="1" x14ac:dyDescent="0.2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f>ROUND(E1240/D1240,0)*100</f>
        <v>0</v>
      </c>
      <c r="P1240">
        <f>IFERROR(ROUND(E1240/L1240,2),0)</f>
        <v>59.33</v>
      </c>
      <c r="Q1240" s="9" t="s">
        <v>8327</v>
      </c>
      <c r="R1240" t="s">
        <v>8354</v>
      </c>
      <c r="S1240" s="13">
        <f>(((J1240/60)/60)/24)+DATE(1970,1,1)</f>
        <v>40731.61037037037</v>
      </c>
      <c r="T1240" s="14">
        <f t="shared" si="19"/>
        <v>40761.61037037037</v>
      </c>
    </row>
    <row r="1241" spans="1:20" ht="30" hidden="1" x14ac:dyDescent="0.25">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f>ROUND(E1241/D1241,0)*100</f>
        <v>0</v>
      </c>
      <c r="P1241">
        <f>IFERROR(ROUND(E1241/L1241,2),0)</f>
        <v>0</v>
      </c>
      <c r="Q1241" s="9" t="s">
        <v>8327</v>
      </c>
      <c r="R1241" t="s">
        <v>8354</v>
      </c>
      <c r="S1241" s="13">
        <f>(((J1241/60)/60)/24)+DATE(1970,1,1)</f>
        <v>40883.962581018517</v>
      </c>
      <c r="T1241" s="14">
        <f t="shared" si="19"/>
        <v>40913.962581018517</v>
      </c>
    </row>
    <row r="1242" spans="1:20" ht="45" hidden="1" x14ac:dyDescent="0.2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f>ROUND(E1242/D1242,0)*100</f>
        <v>0</v>
      </c>
      <c r="P1242">
        <f>IFERROR(ROUND(E1242/L1242,2),0)</f>
        <v>30.13</v>
      </c>
      <c r="Q1242" s="9" t="s">
        <v>8327</v>
      </c>
      <c r="R1242" t="s">
        <v>8354</v>
      </c>
      <c r="S1242" s="13">
        <f>(((J1242/60)/60)/24)+DATE(1970,1,1)</f>
        <v>41409.040011574078</v>
      </c>
      <c r="T1242" s="14">
        <f t="shared" si="19"/>
        <v>41467.910416666666</v>
      </c>
    </row>
    <row r="1243" spans="1:20" ht="60" hidden="1" x14ac:dyDescent="0.2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f>ROUND(E1243/D1243,0)*100</f>
        <v>100</v>
      </c>
      <c r="P1243">
        <f>IFERROR(ROUND(E1243/L1243,2),0)</f>
        <v>74.62</v>
      </c>
      <c r="Q1243" s="9" t="s">
        <v>8327</v>
      </c>
      <c r="R1243" t="s">
        <v>8354</v>
      </c>
      <c r="S1243" s="13">
        <f>(((J1243/60)/60)/24)+DATE(1970,1,1)</f>
        <v>41923.837731481479</v>
      </c>
      <c r="T1243" s="14">
        <f t="shared" si="19"/>
        <v>41946.249305555553</v>
      </c>
    </row>
    <row r="1244" spans="1:20" ht="60" hidden="1" x14ac:dyDescent="0.2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f>ROUND(E1244/D1244,0)*100</f>
        <v>0</v>
      </c>
      <c r="P1244">
        <f>IFERROR(ROUND(E1244/L1244,2),0)</f>
        <v>5</v>
      </c>
      <c r="Q1244" s="9" t="s">
        <v>8327</v>
      </c>
      <c r="R1244" t="s">
        <v>8354</v>
      </c>
      <c r="S1244" s="13">
        <f>(((J1244/60)/60)/24)+DATE(1970,1,1)</f>
        <v>40782.165532407409</v>
      </c>
      <c r="T1244" s="14">
        <f t="shared" si="19"/>
        <v>40797.554166666669</v>
      </c>
    </row>
    <row r="1245" spans="1:20" ht="45" hidden="1" x14ac:dyDescent="0.2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f>ROUND(E1245/D1245,0)*100</f>
        <v>0</v>
      </c>
      <c r="P1245">
        <f>IFERROR(ROUND(E1245/L1245,2),0)</f>
        <v>44.5</v>
      </c>
      <c r="Q1245" s="9" t="s">
        <v>8327</v>
      </c>
      <c r="R1245" t="s">
        <v>8354</v>
      </c>
      <c r="S1245" s="13">
        <f>(((J1245/60)/60)/24)+DATE(1970,1,1)</f>
        <v>40671.879293981481</v>
      </c>
      <c r="T1245" s="14">
        <f t="shared" si="19"/>
        <v>40732.875</v>
      </c>
    </row>
    <row r="1246" spans="1:20" ht="45" hidden="1" x14ac:dyDescent="0.2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f>ROUND(E1246/D1246,0)*100</f>
        <v>100</v>
      </c>
      <c r="P1246">
        <f>IFERROR(ROUND(E1246/L1246,2),0)</f>
        <v>46.13</v>
      </c>
      <c r="Q1246" s="9" t="s">
        <v>8327</v>
      </c>
      <c r="R1246" t="s">
        <v>8331</v>
      </c>
      <c r="S1246" s="13">
        <f>(((J1246/60)/60)/24)+DATE(1970,1,1)</f>
        <v>41355.825497685182</v>
      </c>
      <c r="T1246" s="14">
        <f t="shared" si="19"/>
        <v>41386.875</v>
      </c>
    </row>
    <row r="1247" spans="1:20" ht="45" hidden="1" x14ac:dyDescent="0.2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f>ROUND(E1247/D1247,0)*100</f>
        <v>100</v>
      </c>
      <c r="P1247">
        <f>IFERROR(ROUND(E1247/L1247,2),0)</f>
        <v>141.47</v>
      </c>
      <c r="Q1247" s="9" t="s">
        <v>8327</v>
      </c>
      <c r="R1247" t="s">
        <v>8331</v>
      </c>
      <c r="S1247" s="13">
        <f>(((J1247/60)/60)/24)+DATE(1970,1,1)</f>
        <v>41774.599930555552</v>
      </c>
      <c r="T1247" s="14">
        <f t="shared" si="19"/>
        <v>41804.599930555552</v>
      </c>
    </row>
    <row r="1248" spans="1:20" ht="60" hidden="1" x14ac:dyDescent="0.2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f>ROUND(E1248/D1248,0)*100</f>
        <v>100</v>
      </c>
      <c r="P1248">
        <f>IFERROR(ROUND(E1248/L1248,2),0)</f>
        <v>75.48</v>
      </c>
      <c r="Q1248" s="9" t="s">
        <v>8327</v>
      </c>
      <c r="R1248" t="s">
        <v>8331</v>
      </c>
      <c r="S1248" s="13">
        <f>(((J1248/60)/60)/24)+DATE(1970,1,1)</f>
        <v>40838.043391203704</v>
      </c>
      <c r="T1248" s="14">
        <f t="shared" si="19"/>
        <v>40883.085057870368</v>
      </c>
    </row>
    <row r="1249" spans="1:20" ht="30" hidden="1" x14ac:dyDescent="0.2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f>ROUND(E1249/D1249,0)*100</f>
        <v>100</v>
      </c>
      <c r="P1249">
        <f>IFERROR(ROUND(E1249/L1249,2),0)</f>
        <v>85.5</v>
      </c>
      <c r="Q1249" s="9" t="s">
        <v>8327</v>
      </c>
      <c r="R1249" t="s">
        <v>8331</v>
      </c>
      <c r="S1249" s="13">
        <f>(((J1249/60)/60)/24)+DATE(1970,1,1)</f>
        <v>41370.292303240742</v>
      </c>
      <c r="T1249" s="14">
        <f t="shared" si="19"/>
        <v>41400.292303240742</v>
      </c>
    </row>
    <row r="1250" spans="1:20" ht="45" hidden="1" x14ac:dyDescent="0.2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f>ROUND(E1250/D1250,0)*100</f>
        <v>200</v>
      </c>
      <c r="P1250">
        <f>IFERROR(ROUND(E1250/L1250,2),0)</f>
        <v>64.25</v>
      </c>
      <c r="Q1250" s="9" t="s">
        <v>8327</v>
      </c>
      <c r="R1250" t="s">
        <v>8331</v>
      </c>
      <c r="S1250" s="13">
        <f>(((J1250/60)/60)/24)+DATE(1970,1,1)</f>
        <v>41767.656863425924</v>
      </c>
      <c r="T1250" s="14">
        <f t="shared" si="19"/>
        <v>41803.290972222225</v>
      </c>
    </row>
    <row r="1251" spans="1:20" ht="45" hidden="1" x14ac:dyDescent="0.2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f>ROUND(E1251/D1251,0)*100</f>
        <v>100</v>
      </c>
      <c r="P1251">
        <f>IFERROR(ROUND(E1251/L1251,2),0)</f>
        <v>64.47</v>
      </c>
      <c r="Q1251" s="9" t="s">
        <v>8327</v>
      </c>
      <c r="R1251" t="s">
        <v>8331</v>
      </c>
      <c r="S1251" s="13">
        <f>(((J1251/60)/60)/24)+DATE(1970,1,1)</f>
        <v>41067.74086805556</v>
      </c>
      <c r="T1251" s="14">
        <f t="shared" si="19"/>
        <v>41097.74086805556</v>
      </c>
    </row>
    <row r="1252" spans="1:20" ht="60" hidden="1" x14ac:dyDescent="0.2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f>ROUND(E1252/D1252,0)*100</f>
        <v>200</v>
      </c>
      <c r="P1252">
        <f>IFERROR(ROUND(E1252/L1252,2),0)</f>
        <v>118.2</v>
      </c>
      <c r="Q1252" s="9" t="s">
        <v>8327</v>
      </c>
      <c r="R1252" t="s">
        <v>8331</v>
      </c>
      <c r="S1252" s="13">
        <f>(((J1252/60)/60)/24)+DATE(1970,1,1)</f>
        <v>41843.64271990741</v>
      </c>
      <c r="T1252" s="14">
        <f t="shared" si="19"/>
        <v>41888.64271990741</v>
      </c>
    </row>
    <row r="1253" spans="1:20" ht="45" hidden="1" x14ac:dyDescent="0.2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f>ROUND(E1253/D1253,0)*100</f>
        <v>100</v>
      </c>
      <c r="P1253">
        <f>IFERROR(ROUND(E1253/L1253,2),0)</f>
        <v>82.54</v>
      </c>
      <c r="Q1253" s="9" t="s">
        <v>8327</v>
      </c>
      <c r="R1253" t="s">
        <v>8331</v>
      </c>
      <c r="S1253" s="13">
        <f>(((J1253/60)/60)/24)+DATE(1970,1,1)</f>
        <v>40751.814432870371</v>
      </c>
      <c r="T1253" s="14">
        <f t="shared" si="19"/>
        <v>40811.814432870371</v>
      </c>
    </row>
    <row r="1254" spans="1:20" ht="45" hidden="1" x14ac:dyDescent="0.2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f>ROUND(E1254/D1254,0)*100</f>
        <v>100</v>
      </c>
      <c r="P1254">
        <f>IFERROR(ROUND(E1254/L1254,2),0)</f>
        <v>34.17</v>
      </c>
      <c r="Q1254" s="9" t="s">
        <v>8327</v>
      </c>
      <c r="R1254" t="s">
        <v>8331</v>
      </c>
      <c r="S1254" s="13">
        <f>(((J1254/60)/60)/24)+DATE(1970,1,1)</f>
        <v>41543.988067129627</v>
      </c>
      <c r="T1254" s="14">
        <f t="shared" si="19"/>
        <v>41571.988067129627</v>
      </c>
    </row>
    <row r="1255" spans="1:20" ht="60" hidden="1" x14ac:dyDescent="0.2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f>ROUND(E1255/D1255,0)*100</f>
        <v>303800</v>
      </c>
      <c r="P1255">
        <f>IFERROR(ROUND(E1255/L1255,2),0)</f>
        <v>42.73</v>
      </c>
      <c r="Q1255" s="9" t="s">
        <v>8327</v>
      </c>
      <c r="R1255" t="s">
        <v>8331</v>
      </c>
      <c r="S1255" s="13">
        <f>(((J1255/60)/60)/24)+DATE(1970,1,1)</f>
        <v>41855.783645833333</v>
      </c>
      <c r="T1255" s="14">
        <f t="shared" si="19"/>
        <v>41885.783645833333</v>
      </c>
    </row>
    <row r="1256" spans="1:20" ht="60" hidden="1" x14ac:dyDescent="0.2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f>ROUND(E1256/D1256,0)*100</f>
        <v>200</v>
      </c>
      <c r="P1256">
        <f>IFERROR(ROUND(E1256/L1256,2),0)</f>
        <v>94.49</v>
      </c>
      <c r="Q1256" s="9" t="s">
        <v>8327</v>
      </c>
      <c r="R1256" t="s">
        <v>8331</v>
      </c>
      <c r="S1256" s="13">
        <f>(((J1256/60)/60)/24)+DATE(1970,1,1)</f>
        <v>40487.621365740742</v>
      </c>
      <c r="T1256" s="14">
        <f t="shared" si="19"/>
        <v>40544.207638888889</v>
      </c>
    </row>
    <row r="1257" spans="1:20" ht="45" hidden="1" x14ac:dyDescent="0.2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f>ROUND(E1257/D1257,0)*100</f>
        <v>200</v>
      </c>
      <c r="P1257">
        <f>IFERROR(ROUND(E1257/L1257,2),0)</f>
        <v>55.7</v>
      </c>
      <c r="Q1257" s="9" t="s">
        <v>8327</v>
      </c>
      <c r="R1257" t="s">
        <v>8331</v>
      </c>
      <c r="S1257" s="13">
        <f>(((J1257/60)/60)/24)+DATE(1970,1,1)</f>
        <v>41579.845509259263</v>
      </c>
      <c r="T1257" s="14">
        <f t="shared" si="19"/>
        <v>41609.887175925927</v>
      </c>
    </row>
    <row r="1258" spans="1:20" ht="60" hidden="1" x14ac:dyDescent="0.2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f>ROUND(E1258/D1258,0)*100</f>
        <v>100</v>
      </c>
      <c r="P1258">
        <f>IFERROR(ROUND(E1258/L1258,2),0)</f>
        <v>98.03</v>
      </c>
      <c r="Q1258" s="9" t="s">
        <v>8327</v>
      </c>
      <c r="R1258" t="s">
        <v>8331</v>
      </c>
      <c r="S1258" s="13">
        <f>(((J1258/60)/60)/24)+DATE(1970,1,1)</f>
        <v>40921.919340277782</v>
      </c>
      <c r="T1258" s="14">
        <f t="shared" si="19"/>
        <v>40951.919340277782</v>
      </c>
    </row>
    <row r="1259" spans="1:20" ht="60" hidden="1" x14ac:dyDescent="0.2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f>ROUND(E1259/D1259,0)*100</f>
        <v>300</v>
      </c>
      <c r="P1259">
        <f>IFERROR(ROUND(E1259/L1259,2),0)</f>
        <v>92.1</v>
      </c>
      <c r="Q1259" s="9" t="s">
        <v>8327</v>
      </c>
      <c r="R1259" t="s">
        <v>8331</v>
      </c>
      <c r="S1259" s="13">
        <f>(((J1259/60)/60)/24)+DATE(1970,1,1)</f>
        <v>40587.085532407407</v>
      </c>
      <c r="T1259" s="14">
        <f t="shared" si="19"/>
        <v>40636.043865740743</v>
      </c>
    </row>
    <row r="1260" spans="1:20" ht="45" hidden="1" x14ac:dyDescent="0.2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f>ROUND(E1260/D1260,0)*100</f>
        <v>200</v>
      </c>
      <c r="P1260">
        <f>IFERROR(ROUND(E1260/L1260,2),0)</f>
        <v>38.18</v>
      </c>
      <c r="Q1260" s="9" t="s">
        <v>8327</v>
      </c>
      <c r="R1260" t="s">
        <v>8331</v>
      </c>
      <c r="S1260" s="13">
        <f>(((J1260/60)/60)/24)+DATE(1970,1,1)</f>
        <v>41487.611250000002</v>
      </c>
      <c r="T1260" s="14">
        <f t="shared" si="19"/>
        <v>41517.611250000002</v>
      </c>
    </row>
    <row r="1261" spans="1:20" ht="45" hidden="1" x14ac:dyDescent="0.2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f>ROUND(E1261/D1261,0)*100</f>
        <v>100</v>
      </c>
      <c r="P1261">
        <f>IFERROR(ROUND(E1261/L1261,2),0)</f>
        <v>27.15</v>
      </c>
      <c r="Q1261" s="9" t="s">
        <v>8327</v>
      </c>
      <c r="R1261" t="s">
        <v>8331</v>
      </c>
      <c r="S1261" s="13">
        <f>(((J1261/60)/60)/24)+DATE(1970,1,1)</f>
        <v>41766.970648148148</v>
      </c>
      <c r="T1261" s="14">
        <f t="shared" si="19"/>
        <v>41799.165972222225</v>
      </c>
    </row>
    <row r="1262" spans="1:20" ht="45" hidden="1" x14ac:dyDescent="0.2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f>ROUND(E1262/D1262,0)*100</f>
        <v>100</v>
      </c>
      <c r="P1262">
        <f>IFERROR(ROUND(E1262/L1262,2),0)</f>
        <v>50.69</v>
      </c>
      <c r="Q1262" s="9" t="s">
        <v>8327</v>
      </c>
      <c r="R1262" t="s">
        <v>8331</v>
      </c>
      <c r="S1262" s="13">
        <f>(((J1262/60)/60)/24)+DATE(1970,1,1)</f>
        <v>41666.842824074076</v>
      </c>
      <c r="T1262" s="14">
        <f t="shared" si="19"/>
        <v>41696.842824074076</v>
      </c>
    </row>
    <row r="1263" spans="1:20" ht="45" hidden="1" x14ac:dyDescent="0.2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f>ROUND(E1263/D1263,0)*100</f>
        <v>100</v>
      </c>
      <c r="P1263">
        <f>IFERROR(ROUND(E1263/L1263,2),0)</f>
        <v>38.94</v>
      </c>
      <c r="Q1263" s="9" t="s">
        <v>8327</v>
      </c>
      <c r="R1263" t="s">
        <v>8331</v>
      </c>
      <c r="S1263" s="13">
        <f>(((J1263/60)/60)/24)+DATE(1970,1,1)</f>
        <v>41638.342905092592</v>
      </c>
      <c r="T1263" s="14">
        <f t="shared" si="19"/>
        <v>41668.342905092592</v>
      </c>
    </row>
    <row r="1264" spans="1:20" ht="60" hidden="1" x14ac:dyDescent="0.2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f>ROUND(E1264/D1264,0)*100</f>
        <v>100</v>
      </c>
      <c r="P1264">
        <f>IFERROR(ROUND(E1264/L1264,2),0)</f>
        <v>77.64</v>
      </c>
      <c r="Q1264" s="9" t="s">
        <v>8327</v>
      </c>
      <c r="R1264" t="s">
        <v>8331</v>
      </c>
      <c r="S1264" s="13">
        <f>(((J1264/60)/60)/24)+DATE(1970,1,1)</f>
        <v>41656.762638888889</v>
      </c>
      <c r="T1264" s="14">
        <f t="shared" si="19"/>
        <v>41686.762638888889</v>
      </c>
    </row>
    <row r="1265" spans="1:20" ht="30" hidden="1" x14ac:dyDescent="0.2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f>ROUND(E1265/D1265,0)*100</f>
        <v>100</v>
      </c>
      <c r="P1265">
        <f>IFERROR(ROUND(E1265/L1265,2),0)</f>
        <v>43.54</v>
      </c>
      <c r="Q1265" s="9" t="s">
        <v>8327</v>
      </c>
      <c r="R1265" t="s">
        <v>8331</v>
      </c>
      <c r="S1265" s="13">
        <f>(((J1265/60)/60)/24)+DATE(1970,1,1)</f>
        <v>41692.084143518521</v>
      </c>
      <c r="T1265" s="14">
        <f t="shared" si="19"/>
        <v>41727.041666666664</v>
      </c>
    </row>
    <row r="1266" spans="1:20" ht="60" hidden="1" x14ac:dyDescent="0.2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f>ROUND(E1266/D1266,0)*100</f>
        <v>200</v>
      </c>
      <c r="P1266">
        <f>IFERROR(ROUND(E1266/L1266,2),0)</f>
        <v>31.82</v>
      </c>
      <c r="Q1266" s="9" t="s">
        <v>8327</v>
      </c>
      <c r="R1266" t="s">
        <v>8331</v>
      </c>
      <c r="S1266" s="13">
        <f>(((J1266/60)/60)/24)+DATE(1970,1,1)</f>
        <v>41547.662997685184</v>
      </c>
      <c r="T1266" s="14">
        <f t="shared" si="19"/>
        <v>41576.662997685184</v>
      </c>
    </row>
    <row r="1267" spans="1:20" ht="60" hidden="1" x14ac:dyDescent="0.2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f>ROUND(E1267/D1267,0)*100</f>
        <v>100</v>
      </c>
      <c r="P1267">
        <f>IFERROR(ROUND(E1267/L1267,2),0)</f>
        <v>63.18</v>
      </c>
      <c r="Q1267" s="9" t="s">
        <v>8327</v>
      </c>
      <c r="R1267" t="s">
        <v>8331</v>
      </c>
      <c r="S1267" s="13">
        <f>(((J1267/60)/60)/24)+DATE(1970,1,1)</f>
        <v>40465.655266203699</v>
      </c>
      <c r="T1267" s="14">
        <f t="shared" si="19"/>
        <v>40512.655266203699</v>
      </c>
    </row>
    <row r="1268" spans="1:20" ht="45" hidden="1" x14ac:dyDescent="0.2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f>ROUND(E1268/D1268,0)*100</f>
        <v>100</v>
      </c>
      <c r="P1268">
        <f>IFERROR(ROUND(E1268/L1268,2),0)</f>
        <v>190.9</v>
      </c>
      <c r="Q1268" s="9" t="s">
        <v>8327</v>
      </c>
      <c r="R1268" t="s">
        <v>8331</v>
      </c>
      <c r="S1268" s="13">
        <f>(((J1268/60)/60)/24)+DATE(1970,1,1)</f>
        <v>41620.87667824074</v>
      </c>
      <c r="T1268" s="14">
        <f t="shared" si="19"/>
        <v>41650.87667824074</v>
      </c>
    </row>
    <row r="1269" spans="1:20" ht="60" hidden="1" x14ac:dyDescent="0.2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f>ROUND(E1269/D1269,0)*100</f>
        <v>100</v>
      </c>
      <c r="P1269">
        <f>IFERROR(ROUND(E1269/L1269,2),0)</f>
        <v>140.86000000000001</v>
      </c>
      <c r="Q1269" s="9" t="s">
        <v>8327</v>
      </c>
      <c r="R1269" t="s">
        <v>8331</v>
      </c>
      <c r="S1269" s="13">
        <f>(((J1269/60)/60)/24)+DATE(1970,1,1)</f>
        <v>41449.585162037038</v>
      </c>
      <c r="T1269" s="14">
        <f t="shared" si="19"/>
        <v>41479.585162037038</v>
      </c>
    </row>
    <row r="1270" spans="1:20" ht="45" hidden="1" x14ac:dyDescent="0.2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f>ROUND(E1270/D1270,0)*100</f>
        <v>100</v>
      </c>
      <c r="P1270">
        <f>IFERROR(ROUND(E1270/L1270,2),0)</f>
        <v>76.92</v>
      </c>
      <c r="Q1270" s="9" t="s">
        <v>8327</v>
      </c>
      <c r="R1270" t="s">
        <v>8331</v>
      </c>
      <c r="S1270" s="13">
        <f>(((J1270/60)/60)/24)+DATE(1970,1,1)</f>
        <v>41507.845451388886</v>
      </c>
      <c r="T1270" s="14">
        <f t="shared" si="19"/>
        <v>41537.845451388886</v>
      </c>
    </row>
    <row r="1271" spans="1:20" ht="60" hidden="1" x14ac:dyDescent="0.2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f>ROUND(E1271/D1271,0)*100</f>
        <v>100</v>
      </c>
      <c r="P1271">
        <f>IFERROR(ROUND(E1271/L1271,2),0)</f>
        <v>99.16</v>
      </c>
      <c r="Q1271" s="9" t="s">
        <v>8327</v>
      </c>
      <c r="R1271" t="s">
        <v>8331</v>
      </c>
      <c r="S1271" s="13">
        <f>(((J1271/60)/60)/24)+DATE(1970,1,1)</f>
        <v>42445.823055555549</v>
      </c>
      <c r="T1271" s="14">
        <f t="shared" si="19"/>
        <v>42476</v>
      </c>
    </row>
    <row r="1272" spans="1:20" ht="45" hidden="1" x14ac:dyDescent="0.2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f>ROUND(E1272/D1272,0)*100</f>
        <v>100</v>
      </c>
      <c r="P1272">
        <f>IFERROR(ROUND(E1272/L1272,2),0)</f>
        <v>67.88</v>
      </c>
      <c r="Q1272" s="9" t="s">
        <v>8327</v>
      </c>
      <c r="R1272" t="s">
        <v>8331</v>
      </c>
      <c r="S1272" s="13">
        <f>(((J1272/60)/60)/24)+DATE(1970,1,1)</f>
        <v>40933.856967592597</v>
      </c>
      <c r="T1272" s="14">
        <f t="shared" si="19"/>
        <v>40993.815300925926</v>
      </c>
    </row>
    <row r="1273" spans="1:20" ht="60" hidden="1" x14ac:dyDescent="0.2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f>ROUND(E1273/D1273,0)*100</f>
        <v>100</v>
      </c>
      <c r="P1273">
        <f>IFERROR(ROUND(E1273/L1273,2),0)</f>
        <v>246.29</v>
      </c>
      <c r="Q1273" s="9" t="s">
        <v>8327</v>
      </c>
      <c r="R1273" t="s">
        <v>8331</v>
      </c>
      <c r="S1273" s="13">
        <f>(((J1273/60)/60)/24)+DATE(1970,1,1)</f>
        <v>41561.683553240742</v>
      </c>
      <c r="T1273" s="14">
        <f t="shared" si="19"/>
        <v>41591.725219907406</v>
      </c>
    </row>
    <row r="1274" spans="1:20" ht="60" hidden="1" x14ac:dyDescent="0.2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f>ROUND(E1274/D1274,0)*100</f>
        <v>100</v>
      </c>
      <c r="P1274">
        <f>IFERROR(ROUND(E1274/L1274,2),0)</f>
        <v>189.29</v>
      </c>
      <c r="Q1274" s="9" t="s">
        <v>8327</v>
      </c>
      <c r="R1274" t="s">
        <v>8331</v>
      </c>
      <c r="S1274" s="13">
        <f>(((J1274/60)/60)/24)+DATE(1970,1,1)</f>
        <v>40274.745127314818</v>
      </c>
      <c r="T1274" s="14">
        <f t="shared" si="19"/>
        <v>40344.166666666664</v>
      </c>
    </row>
    <row r="1275" spans="1:20" ht="45" hidden="1" x14ac:dyDescent="0.2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f>ROUND(E1275/D1275,0)*100</f>
        <v>100</v>
      </c>
      <c r="P1275">
        <f>IFERROR(ROUND(E1275/L1275,2),0)</f>
        <v>76.67</v>
      </c>
      <c r="Q1275" s="9" t="s">
        <v>8327</v>
      </c>
      <c r="R1275" t="s">
        <v>8331</v>
      </c>
      <c r="S1275" s="13">
        <f>(((J1275/60)/60)/24)+DATE(1970,1,1)</f>
        <v>41852.730219907404</v>
      </c>
      <c r="T1275" s="14">
        <f t="shared" si="19"/>
        <v>41882.730219907404</v>
      </c>
    </row>
    <row r="1276" spans="1:20" ht="45" hidden="1" x14ac:dyDescent="0.2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f>ROUND(E1276/D1276,0)*100</f>
        <v>200</v>
      </c>
      <c r="P1276">
        <f>IFERROR(ROUND(E1276/L1276,2),0)</f>
        <v>82.96</v>
      </c>
      <c r="Q1276" s="9" t="s">
        <v>8327</v>
      </c>
      <c r="R1276" t="s">
        <v>8331</v>
      </c>
      <c r="S1276" s="13">
        <f>(((J1276/60)/60)/24)+DATE(1970,1,1)</f>
        <v>41116.690104166664</v>
      </c>
      <c r="T1276" s="14">
        <f t="shared" si="19"/>
        <v>41151.690104166664</v>
      </c>
    </row>
    <row r="1277" spans="1:20" ht="45" hidden="1" x14ac:dyDescent="0.2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f>ROUND(E1277/D1277,0)*100</f>
        <v>200</v>
      </c>
      <c r="P1277">
        <f>IFERROR(ROUND(E1277/L1277,2),0)</f>
        <v>62.52</v>
      </c>
      <c r="Q1277" s="9" t="s">
        <v>8327</v>
      </c>
      <c r="R1277" t="s">
        <v>8331</v>
      </c>
      <c r="S1277" s="13">
        <f>(((J1277/60)/60)/24)+DATE(1970,1,1)</f>
        <v>41458.867905092593</v>
      </c>
      <c r="T1277" s="14">
        <f t="shared" si="19"/>
        <v>41493.867905092593</v>
      </c>
    </row>
    <row r="1278" spans="1:20" ht="30" hidden="1" x14ac:dyDescent="0.2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f>ROUND(E1278/D1278,0)*100</f>
        <v>100</v>
      </c>
      <c r="P1278">
        <f>IFERROR(ROUND(E1278/L1278,2),0)</f>
        <v>46.07</v>
      </c>
      <c r="Q1278" s="9" t="s">
        <v>8327</v>
      </c>
      <c r="R1278" t="s">
        <v>8331</v>
      </c>
      <c r="S1278" s="13">
        <f>(((J1278/60)/60)/24)+DATE(1970,1,1)</f>
        <v>40007.704247685186</v>
      </c>
      <c r="T1278" s="14">
        <f t="shared" si="19"/>
        <v>40057.166666666664</v>
      </c>
    </row>
    <row r="1279" spans="1:20" ht="60" hidden="1" x14ac:dyDescent="0.2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f>ROUND(E1279/D1279,0)*100</f>
        <v>100</v>
      </c>
      <c r="P1279">
        <f>IFERROR(ROUND(E1279/L1279,2),0)</f>
        <v>38.54</v>
      </c>
      <c r="Q1279" s="9" t="s">
        <v>8327</v>
      </c>
      <c r="R1279" t="s">
        <v>8331</v>
      </c>
      <c r="S1279" s="13">
        <f>(((J1279/60)/60)/24)+DATE(1970,1,1)</f>
        <v>41121.561886574076</v>
      </c>
      <c r="T1279" s="14">
        <f t="shared" si="19"/>
        <v>41156.561886574076</v>
      </c>
    </row>
    <row r="1280" spans="1:20" ht="60" hidden="1" x14ac:dyDescent="0.2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f>ROUND(E1280/D1280,0)*100</f>
        <v>200</v>
      </c>
      <c r="P1280">
        <f>IFERROR(ROUND(E1280/L1280,2),0)</f>
        <v>53.01</v>
      </c>
      <c r="Q1280" s="9" t="s">
        <v>8327</v>
      </c>
      <c r="R1280" t="s">
        <v>8331</v>
      </c>
      <c r="S1280" s="13">
        <f>(((J1280/60)/60)/24)+DATE(1970,1,1)</f>
        <v>41786.555162037039</v>
      </c>
      <c r="T1280" s="14">
        <f t="shared" si="19"/>
        <v>41815.083333333336</v>
      </c>
    </row>
    <row r="1281" spans="1:20" ht="60" hidden="1" x14ac:dyDescent="0.2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f>ROUND(E1281/D1281,0)*100</f>
        <v>100</v>
      </c>
      <c r="P1281">
        <f>IFERROR(ROUND(E1281/L1281,2),0)</f>
        <v>73.36</v>
      </c>
      <c r="Q1281" s="9" t="s">
        <v>8327</v>
      </c>
      <c r="R1281" t="s">
        <v>8331</v>
      </c>
      <c r="S1281" s="13">
        <f>(((J1281/60)/60)/24)+DATE(1970,1,1)</f>
        <v>41682.099189814813</v>
      </c>
      <c r="T1281" s="14">
        <f t="shared" si="19"/>
        <v>41722.057523148149</v>
      </c>
    </row>
    <row r="1282" spans="1:20" ht="45" hidden="1" x14ac:dyDescent="0.2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f>ROUND(E1282/D1282,0)*100</f>
        <v>100</v>
      </c>
      <c r="P1282">
        <f>IFERROR(ROUND(E1282/L1282,2),0)</f>
        <v>127.98</v>
      </c>
      <c r="Q1282" s="9" t="s">
        <v>8327</v>
      </c>
      <c r="R1282" t="s">
        <v>8331</v>
      </c>
      <c r="S1282" s="13">
        <f>(((J1282/60)/60)/24)+DATE(1970,1,1)</f>
        <v>40513.757569444446</v>
      </c>
      <c r="T1282" s="14">
        <f t="shared" si="19"/>
        <v>40603.757569444446</v>
      </c>
    </row>
    <row r="1283" spans="1:20" ht="60" hidden="1" x14ac:dyDescent="0.2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f>ROUND(E1283/D1283,0)*100</f>
        <v>100</v>
      </c>
      <c r="P1283">
        <f>IFERROR(ROUND(E1283/L1283,2),0)</f>
        <v>104.73</v>
      </c>
      <c r="Q1283" s="9" t="s">
        <v>8327</v>
      </c>
      <c r="R1283" t="s">
        <v>8331</v>
      </c>
      <c r="S1283" s="13">
        <f>(((J1283/60)/60)/24)+DATE(1970,1,1)</f>
        <v>41463.743472222224</v>
      </c>
      <c r="T1283" s="14">
        <f t="shared" ref="T1283:T1346" si="20">(((I1283/60)/60)/24)+DATE(1970,1,1)</f>
        <v>41483.743472222224</v>
      </c>
    </row>
    <row r="1284" spans="1:20" ht="60" hidden="1" x14ac:dyDescent="0.2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f>ROUND(E1284/D1284,0)*100</f>
        <v>100</v>
      </c>
      <c r="P1284">
        <f>IFERROR(ROUND(E1284/L1284,2),0)</f>
        <v>67.67</v>
      </c>
      <c r="Q1284" s="9" t="s">
        <v>8327</v>
      </c>
      <c r="R1284" t="s">
        <v>8331</v>
      </c>
      <c r="S1284" s="13">
        <f>(((J1284/60)/60)/24)+DATE(1970,1,1)</f>
        <v>41586.475173611114</v>
      </c>
      <c r="T1284" s="14">
        <f t="shared" si="20"/>
        <v>41617.207638888889</v>
      </c>
    </row>
    <row r="1285" spans="1:20" ht="45" hidden="1" x14ac:dyDescent="0.2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f>ROUND(E1285/D1285,0)*100</f>
        <v>200</v>
      </c>
      <c r="P1285">
        <f>IFERROR(ROUND(E1285/L1285,2),0)</f>
        <v>95.93</v>
      </c>
      <c r="Q1285" s="9" t="s">
        <v>8327</v>
      </c>
      <c r="R1285" t="s">
        <v>8331</v>
      </c>
      <c r="S1285" s="13">
        <f>(((J1285/60)/60)/24)+DATE(1970,1,1)</f>
        <v>41320.717465277776</v>
      </c>
      <c r="T1285" s="14">
        <f t="shared" si="20"/>
        <v>41344.166666666664</v>
      </c>
    </row>
    <row r="1286" spans="1:20" ht="60" hidden="1" x14ac:dyDescent="0.2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f>ROUND(E1286/D1286,0)*100</f>
        <v>100</v>
      </c>
      <c r="P1286">
        <f>IFERROR(ROUND(E1286/L1286,2),0)</f>
        <v>65.16</v>
      </c>
      <c r="Q1286" s="9" t="s">
        <v>8323</v>
      </c>
      <c r="R1286" t="s">
        <v>8326</v>
      </c>
      <c r="S1286" s="13">
        <f>(((J1286/60)/60)/24)+DATE(1970,1,1)</f>
        <v>42712.23474537037</v>
      </c>
      <c r="T1286" s="14">
        <f t="shared" si="20"/>
        <v>42735.707638888889</v>
      </c>
    </row>
    <row r="1287" spans="1:20" ht="60" hidden="1" x14ac:dyDescent="0.2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f>ROUND(E1287/D1287,0)*100</f>
        <v>100</v>
      </c>
      <c r="P1287">
        <f>IFERROR(ROUND(E1287/L1287,2),0)</f>
        <v>32.270000000000003</v>
      </c>
      <c r="Q1287" s="9" t="s">
        <v>8323</v>
      </c>
      <c r="R1287" t="s">
        <v>8326</v>
      </c>
      <c r="S1287" s="13">
        <f>(((J1287/60)/60)/24)+DATE(1970,1,1)</f>
        <v>42160.583043981482</v>
      </c>
      <c r="T1287" s="14">
        <f t="shared" si="20"/>
        <v>42175.583043981482</v>
      </c>
    </row>
    <row r="1288" spans="1:20" ht="45" hidden="1" x14ac:dyDescent="0.2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f>ROUND(E1288/D1288,0)*100</f>
        <v>100</v>
      </c>
      <c r="P1288">
        <f>IFERROR(ROUND(E1288/L1288,2),0)</f>
        <v>81.25</v>
      </c>
      <c r="Q1288" s="9" t="s">
        <v>8323</v>
      </c>
      <c r="R1288" t="s">
        <v>8326</v>
      </c>
      <c r="S1288" s="13">
        <f>(((J1288/60)/60)/24)+DATE(1970,1,1)</f>
        <v>42039.384571759263</v>
      </c>
      <c r="T1288" s="14">
        <f t="shared" si="20"/>
        <v>42052.583333333328</v>
      </c>
    </row>
    <row r="1289" spans="1:20" ht="90" hidden="1" x14ac:dyDescent="0.2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f>ROUND(E1289/D1289,0)*100</f>
        <v>200</v>
      </c>
      <c r="P1289">
        <f>IFERROR(ROUND(E1289/L1289,2),0)</f>
        <v>24.2</v>
      </c>
      <c r="Q1289" s="9" t="s">
        <v>8323</v>
      </c>
      <c r="R1289" t="s">
        <v>8326</v>
      </c>
      <c r="S1289" s="13">
        <f>(((J1289/60)/60)/24)+DATE(1970,1,1)</f>
        <v>42107.621018518519</v>
      </c>
      <c r="T1289" s="14">
        <f t="shared" si="20"/>
        <v>42167.621018518519</v>
      </c>
    </row>
    <row r="1290" spans="1:20" ht="60" hidden="1" x14ac:dyDescent="0.2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f>ROUND(E1290/D1290,0)*100</f>
        <v>100</v>
      </c>
      <c r="P1290">
        <f>IFERROR(ROUND(E1290/L1290,2),0)</f>
        <v>65.87</v>
      </c>
      <c r="Q1290" s="9" t="s">
        <v>8323</v>
      </c>
      <c r="R1290" t="s">
        <v>8326</v>
      </c>
      <c r="S1290" s="13">
        <f>(((J1290/60)/60)/24)+DATE(1970,1,1)</f>
        <v>42561.154664351852</v>
      </c>
      <c r="T1290" s="14">
        <f t="shared" si="20"/>
        <v>42592.166666666672</v>
      </c>
    </row>
    <row r="1291" spans="1:20" ht="45" hidden="1" x14ac:dyDescent="0.2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f>ROUND(E1291/D1291,0)*100</f>
        <v>100</v>
      </c>
      <c r="P1291">
        <f>IFERROR(ROUND(E1291/L1291,2),0)</f>
        <v>36.08</v>
      </c>
      <c r="Q1291" s="9" t="s">
        <v>8323</v>
      </c>
      <c r="R1291" t="s">
        <v>8326</v>
      </c>
      <c r="S1291" s="13">
        <f>(((J1291/60)/60)/24)+DATE(1970,1,1)</f>
        <v>42709.134780092587</v>
      </c>
      <c r="T1291" s="14">
        <f t="shared" si="20"/>
        <v>42739.134780092587</v>
      </c>
    </row>
    <row r="1292" spans="1:20" ht="30" hidden="1" x14ac:dyDescent="0.2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f>ROUND(E1292/D1292,0)*100</f>
        <v>100</v>
      </c>
      <c r="P1292">
        <f>IFERROR(ROUND(E1292/L1292,2),0)</f>
        <v>44.19</v>
      </c>
      <c r="Q1292" s="9" t="s">
        <v>8323</v>
      </c>
      <c r="R1292" t="s">
        <v>8326</v>
      </c>
      <c r="S1292" s="13">
        <f>(((J1292/60)/60)/24)+DATE(1970,1,1)</f>
        <v>42086.614942129629</v>
      </c>
      <c r="T1292" s="14">
        <f t="shared" si="20"/>
        <v>42117.290972222225</v>
      </c>
    </row>
    <row r="1293" spans="1:20" ht="60" hidden="1" x14ac:dyDescent="0.2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f>ROUND(E1293/D1293,0)*100</f>
        <v>100</v>
      </c>
      <c r="P1293">
        <f>IFERROR(ROUND(E1293/L1293,2),0)</f>
        <v>104.07</v>
      </c>
      <c r="Q1293" s="9" t="s">
        <v>8323</v>
      </c>
      <c r="R1293" t="s">
        <v>8326</v>
      </c>
      <c r="S1293" s="13">
        <f>(((J1293/60)/60)/24)+DATE(1970,1,1)</f>
        <v>42064.652673611112</v>
      </c>
      <c r="T1293" s="14">
        <f t="shared" si="20"/>
        <v>42101.291666666672</v>
      </c>
    </row>
    <row r="1294" spans="1:20" ht="60" hidden="1" x14ac:dyDescent="0.25">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f>ROUND(E1294/D1294,0)*100</f>
        <v>100</v>
      </c>
      <c r="P1294">
        <f>IFERROR(ROUND(E1294/L1294,2),0)</f>
        <v>35.96</v>
      </c>
      <c r="Q1294" s="9" t="s">
        <v>8323</v>
      </c>
      <c r="R1294" t="s">
        <v>8326</v>
      </c>
      <c r="S1294" s="13">
        <f>(((J1294/60)/60)/24)+DATE(1970,1,1)</f>
        <v>42256.764212962968</v>
      </c>
      <c r="T1294" s="14">
        <f t="shared" si="20"/>
        <v>42283.957638888889</v>
      </c>
    </row>
    <row r="1295" spans="1:20" ht="60" hidden="1" x14ac:dyDescent="0.2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f>ROUND(E1295/D1295,0)*100</f>
        <v>100</v>
      </c>
      <c r="P1295">
        <f>IFERROR(ROUND(E1295/L1295,2),0)</f>
        <v>127.79</v>
      </c>
      <c r="Q1295" s="9" t="s">
        <v>8323</v>
      </c>
      <c r="R1295" t="s">
        <v>8326</v>
      </c>
      <c r="S1295" s="13">
        <f>(((J1295/60)/60)/24)+DATE(1970,1,1)</f>
        <v>42292.701053240744</v>
      </c>
      <c r="T1295" s="14">
        <f t="shared" si="20"/>
        <v>42322.742719907401</v>
      </c>
    </row>
    <row r="1296" spans="1:20" ht="60" hidden="1" x14ac:dyDescent="0.2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f>ROUND(E1296/D1296,0)*100</f>
        <v>100</v>
      </c>
      <c r="P1296">
        <f>IFERROR(ROUND(E1296/L1296,2),0)</f>
        <v>27.73</v>
      </c>
      <c r="Q1296" s="9" t="s">
        <v>8323</v>
      </c>
      <c r="R1296" t="s">
        <v>8326</v>
      </c>
      <c r="S1296" s="13">
        <f>(((J1296/60)/60)/24)+DATE(1970,1,1)</f>
        <v>42278.453668981485</v>
      </c>
      <c r="T1296" s="14">
        <f t="shared" si="20"/>
        <v>42296.458333333328</v>
      </c>
    </row>
    <row r="1297" spans="1:20" ht="60" hidden="1" x14ac:dyDescent="0.2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f>ROUND(E1297/D1297,0)*100</f>
        <v>100</v>
      </c>
      <c r="P1297">
        <f>IFERROR(ROUND(E1297/L1297,2),0)</f>
        <v>39.83</v>
      </c>
      <c r="Q1297" s="9" t="s">
        <v>8323</v>
      </c>
      <c r="R1297" t="s">
        <v>8326</v>
      </c>
      <c r="S1297" s="13">
        <f>(((J1297/60)/60)/24)+DATE(1970,1,1)</f>
        <v>42184.572881944448</v>
      </c>
      <c r="T1297" s="14">
        <f t="shared" si="20"/>
        <v>42214.708333333328</v>
      </c>
    </row>
    <row r="1298" spans="1:20" ht="60" hidden="1" x14ac:dyDescent="0.25">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f>ROUND(E1298/D1298,0)*100</f>
        <v>100</v>
      </c>
      <c r="P1298">
        <f>IFERROR(ROUND(E1298/L1298,2),0)</f>
        <v>52.17</v>
      </c>
      <c r="Q1298" s="9" t="s">
        <v>8323</v>
      </c>
      <c r="R1298" t="s">
        <v>8326</v>
      </c>
      <c r="S1298" s="13">
        <f>(((J1298/60)/60)/24)+DATE(1970,1,1)</f>
        <v>42423.050613425927</v>
      </c>
      <c r="T1298" s="14">
        <f t="shared" si="20"/>
        <v>42443.008946759262</v>
      </c>
    </row>
    <row r="1299" spans="1:20" ht="60" hidden="1" x14ac:dyDescent="0.2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f>ROUND(E1299/D1299,0)*100</f>
        <v>100</v>
      </c>
      <c r="P1299">
        <f>IFERROR(ROUND(E1299/L1299,2),0)</f>
        <v>92.04</v>
      </c>
      <c r="Q1299" s="9" t="s">
        <v>8323</v>
      </c>
      <c r="R1299" t="s">
        <v>8326</v>
      </c>
      <c r="S1299" s="13">
        <f>(((J1299/60)/60)/24)+DATE(1970,1,1)</f>
        <v>42461.747199074074</v>
      </c>
      <c r="T1299" s="14">
        <f t="shared" si="20"/>
        <v>42491.747199074074</v>
      </c>
    </row>
    <row r="1300" spans="1:20" ht="60" hidden="1" x14ac:dyDescent="0.2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f>ROUND(E1300/D1300,0)*100</f>
        <v>100</v>
      </c>
      <c r="P1300">
        <f>IFERROR(ROUND(E1300/L1300,2),0)</f>
        <v>63.42</v>
      </c>
      <c r="Q1300" s="9" t="s">
        <v>8323</v>
      </c>
      <c r="R1300" t="s">
        <v>8326</v>
      </c>
      <c r="S1300" s="13">
        <f>(((J1300/60)/60)/24)+DATE(1970,1,1)</f>
        <v>42458.680925925932</v>
      </c>
      <c r="T1300" s="14">
        <f t="shared" si="20"/>
        <v>42488.680925925932</v>
      </c>
    </row>
    <row r="1301" spans="1:20" ht="45" hidden="1" x14ac:dyDescent="0.2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f>ROUND(E1301/D1301,0)*100</f>
        <v>100</v>
      </c>
      <c r="P1301">
        <f>IFERROR(ROUND(E1301/L1301,2),0)</f>
        <v>135.63</v>
      </c>
      <c r="Q1301" s="9" t="s">
        <v>8323</v>
      </c>
      <c r="R1301" t="s">
        <v>8326</v>
      </c>
      <c r="S1301" s="13">
        <f>(((J1301/60)/60)/24)+DATE(1970,1,1)</f>
        <v>42169.814340277779</v>
      </c>
      <c r="T1301" s="14">
        <f t="shared" si="20"/>
        <v>42199.814340277779</v>
      </c>
    </row>
    <row r="1302" spans="1:20" ht="60" hidden="1" x14ac:dyDescent="0.2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f>ROUND(E1302/D1302,0)*100</f>
        <v>100</v>
      </c>
      <c r="P1302">
        <f>IFERROR(ROUND(E1302/L1302,2),0)</f>
        <v>168.75</v>
      </c>
      <c r="Q1302" s="9" t="s">
        <v>8323</v>
      </c>
      <c r="R1302" t="s">
        <v>8326</v>
      </c>
      <c r="S1302" s="13">
        <f>(((J1302/60)/60)/24)+DATE(1970,1,1)</f>
        <v>42483.675208333334</v>
      </c>
      <c r="T1302" s="14">
        <f t="shared" si="20"/>
        <v>42522.789583333331</v>
      </c>
    </row>
    <row r="1303" spans="1:20" ht="60" hidden="1" x14ac:dyDescent="0.2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f>ROUND(E1303/D1303,0)*100</f>
        <v>100</v>
      </c>
      <c r="P1303">
        <f>IFERROR(ROUND(E1303/L1303,2),0)</f>
        <v>70.86</v>
      </c>
      <c r="Q1303" s="9" t="s">
        <v>8323</v>
      </c>
      <c r="R1303" t="s">
        <v>8326</v>
      </c>
      <c r="S1303" s="13">
        <f>(((J1303/60)/60)/24)+DATE(1970,1,1)</f>
        <v>42195.749745370369</v>
      </c>
      <c r="T1303" s="14">
        <f t="shared" si="20"/>
        <v>42206.125</v>
      </c>
    </row>
    <row r="1304" spans="1:20" ht="45" hidden="1" x14ac:dyDescent="0.2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f>ROUND(E1304/D1304,0)*100</f>
        <v>100</v>
      </c>
      <c r="P1304">
        <f>IFERROR(ROUND(E1304/L1304,2),0)</f>
        <v>50</v>
      </c>
      <c r="Q1304" s="9" t="s">
        <v>8323</v>
      </c>
      <c r="R1304" t="s">
        <v>8326</v>
      </c>
      <c r="S1304" s="13">
        <f>(((J1304/60)/60)/24)+DATE(1970,1,1)</f>
        <v>42675.057997685188</v>
      </c>
      <c r="T1304" s="14">
        <f t="shared" si="20"/>
        <v>42705.099664351852</v>
      </c>
    </row>
    <row r="1305" spans="1:20" ht="30" hidden="1" x14ac:dyDescent="0.2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f>ROUND(E1305/D1305,0)*100</f>
        <v>100</v>
      </c>
      <c r="P1305">
        <f>IFERROR(ROUND(E1305/L1305,2),0)</f>
        <v>42.21</v>
      </c>
      <c r="Q1305" s="9" t="s">
        <v>8323</v>
      </c>
      <c r="R1305" t="s">
        <v>8326</v>
      </c>
      <c r="S1305" s="13">
        <f>(((J1305/60)/60)/24)+DATE(1970,1,1)</f>
        <v>42566.441203703704</v>
      </c>
      <c r="T1305" s="14">
        <f t="shared" si="20"/>
        <v>42582.458333333328</v>
      </c>
    </row>
    <row r="1306" spans="1:20" ht="45" hidden="1" x14ac:dyDescent="0.2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f>ROUND(E1306/D1306,0)*100</f>
        <v>0</v>
      </c>
      <c r="P1306">
        <f>IFERROR(ROUND(E1306/L1306,2),0)</f>
        <v>152.41</v>
      </c>
      <c r="Q1306" s="9" t="s">
        <v>8308</v>
      </c>
      <c r="R1306" t="s">
        <v>8310</v>
      </c>
      <c r="S1306" s="13">
        <f>(((J1306/60)/60)/24)+DATE(1970,1,1)</f>
        <v>42747.194502314815</v>
      </c>
      <c r="T1306" s="14">
        <f t="shared" si="20"/>
        <v>42807.152835648143</v>
      </c>
    </row>
    <row r="1307" spans="1:20" ht="60" hidden="1" x14ac:dyDescent="0.2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f>ROUND(E1307/D1307,0)*100</f>
        <v>0</v>
      </c>
      <c r="P1307">
        <f>IFERROR(ROUND(E1307/L1307,2),0)</f>
        <v>90.62</v>
      </c>
      <c r="Q1307" s="9" t="s">
        <v>8308</v>
      </c>
      <c r="R1307" t="s">
        <v>8310</v>
      </c>
      <c r="S1307" s="13">
        <f>(((J1307/60)/60)/24)+DATE(1970,1,1)</f>
        <v>42543.665601851855</v>
      </c>
      <c r="T1307" s="14">
        <f t="shared" si="20"/>
        <v>42572.729166666672</v>
      </c>
    </row>
    <row r="1308" spans="1:20" ht="60" hidden="1" x14ac:dyDescent="0.2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f>ROUND(E1308/D1308,0)*100</f>
        <v>100</v>
      </c>
      <c r="P1308">
        <f>IFERROR(ROUND(E1308/L1308,2),0)</f>
        <v>201.6</v>
      </c>
      <c r="Q1308" s="9" t="s">
        <v>8308</v>
      </c>
      <c r="R1308" t="s">
        <v>8310</v>
      </c>
      <c r="S1308" s="13">
        <f>(((J1308/60)/60)/24)+DATE(1970,1,1)</f>
        <v>41947.457569444443</v>
      </c>
      <c r="T1308" s="14">
        <f t="shared" si="20"/>
        <v>41977.457569444443</v>
      </c>
    </row>
    <row r="1309" spans="1:20" ht="30" hidden="1" x14ac:dyDescent="0.2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f>ROUND(E1309/D1309,0)*100</f>
        <v>0</v>
      </c>
      <c r="P1309">
        <f>IFERROR(ROUND(E1309/L1309,2),0)</f>
        <v>127.93</v>
      </c>
      <c r="Q1309" s="9" t="s">
        <v>8308</v>
      </c>
      <c r="R1309" t="s">
        <v>8310</v>
      </c>
      <c r="S1309" s="13">
        <f>(((J1309/60)/60)/24)+DATE(1970,1,1)</f>
        <v>42387.503229166665</v>
      </c>
      <c r="T1309" s="14">
        <f t="shared" si="20"/>
        <v>42417.503229166665</v>
      </c>
    </row>
    <row r="1310" spans="1:20" ht="30" hidden="1" x14ac:dyDescent="0.2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f>ROUND(E1310/D1310,0)*100</f>
        <v>0</v>
      </c>
      <c r="P1310">
        <f>IFERROR(ROUND(E1310/L1310,2),0)</f>
        <v>29.89</v>
      </c>
      <c r="Q1310" s="9" t="s">
        <v>8308</v>
      </c>
      <c r="R1310" t="s">
        <v>8310</v>
      </c>
      <c r="S1310" s="13">
        <f>(((J1310/60)/60)/24)+DATE(1970,1,1)</f>
        <v>42611.613564814819</v>
      </c>
      <c r="T1310" s="14">
        <f t="shared" si="20"/>
        <v>42651.613564814819</v>
      </c>
    </row>
    <row r="1311" spans="1:20" ht="45" hidden="1" x14ac:dyDescent="0.2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f>ROUND(E1311/D1311,0)*100</f>
        <v>100</v>
      </c>
      <c r="P1311">
        <f>IFERROR(ROUND(E1311/L1311,2),0)</f>
        <v>367.97</v>
      </c>
      <c r="Q1311" s="9" t="s">
        <v>8308</v>
      </c>
      <c r="R1311" t="s">
        <v>8310</v>
      </c>
      <c r="S1311" s="13">
        <f>(((J1311/60)/60)/24)+DATE(1970,1,1)</f>
        <v>42257.882731481484</v>
      </c>
      <c r="T1311" s="14">
        <f t="shared" si="20"/>
        <v>42292.882731481484</v>
      </c>
    </row>
    <row r="1312" spans="1:20" ht="45" hidden="1" x14ac:dyDescent="0.2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f>ROUND(E1312/D1312,0)*100</f>
        <v>0</v>
      </c>
      <c r="P1312">
        <f>IFERROR(ROUND(E1312/L1312,2),0)</f>
        <v>129.16999999999999</v>
      </c>
      <c r="Q1312" s="9" t="s">
        <v>8308</v>
      </c>
      <c r="R1312" t="s">
        <v>8310</v>
      </c>
      <c r="S1312" s="13">
        <f>(((J1312/60)/60)/24)+DATE(1970,1,1)</f>
        <v>42556.667245370365</v>
      </c>
      <c r="T1312" s="14">
        <f t="shared" si="20"/>
        <v>42601.667245370365</v>
      </c>
    </row>
    <row r="1313" spans="1:20" ht="60" hidden="1" x14ac:dyDescent="0.2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f>ROUND(E1313/D1313,0)*100</f>
        <v>0</v>
      </c>
      <c r="P1313">
        <f>IFERROR(ROUND(E1313/L1313,2),0)</f>
        <v>800.7</v>
      </c>
      <c r="Q1313" s="9" t="s">
        <v>8308</v>
      </c>
      <c r="R1313" t="s">
        <v>8310</v>
      </c>
      <c r="S1313" s="13">
        <f>(((J1313/60)/60)/24)+DATE(1970,1,1)</f>
        <v>42669.802303240736</v>
      </c>
      <c r="T1313" s="14">
        <f t="shared" si="20"/>
        <v>42704.843969907408</v>
      </c>
    </row>
    <row r="1314" spans="1:20" ht="45" hidden="1" x14ac:dyDescent="0.2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f>ROUND(E1314/D1314,0)*100</f>
        <v>0</v>
      </c>
      <c r="P1314">
        <f>IFERROR(ROUND(E1314/L1314,2),0)</f>
        <v>28</v>
      </c>
      <c r="Q1314" s="9" t="s">
        <v>8308</v>
      </c>
      <c r="R1314" t="s">
        <v>8310</v>
      </c>
      <c r="S1314" s="13">
        <f>(((J1314/60)/60)/24)+DATE(1970,1,1)</f>
        <v>42082.702800925923</v>
      </c>
      <c r="T1314" s="14">
        <f t="shared" si="20"/>
        <v>42112.702800925923</v>
      </c>
    </row>
    <row r="1315" spans="1:20" ht="60" hidden="1" x14ac:dyDescent="0.2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f>ROUND(E1315/D1315,0)*100</f>
        <v>0</v>
      </c>
      <c r="P1315">
        <f>IFERROR(ROUND(E1315/L1315,2),0)</f>
        <v>102.02</v>
      </c>
      <c r="Q1315" s="9" t="s">
        <v>8308</v>
      </c>
      <c r="R1315" t="s">
        <v>8310</v>
      </c>
      <c r="S1315" s="13">
        <f>(((J1315/60)/60)/24)+DATE(1970,1,1)</f>
        <v>42402.709652777776</v>
      </c>
      <c r="T1315" s="14">
        <f t="shared" si="20"/>
        <v>42432.709652777776</v>
      </c>
    </row>
    <row r="1316" spans="1:20" ht="60" hidden="1" x14ac:dyDescent="0.2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f>ROUND(E1316/D1316,0)*100</f>
        <v>0</v>
      </c>
      <c r="P1316">
        <f>IFERROR(ROUND(E1316/L1316,2),0)</f>
        <v>184.36</v>
      </c>
      <c r="Q1316" s="9" t="s">
        <v>8308</v>
      </c>
      <c r="R1316" t="s">
        <v>8310</v>
      </c>
      <c r="S1316" s="13">
        <f>(((J1316/60)/60)/24)+DATE(1970,1,1)</f>
        <v>42604.669675925921</v>
      </c>
      <c r="T1316" s="14">
        <f t="shared" si="20"/>
        <v>42664.669675925921</v>
      </c>
    </row>
    <row r="1317" spans="1:20" ht="30" hidden="1" x14ac:dyDescent="0.2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f>ROUND(E1317/D1317,0)*100</f>
        <v>0</v>
      </c>
      <c r="P1317">
        <f>IFERROR(ROUND(E1317/L1317,2),0)</f>
        <v>162.91999999999999</v>
      </c>
      <c r="Q1317" s="9" t="s">
        <v>8308</v>
      </c>
      <c r="R1317" t="s">
        <v>8310</v>
      </c>
      <c r="S1317" s="13">
        <f>(((J1317/60)/60)/24)+DATE(1970,1,1)</f>
        <v>42278.498240740737</v>
      </c>
      <c r="T1317" s="14">
        <f t="shared" si="20"/>
        <v>42314.041666666672</v>
      </c>
    </row>
    <row r="1318" spans="1:20" ht="45" hidden="1" x14ac:dyDescent="0.2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f>ROUND(E1318/D1318,0)*100</f>
        <v>0</v>
      </c>
      <c r="P1318">
        <f>IFERROR(ROUND(E1318/L1318,2),0)</f>
        <v>1</v>
      </c>
      <c r="Q1318" s="9" t="s">
        <v>8308</v>
      </c>
      <c r="R1318" t="s">
        <v>8310</v>
      </c>
      <c r="S1318" s="13">
        <f>(((J1318/60)/60)/24)+DATE(1970,1,1)</f>
        <v>42393.961909722217</v>
      </c>
      <c r="T1318" s="14">
        <f t="shared" si="20"/>
        <v>42428.961909722217</v>
      </c>
    </row>
    <row r="1319" spans="1:20" ht="60" hidden="1" x14ac:dyDescent="0.2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f>ROUND(E1319/D1319,0)*100</f>
        <v>0</v>
      </c>
      <c r="P1319">
        <f>IFERROR(ROUND(E1319/L1319,2),0)</f>
        <v>603.53</v>
      </c>
      <c r="Q1319" s="9" t="s">
        <v>8308</v>
      </c>
      <c r="R1319" t="s">
        <v>8310</v>
      </c>
      <c r="S1319" s="13">
        <f>(((J1319/60)/60)/24)+DATE(1970,1,1)</f>
        <v>42520.235486111109</v>
      </c>
      <c r="T1319" s="14">
        <f t="shared" si="20"/>
        <v>42572.583333333328</v>
      </c>
    </row>
    <row r="1320" spans="1:20" ht="45" hidden="1" x14ac:dyDescent="0.2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f>ROUND(E1320/D1320,0)*100</f>
        <v>0</v>
      </c>
      <c r="P1320">
        <f>IFERROR(ROUND(E1320/L1320,2),0)</f>
        <v>45.41</v>
      </c>
      <c r="Q1320" s="9" t="s">
        <v>8308</v>
      </c>
      <c r="R1320" t="s">
        <v>8310</v>
      </c>
      <c r="S1320" s="13">
        <f>(((J1320/60)/60)/24)+DATE(1970,1,1)</f>
        <v>41985.043657407412</v>
      </c>
      <c r="T1320" s="14">
        <f t="shared" si="20"/>
        <v>42015.043657407412</v>
      </c>
    </row>
    <row r="1321" spans="1:20" ht="60" hidden="1" x14ac:dyDescent="0.2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f>ROUND(E1321/D1321,0)*100</f>
        <v>0</v>
      </c>
      <c r="P1321">
        <f>IFERROR(ROUND(E1321/L1321,2),0)</f>
        <v>97.33</v>
      </c>
      <c r="Q1321" s="9" t="s">
        <v>8308</v>
      </c>
      <c r="R1321" t="s">
        <v>8310</v>
      </c>
      <c r="S1321" s="13">
        <f>(((J1321/60)/60)/24)+DATE(1970,1,1)</f>
        <v>41816.812094907407</v>
      </c>
      <c r="T1321" s="14">
        <f t="shared" si="20"/>
        <v>41831.666666666664</v>
      </c>
    </row>
    <row r="1322" spans="1:20" ht="60" hidden="1" x14ac:dyDescent="0.2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f>ROUND(E1322/D1322,0)*100</f>
        <v>0</v>
      </c>
      <c r="P1322">
        <f>IFERROR(ROUND(E1322/L1322,2),0)</f>
        <v>167.67</v>
      </c>
      <c r="Q1322" s="9" t="s">
        <v>8308</v>
      </c>
      <c r="R1322" t="s">
        <v>8310</v>
      </c>
      <c r="S1322" s="13">
        <f>(((J1322/60)/60)/24)+DATE(1970,1,1)</f>
        <v>42705.690347222218</v>
      </c>
      <c r="T1322" s="14">
        <f t="shared" si="20"/>
        <v>42734.958333333328</v>
      </c>
    </row>
    <row r="1323" spans="1:20" ht="60" hidden="1" x14ac:dyDescent="0.2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f>ROUND(E1323/D1323,0)*100</f>
        <v>0</v>
      </c>
      <c r="P1323">
        <f>IFERROR(ROUND(E1323/L1323,2),0)</f>
        <v>859.86</v>
      </c>
      <c r="Q1323" s="9" t="s">
        <v>8308</v>
      </c>
      <c r="R1323" t="s">
        <v>8310</v>
      </c>
      <c r="S1323" s="13">
        <f>(((J1323/60)/60)/24)+DATE(1970,1,1)</f>
        <v>42697.74927083333</v>
      </c>
      <c r="T1323" s="14">
        <f t="shared" si="20"/>
        <v>42727.74927083333</v>
      </c>
    </row>
    <row r="1324" spans="1:20" ht="60" hidden="1" x14ac:dyDescent="0.2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f>ROUND(E1324/D1324,0)*100</f>
        <v>0</v>
      </c>
      <c r="P1324">
        <f>IFERROR(ROUND(E1324/L1324,2),0)</f>
        <v>26.5</v>
      </c>
      <c r="Q1324" s="9" t="s">
        <v>8308</v>
      </c>
      <c r="R1324" t="s">
        <v>8310</v>
      </c>
      <c r="S1324" s="13">
        <f>(((J1324/60)/60)/24)+DATE(1970,1,1)</f>
        <v>42115.656539351854</v>
      </c>
      <c r="T1324" s="14">
        <f t="shared" si="20"/>
        <v>42145.656539351854</v>
      </c>
    </row>
    <row r="1325" spans="1:20" ht="60" hidden="1" x14ac:dyDescent="0.2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f>ROUND(E1325/D1325,0)*100</f>
        <v>0</v>
      </c>
      <c r="P1325">
        <f>IFERROR(ROUND(E1325/L1325,2),0)</f>
        <v>30.27</v>
      </c>
      <c r="Q1325" s="9" t="s">
        <v>8308</v>
      </c>
      <c r="R1325" t="s">
        <v>8310</v>
      </c>
      <c r="S1325" s="13">
        <f>(((J1325/60)/60)/24)+DATE(1970,1,1)</f>
        <v>42451.698449074072</v>
      </c>
      <c r="T1325" s="14">
        <f t="shared" si="20"/>
        <v>42486.288194444445</v>
      </c>
    </row>
    <row r="1326" spans="1:20" ht="60" hidden="1" x14ac:dyDescent="0.2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f>ROUND(E1326/D1326,0)*100</f>
        <v>0</v>
      </c>
      <c r="P1326">
        <f>IFERROR(ROUND(E1326/L1326,2),0)</f>
        <v>54.67</v>
      </c>
      <c r="Q1326" s="9" t="s">
        <v>8308</v>
      </c>
      <c r="R1326" t="s">
        <v>8310</v>
      </c>
      <c r="S1326" s="13">
        <f>(((J1326/60)/60)/24)+DATE(1970,1,1)</f>
        <v>42626.633703703701</v>
      </c>
      <c r="T1326" s="14">
        <f t="shared" si="20"/>
        <v>42656.633703703701</v>
      </c>
    </row>
    <row r="1327" spans="1:20" ht="60" hidden="1" x14ac:dyDescent="0.2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f>ROUND(E1327/D1327,0)*100</f>
        <v>0</v>
      </c>
      <c r="P1327">
        <f>IFERROR(ROUND(E1327/L1327,2),0)</f>
        <v>60.75</v>
      </c>
      <c r="Q1327" s="9" t="s">
        <v>8308</v>
      </c>
      <c r="R1327" t="s">
        <v>8310</v>
      </c>
      <c r="S1327" s="13">
        <f>(((J1327/60)/60)/24)+DATE(1970,1,1)</f>
        <v>42704.086053240739</v>
      </c>
      <c r="T1327" s="14">
        <f t="shared" si="20"/>
        <v>42734.086053240739</v>
      </c>
    </row>
    <row r="1328" spans="1:20" ht="60" hidden="1" x14ac:dyDescent="0.2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f>ROUND(E1328/D1328,0)*100</f>
        <v>0</v>
      </c>
      <c r="P1328">
        <f>IFERROR(ROUND(E1328/L1328,2),0)</f>
        <v>102.73</v>
      </c>
      <c r="Q1328" s="9" t="s">
        <v>8308</v>
      </c>
      <c r="R1328" t="s">
        <v>8310</v>
      </c>
      <c r="S1328" s="13">
        <f>(((J1328/60)/60)/24)+DATE(1970,1,1)</f>
        <v>41974.791990740734</v>
      </c>
      <c r="T1328" s="14">
        <f t="shared" si="20"/>
        <v>42019.791990740734</v>
      </c>
    </row>
    <row r="1329" spans="1:20" ht="45" hidden="1" x14ac:dyDescent="0.2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f>ROUND(E1329/D1329,0)*100</f>
        <v>0</v>
      </c>
      <c r="P1329">
        <f>IFERROR(ROUND(E1329/L1329,2),0)</f>
        <v>41.59</v>
      </c>
      <c r="Q1329" s="9" t="s">
        <v>8308</v>
      </c>
      <c r="R1329" t="s">
        <v>8310</v>
      </c>
      <c r="S1329" s="13">
        <f>(((J1329/60)/60)/24)+DATE(1970,1,1)</f>
        <v>42123.678645833337</v>
      </c>
      <c r="T1329" s="14">
        <f t="shared" si="20"/>
        <v>42153.678645833337</v>
      </c>
    </row>
    <row r="1330" spans="1:20" ht="60" hidden="1" x14ac:dyDescent="0.2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f>ROUND(E1330/D1330,0)*100</f>
        <v>0</v>
      </c>
      <c r="P1330">
        <f>IFERROR(ROUND(E1330/L1330,2),0)</f>
        <v>116.53</v>
      </c>
      <c r="Q1330" s="9" t="s">
        <v>8308</v>
      </c>
      <c r="R1330" t="s">
        <v>8310</v>
      </c>
      <c r="S1330" s="13">
        <f>(((J1330/60)/60)/24)+DATE(1970,1,1)</f>
        <v>42612.642754629633</v>
      </c>
      <c r="T1330" s="14">
        <f t="shared" si="20"/>
        <v>42657.642754629633</v>
      </c>
    </row>
    <row r="1331" spans="1:20" ht="45" hidden="1" x14ac:dyDescent="0.2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f>ROUND(E1331/D1331,0)*100</f>
        <v>0</v>
      </c>
      <c r="P1331">
        <f>IFERROR(ROUND(E1331/L1331,2),0)</f>
        <v>45.33</v>
      </c>
      <c r="Q1331" s="9" t="s">
        <v>8308</v>
      </c>
      <c r="R1331" t="s">
        <v>8310</v>
      </c>
      <c r="S1331" s="13">
        <f>(((J1331/60)/60)/24)+DATE(1970,1,1)</f>
        <v>41935.221585648149</v>
      </c>
      <c r="T1331" s="14">
        <f t="shared" si="20"/>
        <v>41975.263252314813</v>
      </c>
    </row>
    <row r="1332" spans="1:20" ht="45" hidden="1" x14ac:dyDescent="0.2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f>ROUND(E1332/D1332,0)*100</f>
        <v>0</v>
      </c>
      <c r="P1332">
        <f>IFERROR(ROUND(E1332/L1332,2),0)</f>
        <v>157.46</v>
      </c>
      <c r="Q1332" s="9" t="s">
        <v>8308</v>
      </c>
      <c r="R1332" t="s">
        <v>8310</v>
      </c>
      <c r="S1332" s="13">
        <f>(((J1332/60)/60)/24)+DATE(1970,1,1)</f>
        <v>42522.276724537034</v>
      </c>
      <c r="T1332" s="14">
        <f t="shared" si="20"/>
        <v>42553.166666666672</v>
      </c>
    </row>
    <row r="1333" spans="1:20" ht="45" hidden="1" x14ac:dyDescent="0.2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f>ROUND(E1333/D1333,0)*100</f>
        <v>0</v>
      </c>
      <c r="P1333">
        <f>IFERROR(ROUND(E1333/L1333,2),0)</f>
        <v>100.5</v>
      </c>
      <c r="Q1333" s="9" t="s">
        <v>8308</v>
      </c>
      <c r="R1333" t="s">
        <v>8310</v>
      </c>
      <c r="S1333" s="13">
        <f>(((J1333/60)/60)/24)+DATE(1970,1,1)</f>
        <v>42569.50409722222</v>
      </c>
      <c r="T1333" s="14">
        <f t="shared" si="20"/>
        <v>42599.50409722222</v>
      </c>
    </row>
    <row r="1334" spans="1:20" ht="60" hidden="1" x14ac:dyDescent="0.25">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f>ROUND(E1334/D1334,0)*100</f>
        <v>0</v>
      </c>
      <c r="P1334">
        <f>IFERROR(ROUND(E1334/L1334,2),0)</f>
        <v>0</v>
      </c>
      <c r="Q1334" s="9" t="s">
        <v>8308</v>
      </c>
      <c r="R1334" t="s">
        <v>8310</v>
      </c>
      <c r="S1334" s="13">
        <f>(((J1334/60)/60)/24)+DATE(1970,1,1)</f>
        <v>42732.060277777782</v>
      </c>
      <c r="T1334" s="14">
        <f t="shared" si="20"/>
        <v>42762.060277777782</v>
      </c>
    </row>
    <row r="1335" spans="1:20" ht="60" hidden="1" x14ac:dyDescent="0.2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f>ROUND(E1335/D1335,0)*100</f>
        <v>0</v>
      </c>
      <c r="P1335">
        <f>IFERROR(ROUND(E1335/L1335,2),0)</f>
        <v>0</v>
      </c>
      <c r="Q1335" s="9" t="s">
        <v>8308</v>
      </c>
      <c r="R1335" t="s">
        <v>8310</v>
      </c>
      <c r="S1335" s="13">
        <f>(((J1335/60)/60)/24)+DATE(1970,1,1)</f>
        <v>41806.106770833336</v>
      </c>
      <c r="T1335" s="14">
        <f t="shared" si="20"/>
        <v>41836.106770833336</v>
      </c>
    </row>
    <row r="1336" spans="1:20" ht="45" hidden="1" x14ac:dyDescent="0.2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f>ROUND(E1336/D1336,0)*100</f>
        <v>0</v>
      </c>
      <c r="P1336">
        <f>IFERROR(ROUND(E1336/L1336,2),0)</f>
        <v>51.82</v>
      </c>
      <c r="Q1336" s="9" t="s">
        <v>8308</v>
      </c>
      <c r="R1336" t="s">
        <v>8310</v>
      </c>
      <c r="S1336" s="13">
        <f>(((J1336/60)/60)/24)+DATE(1970,1,1)</f>
        <v>42410.774155092593</v>
      </c>
      <c r="T1336" s="14">
        <f t="shared" si="20"/>
        <v>42440.774155092593</v>
      </c>
    </row>
    <row r="1337" spans="1:20" ht="60" hidden="1" x14ac:dyDescent="0.2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f>ROUND(E1337/D1337,0)*100</f>
        <v>0</v>
      </c>
      <c r="P1337">
        <f>IFERROR(ROUND(E1337/L1337,2),0)</f>
        <v>308.75</v>
      </c>
      <c r="Q1337" s="9" t="s">
        <v>8308</v>
      </c>
      <c r="R1337" t="s">
        <v>8310</v>
      </c>
      <c r="S1337" s="13">
        <f>(((J1337/60)/60)/24)+DATE(1970,1,1)</f>
        <v>42313.936365740738</v>
      </c>
      <c r="T1337" s="14">
        <f t="shared" si="20"/>
        <v>42343.936365740738</v>
      </c>
    </row>
    <row r="1338" spans="1:20" ht="60" hidden="1" x14ac:dyDescent="0.2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f>ROUND(E1338/D1338,0)*100</f>
        <v>100</v>
      </c>
      <c r="P1338">
        <f>IFERROR(ROUND(E1338/L1338,2),0)</f>
        <v>379.23</v>
      </c>
      <c r="Q1338" s="9" t="s">
        <v>8308</v>
      </c>
      <c r="R1338" t="s">
        <v>8310</v>
      </c>
      <c r="S1338" s="13">
        <f>(((J1338/60)/60)/24)+DATE(1970,1,1)</f>
        <v>41955.863750000004</v>
      </c>
      <c r="T1338" s="14">
        <f t="shared" si="20"/>
        <v>41990.863750000004</v>
      </c>
    </row>
    <row r="1339" spans="1:20" ht="45" hidden="1" x14ac:dyDescent="0.2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f>ROUND(E1339/D1339,0)*100</f>
        <v>0</v>
      </c>
      <c r="P1339">
        <f>IFERROR(ROUND(E1339/L1339,2),0)</f>
        <v>176.36</v>
      </c>
      <c r="Q1339" s="9" t="s">
        <v>8308</v>
      </c>
      <c r="R1339" t="s">
        <v>8310</v>
      </c>
      <c r="S1339" s="13">
        <f>(((J1339/60)/60)/24)+DATE(1970,1,1)</f>
        <v>42767.577303240745</v>
      </c>
      <c r="T1339" s="14">
        <f t="shared" si="20"/>
        <v>42797.577303240745</v>
      </c>
    </row>
    <row r="1340" spans="1:20" ht="60" hidden="1" x14ac:dyDescent="0.2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f>ROUND(E1340/D1340,0)*100</f>
        <v>0</v>
      </c>
      <c r="P1340">
        <f>IFERROR(ROUND(E1340/L1340,2),0)</f>
        <v>66.069999999999993</v>
      </c>
      <c r="Q1340" s="9" t="s">
        <v>8308</v>
      </c>
      <c r="R1340" t="s">
        <v>8310</v>
      </c>
      <c r="S1340" s="13">
        <f>(((J1340/60)/60)/24)+DATE(1970,1,1)</f>
        <v>42188.803622685184</v>
      </c>
      <c r="T1340" s="14">
        <f t="shared" si="20"/>
        <v>42218.803622685184</v>
      </c>
    </row>
    <row r="1341" spans="1:20" ht="30" hidden="1" x14ac:dyDescent="0.2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f>ROUND(E1341/D1341,0)*100</f>
        <v>0</v>
      </c>
      <c r="P1341">
        <f>IFERROR(ROUND(E1341/L1341,2),0)</f>
        <v>89.65</v>
      </c>
      <c r="Q1341" s="9" t="s">
        <v>8308</v>
      </c>
      <c r="R1341" t="s">
        <v>8310</v>
      </c>
      <c r="S1341" s="13">
        <f>(((J1341/60)/60)/24)+DATE(1970,1,1)</f>
        <v>41936.647164351853</v>
      </c>
      <c r="T1341" s="14">
        <f t="shared" si="20"/>
        <v>41981.688831018517</v>
      </c>
    </row>
    <row r="1342" spans="1:20" ht="45" hidden="1" x14ac:dyDescent="0.2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f>ROUND(E1342/D1342,0)*100</f>
        <v>0</v>
      </c>
      <c r="P1342">
        <f>IFERROR(ROUND(E1342/L1342,2),0)</f>
        <v>0</v>
      </c>
      <c r="Q1342" s="9" t="s">
        <v>8308</v>
      </c>
      <c r="R1342" t="s">
        <v>8310</v>
      </c>
      <c r="S1342" s="13">
        <f>(((J1342/60)/60)/24)+DATE(1970,1,1)</f>
        <v>41836.595520833333</v>
      </c>
      <c r="T1342" s="14">
        <f t="shared" si="20"/>
        <v>41866.595520833333</v>
      </c>
    </row>
    <row r="1343" spans="1:20" ht="60" hidden="1" x14ac:dyDescent="0.2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f>ROUND(E1343/D1343,0)*100</f>
        <v>100</v>
      </c>
      <c r="P1343">
        <f>IFERROR(ROUND(E1343/L1343,2),0)</f>
        <v>382.39</v>
      </c>
      <c r="Q1343" s="9" t="s">
        <v>8308</v>
      </c>
      <c r="R1343" t="s">
        <v>8310</v>
      </c>
      <c r="S1343" s="13">
        <f>(((J1343/60)/60)/24)+DATE(1970,1,1)</f>
        <v>42612.624039351853</v>
      </c>
      <c r="T1343" s="14">
        <f t="shared" si="20"/>
        <v>42644.624039351853</v>
      </c>
    </row>
    <row r="1344" spans="1:20" ht="60" hidden="1" x14ac:dyDescent="0.2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f>ROUND(E1344/D1344,0)*100</f>
        <v>0</v>
      </c>
      <c r="P1344">
        <f>IFERROR(ROUND(E1344/L1344,2),0)</f>
        <v>100</v>
      </c>
      <c r="Q1344" s="9" t="s">
        <v>8308</v>
      </c>
      <c r="R1344" t="s">
        <v>8310</v>
      </c>
      <c r="S1344" s="13">
        <f>(((J1344/60)/60)/24)+DATE(1970,1,1)</f>
        <v>42172.816423611104</v>
      </c>
      <c r="T1344" s="14">
        <f t="shared" si="20"/>
        <v>42202.816423611104</v>
      </c>
    </row>
    <row r="1345" spans="1:20" ht="60" hidden="1" x14ac:dyDescent="0.2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f>ROUND(E1345/D1345,0)*100</f>
        <v>100</v>
      </c>
      <c r="P1345">
        <f>IFERROR(ROUND(E1345/L1345,2),0)</f>
        <v>158.36000000000001</v>
      </c>
      <c r="Q1345" s="9" t="s">
        <v>8308</v>
      </c>
      <c r="R1345" t="s">
        <v>8310</v>
      </c>
      <c r="S1345" s="13">
        <f>(((J1345/60)/60)/24)+DATE(1970,1,1)</f>
        <v>42542.526423611111</v>
      </c>
      <c r="T1345" s="14">
        <f t="shared" si="20"/>
        <v>42601.165972222225</v>
      </c>
    </row>
    <row r="1346" spans="1:20" ht="60" hidden="1" x14ac:dyDescent="0.2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f>ROUND(E1346/D1346,0)*100</f>
        <v>400</v>
      </c>
      <c r="P1346">
        <f>IFERROR(ROUND(E1346/L1346,2),0)</f>
        <v>40.76</v>
      </c>
      <c r="Q1346" s="9" t="s">
        <v>8311</v>
      </c>
      <c r="R1346" t="s">
        <v>8333</v>
      </c>
      <c r="S1346" s="13">
        <f>(((J1346/60)/60)/24)+DATE(1970,1,1)</f>
        <v>42522.789803240739</v>
      </c>
      <c r="T1346" s="14">
        <f t="shared" si="20"/>
        <v>42551.789803240739</v>
      </c>
    </row>
    <row r="1347" spans="1:20" ht="45" hidden="1" x14ac:dyDescent="0.2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f>ROUND(E1347/D1347,0)*100</f>
        <v>100</v>
      </c>
      <c r="P1347">
        <f>IFERROR(ROUND(E1347/L1347,2),0)</f>
        <v>53.57</v>
      </c>
      <c r="Q1347" s="9" t="s">
        <v>8311</v>
      </c>
      <c r="R1347" t="s">
        <v>8333</v>
      </c>
      <c r="S1347" s="13">
        <f>(((J1347/60)/60)/24)+DATE(1970,1,1)</f>
        <v>41799.814340277779</v>
      </c>
      <c r="T1347" s="14">
        <f t="shared" ref="T1347:T1410" si="21">(((I1347/60)/60)/24)+DATE(1970,1,1)</f>
        <v>41834.814340277779</v>
      </c>
    </row>
    <row r="1348" spans="1:20" ht="45" hidden="1" x14ac:dyDescent="0.2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f>ROUND(E1348/D1348,0)*100</f>
        <v>100</v>
      </c>
      <c r="P1348">
        <f>IFERROR(ROUND(E1348/L1348,2),0)</f>
        <v>48.45</v>
      </c>
      <c r="Q1348" s="9" t="s">
        <v>8311</v>
      </c>
      <c r="R1348" t="s">
        <v>8333</v>
      </c>
      <c r="S1348" s="13">
        <f>(((J1348/60)/60)/24)+DATE(1970,1,1)</f>
        <v>41422.075821759259</v>
      </c>
      <c r="T1348" s="14">
        <f t="shared" si="21"/>
        <v>41452.075821759259</v>
      </c>
    </row>
    <row r="1349" spans="1:20" ht="60" hidden="1" x14ac:dyDescent="0.2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f>ROUND(E1349/D1349,0)*100</f>
        <v>100</v>
      </c>
      <c r="P1349">
        <f>IFERROR(ROUND(E1349/L1349,2),0)</f>
        <v>82.42</v>
      </c>
      <c r="Q1349" s="9" t="s">
        <v>8311</v>
      </c>
      <c r="R1349" t="s">
        <v>8333</v>
      </c>
      <c r="S1349" s="13">
        <f>(((J1349/60)/60)/24)+DATE(1970,1,1)</f>
        <v>42040.638020833328</v>
      </c>
      <c r="T1349" s="14">
        <f t="shared" si="21"/>
        <v>42070.638020833328</v>
      </c>
    </row>
    <row r="1350" spans="1:20" ht="60" hidden="1" x14ac:dyDescent="0.2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f>ROUND(E1350/D1350,0)*100</f>
        <v>100</v>
      </c>
      <c r="P1350">
        <f>IFERROR(ROUND(E1350/L1350,2),0)</f>
        <v>230.19</v>
      </c>
      <c r="Q1350" s="9" t="s">
        <v>8311</v>
      </c>
      <c r="R1350" t="s">
        <v>8333</v>
      </c>
      <c r="S1350" s="13">
        <f>(((J1350/60)/60)/24)+DATE(1970,1,1)</f>
        <v>41963.506168981476</v>
      </c>
      <c r="T1350" s="14">
        <f t="shared" si="21"/>
        <v>41991.506168981476</v>
      </c>
    </row>
    <row r="1351" spans="1:20" ht="60" hidden="1" x14ac:dyDescent="0.2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f>ROUND(E1351/D1351,0)*100</f>
        <v>200</v>
      </c>
      <c r="P1351">
        <f>IFERROR(ROUND(E1351/L1351,2),0)</f>
        <v>59.36</v>
      </c>
      <c r="Q1351" s="9" t="s">
        <v>8311</v>
      </c>
      <c r="R1351" t="s">
        <v>8333</v>
      </c>
      <c r="S1351" s="13">
        <f>(((J1351/60)/60)/24)+DATE(1970,1,1)</f>
        <v>42317.33258101852</v>
      </c>
      <c r="T1351" s="14">
        <f t="shared" si="21"/>
        <v>42354.290972222225</v>
      </c>
    </row>
    <row r="1352" spans="1:20" ht="60" hidden="1" x14ac:dyDescent="0.2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f>ROUND(E1352/D1352,0)*100</f>
        <v>100</v>
      </c>
      <c r="P1352">
        <f>IFERROR(ROUND(E1352/L1352,2),0)</f>
        <v>66.7</v>
      </c>
      <c r="Q1352" s="9" t="s">
        <v>8311</v>
      </c>
      <c r="R1352" t="s">
        <v>8333</v>
      </c>
      <c r="S1352" s="13">
        <f>(((J1352/60)/60)/24)+DATE(1970,1,1)</f>
        <v>42334.013124999998</v>
      </c>
      <c r="T1352" s="14">
        <f t="shared" si="21"/>
        <v>42364.013124999998</v>
      </c>
    </row>
    <row r="1353" spans="1:20" ht="45" hidden="1" x14ac:dyDescent="0.2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f>ROUND(E1353/D1353,0)*100</f>
        <v>100</v>
      </c>
      <c r="P1353">
        <f>IFERROR(ROUND(E1353/L1353,2),0)</f>
        <v>168.78</v>
      </c>
      <c r="Q1353" s="9" t="s">
        <v>8311</v>
      </c>
      <c r="R1353" t="s">
        <v>8333</v>
      </c>
      <c r="S1353" s="13">
        <f>(((J1353/60)/60)/24)+DATE(1970,1,1)</f>
        <v>42382.74009259259</v>
      </c>
      <c r="T1353" s="14">
        <f t="shared" si="21"/>
        <v>42412.74009259259</v>
      </c>
    </row>
    <row r="1354" spans="1:20" ht="60" hidden="1" x14ac:dyDescent="0.2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f>ROUND(E1354/D1354,0)*100</f>
        <v>100</v>
      </c>
      <c r="P1354">
        <f>IFERROR(ROUND(E1354/L1354,2),0)</f>
        <v>59.97</v>
      </c>
      <c r="Q1354" s="9" t="s">
        <v>8311</v>
      </c>
      <c r="R1354" t="s">
        <v>8333</v>
      </c>
      <c r="S1354" s="13">
        <f>(((J1354/60)/60)/24)+DATE(1970,1,1)</f>
        <v>42200.578310185185</v>
      </c>
      <c r="T1354" s="14">
        <f t="shared" si="21"/>
        <v>42252.165972222225</v>
      </c>
    </row>
    <row r="1355" spans="1:20" ht="45" hidden="1" x14ac:dyDescent="0.2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f>ROUND(E1355/D1355,0)*100</f>
        <v>100</v>
      </c>
      <c r="P1355">
        <f>IFERROR(ROUND(E1355/L1355,2),0)</f>
        <v>31.81</v>
      </c>
      <c r="Q1355" s="9" t="s">
        <v>8311</v>
      </c>
      <c r="R1355" t="s">
        <v>8333</v>
      </c>
      <c r="S1355" s="13">
        <f>(((J1355/60)/60)/24)+DATE(1970,1,1)</f>
        <v>41309.11791666667</v>
      </c>
      <c r="T1355" s="14">
        <f t="shared" si="21"/>
        <v>41344</v>
      </c>
    </row>
    <row r="1356" spans="1:20" ht="60" hidden="1" x14ac:dyDescent="0.2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f>ROUND(E1356/D1356,0)*100</f>
        <v>100</v>
      </c>
      <c r="P1356">
        <f>IFERROR(ROUND(E1356/L1356,2),0)</f>
        <v>24.42</v>
      </c>
      <c r="Q1356" s="9" t="s">
        <v>8311</v>
      </c>
      <c r="R1356" t="s">
        <v>8333</v>
      </c>
      <c r="S1356" s="13">
        <f>(((J1356/60)/60)/24)+DATE(1970,1,1)</f>
        <v>42502.807627314818</v>
      </c>
      <c r="T1356" s="14">
        <f t="shared" si="21"/>
        <v>42532.807627314818</v>
      </c>
    </row>
    <row r="1357" spans="1:20" ht="60" hidden="1" x14ac:dyDescent="0.2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f>ROUND(E1357/D1357,0)*100</f>
        <v>100</v>
      </c>
      <c r="P1357">
        <f>IFERROR(ROUND(E1357/L1357,2),0)</f>
        <v>25.35</v>
      </c>
      <c r="Q1357" s="9" t="s">
        <v>8311</v>
      </c>
      <c r="R1357" t="s">
        <v>8333</v>
      </c>
      <c r="S1357" s="13">
        <f>(((J1357/60)/60)/24)+DATE(1970,1,1)</f>
        <v>41213.254687499997</v>
      </c>
      <c r="T1357" s="14">
        <f t="shared" si="21"/>
        <v>41243.416666666664</v>
      </c>
    </row>
    <row r="1358" spans="1:20" ht="60" hidden="1" x14ac:dyDescent="0.2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f>ROUND(E1358/D1358,0)*100</f>
        <v>200</v>
      </c>
      <c r="P1358">
        <f>IFERROR(ROUND(E1358/L1358,2),0)</f>
        <v>71.44</v>
      </c>
      <c r="Q1358" s="9" t="s">
        <v>8311</v>
      </c>
      <c r="R1358" t="s">
        <v>8333</v>
      </c>
      <c r="S1358" s="13">
        <f>(((J1358/60)/60)/24)+DATE(1970,1,1)</f>
        <v>41430.038888888892</v>
      </c>
      <c r="T1358" s="14">
        <f t="shared" si="21"/>
        <v>41460.038888888892</v>
      </c>
    </row>
    <row r="1359" spans="1:20" ht="45" hidden="1" x14ac:dyDescent="0.2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f>ROUND(E1359/D1359,0)*100</f>
        <v>100</v>
      </c>
      <c r="P1359">
        <f>IFERROR(ROUND(E1359/L1359,2),0)</f>
        <v>38.549999999999997</v>
      </c>
      <c r="Q1359" s="9" t="s">
        <v>8311</v>
      </c>
      <c r="R1359" t="s">
        <v>8333</v>
      </c>
      <c r="S1359" s="13">
        <f>(((J1359/60)/60)/24)+DATE(1970,1,1)</f>
        <v>41304.962233796294</v>
      </c>
      <c r="T1359" s="14">
        <f t="shared" si="21"/>
        <v>41334.249305555553</v>
      </c>
    </row>
    <row r="1360" spans="1:20" ht="45" hidden="1" x14ac:dyDescent="0.2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f>ROUND(E1360/D1360,0)*100</f>
        <v>100</v>
      </c>
      <c r="P1360">
        <f>IFERROR(ROUND(E1360/L1360,2),0)</f>
        <v>68.37</v>
      </c>
      <c r="Q1360" s="9" t="s">
        <v>8311</v>
      </c>
      <c r="R1360" t="s">
        <v>8333</v>
      </c>
      <c r="S1360" s="13">
        <f>(((J1360/60)/60)/24)+DATE(1970,1,1)</f>
        <v>40689.570868055554</v>
      </c>
      <c r="T1360" s="14">
        <f t="shared" si="21"/>
        <v>40719.570868055554</v>
      </c>
    </row>
    <row r="1361" spans="1:20" ht="60" hidden="1" x14ac:dyDescent="0.2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f>ROUND(E1361/D1361,0)*100</f>
        <v>100</v>
      </c>
      <c r="P1361">
        <f>IFERROR(ROUND(E1361/L1361,2),0)</f>
        <v>40.21</v>
      </c>
      <c r="Q1361" s="9" t="s">
        <v>8311</v>
      </c>
      <c r="R1361" t="s">
        <v>8333</v>
      </c>
      <c r="S1361" s="13">
        <f>(((J1361/60)/60)/24)+DATE(1970,1,1)</f>
        <v>40668.814699074072</v>
      </c>
      <c r="T1361" s="14">
        <f t="shared" si="21"/>
        <v>40730.814699074072</v>
      </c>
    </row>
    <row r="1362" spans="1:20" ht="30" hidden="1" x14ac:dyDescent="0.2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f>ROUND(E1362/D1362,0)*100</f>
        <v>200</v>
      </c>
      <c r="P1362">
        <f>IFERROR(ROUND(E1362/L1362,2),0)</f>
        <v>32.07</v>
      </c>
      <c r="Q1362" s="9" t="s">
        <v>8311</v>
      </c>
      <c r="R1362" t="s">
        <v>8333</v>
      </c>
      <c r="S1362" s="13">
        <f>(((J1362/60)/60)/24)+DATE(1970,1,1)</f>
        <v>41095.900694444441</v>
      </c>
      <c r="T1362" s="14">
        <f t="shared" si="21"/>
        <v>41123.900694444441</v>
      </c>
    </row>
    <row r="1363" spans="1:20" ht="45" hidden="1" x14ac:dyDescent="0.2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f>ROUND(E1363/D1363,0)*100</f>
        <v>100</v>
      </c>
      <c r="P1363">
        <f>IFERROR(ROUND(E1363/L1363,2),0)</f>
        <v>28.63</v>
      </c>
      <c r="Q1363" s="9" t="s">
        <v>8311</v>
      </c>
      <c r="R1363" t="s">
        <v>8333</v>
      </c>
      <c r="S1363" s="13">
        <f>(((J1363/60)/60)/24)+DATE(1970,1,1)</f>
        <v>41781.717268518521</v>
      </c>
      <c r="T1363" s="14">
        <f t="shared" si="21"/>
        <v>41811.717268518521</v>
      </c>
    </row>
    <row r="1364" spans="1:20" ht="45" hidden="1" x14ac:dyDescent="0.2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f>ROUND(E1364/D1364,0)*100</f>
        <v>100</v>
      </c>
      <c r="P1364">
        <f>IFERROR(ROUND(E1364/L1364,2),0)</f>
        <v>43.64</v>
      </c>
      <c r="Q1364" s="9" t="s">
        <v>8311</v>
      </c>
      <c r="R1364" t="s">
        <v>8333</v>
      </c>
      <c r="S1364" s="13">
        <f>(((J1364/60)/60)/24)+DATE(1970,1,1)</f>
        <v>41464.934386574074</v>
      </c>
      <c r="T1364" s="14">
        <f t="shared" si="21"/>
        <v>41524.934386574074</v>
      </c>
    </row>
    <row r="1365" spans="1:20" ht="60" hidden="1" x14ac:dyDescent="0.2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f>ROUND(E1365/D1365,0)*100</f>
        <v>100</v>
      </c>
      <c r="P1365">
        <f>IFERROR(ROUND(E1365/L1365,2),0)</f>
        <v>40</v>
      </c>
      <c r="Q1365" s="9" t="s">
        <v>8311</v>
      </c>
      <c r="R1365" t="s">
        <v>8333</v>
      </c>
      <c r="S1365" s="13">
        <f>(((J1365/60)/60)/24)+DATE(1970,1,1)</f>
        <v>42396.8440625</v>
      </c>
      <c r="T1365" s="14">
        <f t="shared" si="21"/>
        <v>42415.332638888889</v>
      </c>
    </row>
    <row r="1366" spans="1:20" ht="60" hidden="1" x14ac:dyDescent="0.2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f>ROUND(E1366/D1366,0)*100</f>
        <v>100</v>
      </c>
      <c r="P1366">
        <f>IFERROR(ROUND(E1366/L1366,2),0)</f>
        <v>346.04</v>
      </c>
      <c r="Q1366" s="9" t="s">
        <v>8327</v>
      </c>
      <c r="R1366" t="s">
        <v>8331</v>
      </c>
      <c r="S1366" s="13">
        <f>(((J1366/60)/60)/24)+DATE(1970,1,1)</f>
        <v>41951.695671296293</v>
      </c>
      <c r="T1366" s="14">
        <f t="shared" si="21"/>
        <v>42011.6956712963</v>
      </c>
    </row>
    <row r="1367" spans="1:20" ht="60" hidden="1" x14ac:dyDescent="0.2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f>ROUND(E1367/D1367,0)*100</f>
        <v>100</v>
      </c>
      <c r="P1367">
        <f>IFERROR(ROUND(E1367/L1367,2),0)</f>
        <v>81.739999999999995</v>
      </c>
      <c r="Q1367" s="9" t="s">
        <v>8327</v>
      </c>
      <c r="R1367" t="s">
        <v>8331</v>
      </c>
      <c r="S1367" s="13">
        <f>(((J1367/60)/60)/24)+DATE(1970,1,1)</f>
        <v>42049.733240740738</v>
      </c>
      <c r="T1367" s="14">
        <f t="shared" si="21"/>
        <v>42079.691574074073</v>
      </c>
    </row>
    <row r="1368" spans="1:20" hidden="1" x14ac:dyDescent="0.2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f>ROUND(E1368/D1368,0)*100</f>
        <v>100</v>
      </c>
      <c r="P1368">
        <f>IFERROR(ROUND(E1368/L1368,2),0)</f>
        <v>64.540000000000006</v>
      </c>
      <c r="Q1368" s="9" t="s">
        <v>8327</v>
      </c>
      <c r="R1368" t="s">
        <v>8331</v>
      </c>
      <c r="S1368" s="13">
        <f>(((J1368/60)/60)/24)+DATE(1970,1,1)</f>
        <v>41924.996099537035</v>
      </c>
      <c r="T1368" s="14">
        <f t="shared" si="21"/>
        <v>41970.037766203706</v>
      </c>
    </row>
    <row r="1369" spans="1:20" ht="45" hidden="1" x14ac:dyDescent="0.2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f>ROUND(E1369/D1369,0)*100</f>
        <v>100</v>
      </c>
      <c r="P1369">
        <f>IFERROR(ROUND(E1369/L1369,2),0)</f>
        <v>63.48</v>
      </c>
      <c r="Q1369" s="9" t="s">
        <v>8327</v>
      </c>
      <c r="R1369" t="s">
        <v>8331</v>
      </c>
      <c r="S1369" s="13">
        <f>(((J1369/60)/60)/24)+DATE(1970,1,1)</f>
        <v>42292.002893518518</v>
      </c>
      <c r="T1369" s="14">
        <f t="shared" si="21"/>
        <v>42322.044560185182</v>
      </c>
    </row>
    <row r="1370" spans="1:20" ht="45" hidden="1" x14ac:dyDescent="0.2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f>ROUND(E1370/D1370,0)*100</f>
        <v>100</v>
      </c>
      <c r="P1370">
        <f>IFERROR(ROUND(E1370/L1370,2),0)</f>
        <v>63.62</v>
      </c>
      <c r="Q1370" s="9" t="s">
        <v>8327</v>
      </c>
      <c r="R1370" t="s">
        <v>8331</v>
      </c>
      <c r="S1370" s="13">
        <f>(((J1370/60)/60)/24)+DATE(1970,1,1)</f>
        <v>42146.190902777773</v>
      </c>
      <c r="T1370" s="14">
        <f t="shared" si="21"/>
        <v>42170.190902777773</v>
      </c>
    </row>
    <row r="1371" spans="1:20" ht="60" hidden="1" x14ac:dyDescent="0.2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f>ROUND(E1371/D1371,0)*100</f>
        <v>100</v>
      </c>
      <c r="P1371">
        <f>IFERROR(ROUND(E1371/L1371,2),0)</f>
        <v>83.97</v>
      </c>
      <c r="Q1371" s="9" t="s">
        <v>8327</v>
      </c>
      <c r="R1371" t="s">
        <v>8331</v>
      </c>
      <c r="S1371" s="13">
        <f>(((J1371/60)/60)/24)+DATE(1970,1,1)</f>
        <v>41710.594282407408</v>
      </c>
      <c r="T1371" s="14">
        <f t="shared" si="21"/>
        <v>41740.594282407408</v>
      </c>
    </row>
    <row r="1372" spans="1:20" ht="30" hidden="1" x14ac:dyDescent="0.2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f>ROUND(E1372/D1372,0)*100</f>
        <v>100</v>
      </c>
      <c r="P1372">
        <f>IFERROR(ROUND(E1372/L1372,2),0)</f>
        <v>77.75</v>
      </c>
      <c r="Q1372" s="9" t="s">
        <v>8327</v>
      </c>
      <c r="R1372" t="s">
        <v>8331</v>
      </c>
      <c r="S1372" s="13">
        <f>(((J1372/60)/60)/24)+DATE(1970,1,1)</f>
        <v>41548.00335648148</v>
      </c>
      <c r="T1372" s="14">
        <f t="shared" si="21"/>
        <v>41563.00335648148</v>
      </c>
    </row>
    <row r="1373" spans="1:20" ht="60" hidden="1" x14ac:dyDescent="0.2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f>ROUND(E1373/D1373,0)*100</f>
        <v>100</v>
      </c>
      <c r="P1373">
        <f>IFERROR(ROUND(E1373/L1373,2),0)</f>
        <v>107.07</v>
      </c>
      <c r="Q1373" s="9" t="s">
        <v>8327</v>
      </c>
      <c r="R1373" t="s">
        <v>8331</v>
      </c>
      <c r="S1373" s="13">
        <f>(((J1373/60)/60)/24)+DATE(1970,1,1)</f>
        <v>42101.758587962962</v>
      </c>
      <c r="T1373" s="14">
        <f t="shared" si="21"/>
        <v>42131.758587962962</v>
      </c>
    </row>
    <row r="1374" spans="1:20" ht="30" hidden="1" x14ac:dyDescent="0.2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f>ROUND(E1374/D1374,0)*100</f>
        <v>100</v>
      </c>
      <c r="P1374">
        <f>IFERROR(ROUND(E1374/L1374,2),0)</f>
        <v>38.75</v>
      </c>
      <c r="Q1374" s="9" t="s">
        <v>8327</v>
      </c>
      <c r="R1374" t="s">
        <v>8331</v>
      </c>
      <c r="S1374" s="13">
        <f>(((J1374/60)/60)/24)+DATE(1970,1,1)</f>
        <v>41072.739953703705</v>
      </c>
      <c r="T1374" s="14">
        <f t="shared" si="21"/>
        <v>41102.739953703705</v>
      </c>
    </row>
    <row r="1375" spans="1:20" ht="45" hidden="1" x14ac:dyDescent="0.2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f>ROUND(E1375/D1375,0)*100</f>
        <v>100</v>
      </c>
      <c r="P1375">
        <f>IFERROR(ROUND(E1375/L1375,2),0)</f>
        <v>201.94</v>
      </c>
      <c r="Q1375" s="9" t="s">
        <v>8327</v>
      </c>
      <c r="R1375" t="s">
        <v>8331</v>
      </c>
      <c r="S1375" s="13">
        <f>(((J1375/60)/60)/24)+DATE(1970,1,1)</f>
        <v>42704.95177083333</v>
      </c>
      <c r="T1375" s="14">
        <f t="shared" si="21"/>
        <v>42734.95177083333</v>
      </c>
    </row>
    <row r="1376" spans="1:20" ht="60" hidden="1" x14ac:dyDescent="0.2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f>ROUND(E1376/D1376,0)*100</f>
        <v>200</v>
      </c>
      <c r="P1376">
        <f>IFERROR(ROUND(E1376/L1376,2),0)</f>
        <v>43.06</v>
      </c>
      <c r="Q1376" s="9" t="s">
        <v>8327</v>
      </c>
      <c r="R1376" t="s">
        <v>8331</v>
      </c>
      <c r="S1376" s="13">
        <f>(((J1376/60)/60)/24)+DATE(1970,1,1)</f>
        <v>42424.161898148144</v>
      </c>
      <c r="T1376" s="14">
        <f t="shared" si="21"/>
        <v>42454.12023148148</v>
      </c>
    </row>
    <row r="1377" spans="1:20" ht="60" hidden="1" x14ac:dyDescent="0.2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f>ROUND(E1377/D1377,0)*100</f>
        <v>200</v>
      </c>
      <c r="P1377">
        <f>IFERROR(ROUND(E1377/L1377,2),0)</f>
        <v>62.87</v>
      </c>
      <c r="Q1377" s="9" t="s">
        <v>8327</v>
      </c>
      <c r="R1377" t="s">
        <v>8331</v>
      </c>
      <c r="S1377" s="13">
        <f>(((J1377/60)/60)/24)+DATE(1970,1,1)</f>
        <v>42720.066192129627</v>
      </c>
      <c r="T1377" s="14">
        <f t="shared" si="21"/>
        <v>42750.066192129627</v>
      </c>
    </row>
    <row r="1378" spans="1:20" ht="30" hidden="1" x14ac:dyDescent="0.2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f>ROUND(E1378/D1378,0)*100</f>
        <v>300</v>
      </c>
      <c r="P1378">
        <f>IFERROR(ROUND(E1378/L1378,2),0)</f>
        <v>55.61</v>
      </c>
      <c r="Q1378" s="9" t="s">
        <v>8327</v>
      </c>
      <c r="R1378" t="s">
        <v>8331</v>
      </c>
      <c r="S1378" s="13">
        <f>(((J1378/60)/60)/24)+DATE(1970,1,1)</f>
        <v>42677.669050925921</v>
      </c>
      <c r="T1378" s="14">
        <f t="shared" si="21"/>
        <v>42707.710717592592</v>
      </c>
    </row>
    <row r="1379" spans="1:20" ht="60" hidden="1" x14ac:dyDescent="0.2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f>ROUND(E1379/D1379,0)*100</f>
        <v>100</v>
      </c>
      <c r="P1379">
        <f>IFERROR(ROUND(E1379/L1379,2),0)</f>
        <v>48.71</v>
      </c>
      <c r="Q1379" s="9" t="s">
        <v>8327</v>
      </c>
      <c r="R1379" t="s">
        <v>8331</v>
      </c>
      <c r="S1379" s="13">
        <f>(((J1379/60)/60)/24)+DATE(1970,1,1)</f>
        <v>42747.219560185185</v>
      </c>
      <c r="T1379" s="14">
        <f t="shared" si="21"/>
        <v>42769.174305555556</v>
      </c>
    </row>
    <row r="1380" spans="1:20" hidden="1" x14ac:dyDescent="0.2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f>ROUND(E1380/D1380,0)*100</f>
        <v>200</v>
      </c>
      <c r="P1380">
        <f>IFERROR(ROUND(E1380/L1380,2),0)</f>
        <v>30.58</v>
      </c>
      <c r="Q1380" s="9" t="s">
        <v>8327</v>
      </c>
      <c r="R1380" t="s">
        <v>8331</v>
      </c>
      <c r="S1380" s="13">
        <f>(((J1380/60)/60)/24)+DATE(1970,1,1)</f>
        <v>42568.759374999994</v>
      </c>
      <c r="T1380" s="14">
        <f t="shared" si="21"/>
        <v>42583.759374999994</v>
      </c>
    </row>
    <row r="1381" spans="1:20" ht="30" hidden="1" x14ac:dyDescent="0.2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f>ROUND(E1381/D1381,0)*100</f>
        <v>100</v>
      </c>
      <c r="P1381">
        <f>IFERROR(ROUND(E1381/L1381,2),0)</f>
        <v>73.91</v>
      </c>
      <c r="Q1381" s="9" t="s">
        <v>8327</v>
      </c>
      <c r="R1381" t="s">
        <v>8331</v>
      </c>
      <c r="S1381" s="13">
        <f>(((J1381/60)/60)/24)+DATE(1970,1,1)</f>
        <v>42130.491620370376</v>
      </c>
      <c r="T1381" s="14">
        <f t="shared" si="21"/>
        <v>42160.491620370376</v>
      </c>
    </row>
    <row r="1382" spans="1:20" ht="45" hidden="1" x14ac:dyDescent="0.2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f>ROUND(E1382/D1382,0)*100</f>
        <v>400</v>
      </c>
      <c r="P1382">
        <f>IFERROR(ROUND(E1382/L1382,2),0)</f>
        <v>21.2</v>
      </c>
      <c r="Q1382" s="9" t="s">
        <v>8327</v>
      </c>
      <c r="R1382" t="s">
        <v>8331</v>
      </c>
      <c r="S1382" s="13">
        <f>(((J1382/60)/60)/24)+DATE(1970,1,1)</f>
        <v>42141.762800925921</v>
      </c>
      <c r="T1382" s="14">
        <f t="shared" si="21"/>
        <v>42164.083333333328</v>
      </c>
    </row>
    <row r="1383" spans="1:20" ht="60" hidden="1" x14ac:dyDescent="0.2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f>ROUND(E1383/D1383,0)*100</f>
        <v>100</v>
      </c>
      <c r="P1383">
        <f>IFERROR(ROUND(E1383/L1383,2),0)</f>
        <v>73.36</v>
      </c>
      <c r="Q1383" s="9" t="s">
        <v>8327</v>
      </c>
      <c r="R1383" t="s">
        <v>8331</v>
      </c>
      <c r="S1383" s="13">
        <f>(((J1383/60)/60)/24)+DATE(1970,1,1)</f>
        <v>42703.214409722219</v>
      </c>
      <c r="T1383" s="14">
        <f t="shared" si="21"/>
        <v>42733.214409722219</v>
      </c>
    </row>
    <row r="1384" spans="1:20" ht="45" hidden="1" x14ac:dyDescent="0.2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f>ROUND(E1384/D1384,0)*100</f>
        <v>100</v>
      </c>
      <c r="P1384">
        <f>IFERROR(ROUND(E1384/L1384,2),0)</f>
        <v>56.41</v>
      </c>
      <c r="Q1384" s="9" t="s">
        <v>8327</v>
      </c>
      <c r="R1384" t="s">
        <v>8331</v>
      </c>
      <c r="S1384" s="13">
        <f>(((J1384/60)/60)/24)+DATE(1970,1,1)</f>
        <v>41370.800185185188</v>
      </c>
      <c r="T1384" s="14">
        <f t="shared" si="21"/>
        <v>41400.800185185188</v>
      </c>
    </row>
    <row r="1385" spans="1:20" ht="60" hidden="1" x14ac:dyDescent="0.2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f>ROUND(E1385/D1385,0)*100</f>
        <v>200</v>
      </c>
      <c r="P1385">
        <f>IFERROR(ROUND(E1385/L1385,2),0)</f>
        <v>50.25</v>
      </c>
      <c r="Q1385" s="9" t="s">
        <v>8327</v>
      </c>
      <c r="R1385" t="s">
        <v>8331</v>
      </c>
      <c r="S1385" s="13">
        <f>(((J1385/60)/60)/24)+DATE(1970,1,1)</f>
        <v>42707.074976851851</v>
      </c>
      <c r="T1385" s="14">
        <f t="shared" si="21"/>
        <v>42727.074976851851</v>
      </c>
    </row>
    <row r="1386" spans="1:20" ht="45" hidden="1" x14ac:dyDescent="0.2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f>ROUND(E1386/D1386,0)*100</f>
        <v>100</v>
      </c>
      <c r="P1386">
        <f>IFERROR(ROUND(E1386/L1386,2),0)</f>
        <v>68.94</v>
      </c>
      <c r="Q1386" s="9" t="s">
        <v>8327</v>
      </c>
      <c r="R1386" t="s">
        <v>8331</v>
      </c>
      <c r="S1386" s="13">
        <f>(((J1386/60)/60)/24)+DATE(1970,1,1)</f>
        <v>42160.735208333332</v>
      </c>
      <c r="T1386" s="14">
        <f t="shared" si="21"/>
        <v>42190.735208333332</v>
      </c>
    </row>
    <row r="1387" spans="1:20" ht="45" hidden="1" x14ac:dyDescent="0.2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f>ROUND(E1387/D1387,0)*100</f>
        <v>100</v>
      </c>
      <c r="P1387">
        <f>IFERROR(ROUND(E1387/L1387,2),0)</f>
        <v>65.91</v>
      </c>
      <c r="Q1387" s="9" t="s">
        <v>8327</v>
      </c>
      <c r="R1387" t="s">
        <v>8331</v>
      </c>
      <c r="S1387" s="13">
        <f>(((J1387/60)/60)/24)+DATE(1970,1,1)</f>
        <v>42433.688900462963</v>
      </c>
      <c r="T1387" s="14">
        <f t="shared" si="21"/>
        <v>42489.507638888885</v>
      </c>
    </row>
    <row r="1388" spans="1:20" ht="30" hidden="1" x14ac:dyDescent="0.2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f>ROUND(E1388/D1388,0)*100</f>
        <v>200</v>
      </c>
      <c r="P1388">
        <f>IFERROR(ROUND(E1388/L1388,2),0)</f>
        <v>62.5</v>
      </c>
      <c r="Q1388" s="9" t="s">
        <v>8327</v>
      </c>
      <c r="R1388" t="s">
        <v>8331</v>
      </c>
      <c r="S1388" s="13">
        <f>(((J1388/60)/60)/24)+DATE(1970,1,1)</f>
        <v>42184.646863425922</v>
      </c>
      <c r="T1388" s="14">
        <f t="shared" si="21"/>
        <v>42214.646863425922</v>
      </c>
    </row>
    <row r="1389" spans="1:20" ht="60" hidden="1" x14ac:dyDescent="0.2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f>ROUND(E1389/D1389,0)*100</f>
        <v>100</v>
      </c>
      <c r="P1389">
        <f>IFERROR(ROUND(E1389/L1389,2),0)</f>
        <v>70.06</v>
      </c>
      <c r="Q1389" s="9" t="s">
        <v>8327</v>
      </c>
      <c r="R1389" t="s">
        <v>8331</v>
      </c>
      <c r="S1389" s="13">
        <f>(((J1389/60)/60)/24)+DATE(1970,1,1)</f>
        <v>42126.92123842593</v>
      </c>
      <c r="T1389" s="14">
        <f t="shared" si="21"/>
        <v>42158.1875</v>
      </c>
    </row>
    <row r="1390" spans="1:20" ht="60" hidden="1" x14ac:dyDescent="0.2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f>ROUND(E1390/D1390,0)*100</f>
        <v>100</v>
      </c>
      <c r="P1390">
        <f>IFERROR(ROUND(E1390/L1390,2),0)</f>
        <v>60.18</v>
      </c>
      <c r="Q1390" s="9" t="s">
        <v>8327</v>
      </c>
      <c r="R1390" t="s">
        <v>8331</v>
      </c>
      <c r="S1390" s="13">
        <f>(((J1390/60)/60)/24)+DATE(1970,1,1)</f>
        <v>42634.614780092597</v>
      </c>
      <c r="T1390" s="14">
        <f t="shared" si="21"/>
        <v>42660.676388888889</v>
      </c>
    </row>
    <row r="1391" spans="1:20" ht="30" hidden="1" x14ac:dyDescent="0.2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f>ROUND(E1391/D1391,0)*100</f>
        <v>100</v>
      </c>
      <c r="P1391">
        <f>IFERROR(ROUND(E1391/L1391,2),0)</f>
        <v>21.38</v>
      </c>
      <c r="Q1391" s="9" t="s">
        <v>8327</v>
      </c>
      <c r="R1391" t="s">
        <v>8331</v>
      </c>
      <c r="S1391" s="13">
        <f>(((J1391/60)/60)/24)+DATE(1970,1,1)</f>
        <v>42565.480983796297</v>
      </c>
      <c r="T1391" s="14">
        <f t="shared" si="21"/>
        <v>42595.480983796297</v>
      </c>
    </row>
    <row r="1392" spans="1:20" ht="45" hidden="1" x14ac:dyDescent="0.2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f>ROUND(E1392/D1392,0)*100</f>
        <v>100</v>
      </c>
      <c r="P1392">
        <f>IFERROR(ROUND(E1392/L1392,2),0)</f>
        <v>160.79</v>
      </c>
      <c r="Q1392" s="9" t="s">
        <v>8327</v>
      </c>
      <c r="R1392" t="s">
        <v>8331</v>
      </c>
      <c r="S1392" s="13">
        <f>(((J1392/60)/60)/24)+DATE(1970,1,1)</f>
        <v>42087.803310185183</v>
      </c>
      <c r="T1392" s="14">
        <f t="shared" si="21"/>
        <v>42121.716666666667</v>
      </c>
    </row>
    <row r="1393" spans="1:20" ht="45" hidden="1" x14ac:dyDescent="0.2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f>ROUND(E1393/D1393,0)*100</f>
        <v>100</v>
      </c>
      <c r="P1393">
        <f>IFERROR(ROUND(E1393/L1393,2),0)</f>
        <v>42.38</v>
      </c>
      <c r="Q1393" s="9" t="s">
        <v>8327</v>
      </c>
      <c r="R1393" t="s">
        <v>8331</v>
      </c>
      <c r="S1393" s="13">
        <f>(((J1393/60)/60)/24)+DATE(1970,1,1)</f>
        <v>42193.650671296295</v>
      </c>
      <c r="T1393" s="14">
        <f t="shared" si="21"/>
        <v>42238.207638888889</v>
      </c>
    </row>
    <row r="1394" spans="1:20" ht="45" hidden="1" x14ac:dyDescent="0.2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f>ROUND(E1394/D1394,0)*100</f>
        <v>100</v>
      </c>
      <c r="P1394">
        <f>IFERROR(ROUND(E1394/L1394,2),0)</f>
        <v>27.32</v>
      </c>
      <c r="Q1394" s="9" t="s">
        <v>8327</v>
      </c>
      <c r="R1394" t="s">
        <v>8331</v>
      </c>
      <c r="S1394" s="13">
        <f>(((J1394/60)/60)/24)+DATE(1970,1,1)</f>
        <v>42401.154930555553</v>
      </c>
      <c r="T1394" s="14">
        <f t="shared" si="21"/>
        <v>42432.154930555553</v>
      </c>
    </row>
    <row r="1395" spans="1:20" ht="30" hidden="1" x14ac:dyDescent="0.2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f>ROUND(E1395/D1395,0)*100</f>
        <v>100</v>
      </c>
      <c r="P1395">
        <f>IFERROR(ROUND(E1395/L1395,2),0)</f>
        <v>196.83</v>
      </c>
      <c r="Q1395" s="9" t="s">
        <v>8327</v>
      </c>
      <c r="R1395" t="s">
        <v>8331</v>
      </c>
      <c r="S1395" s="13">
        <f>(((J1395/60)/60)/24)+DATE(1970,1,1)</f>
        <v>42553.681979166664</v>
      </c>
      <c r="T1395" s="14">
        <f t="shared" si="21"/>
        <v>42583.681979166664</v>
      </c>
    </row>
    <row r="1396" spans="1:20" ht="45" hidden="1" x14ac:dyDescent="0.2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f>ROUND(E1396/D1396,0)*100</f>
        <v>100</v>
      </c>
      <c r="P1396">
        <f>IFERROR(ROUND(E1396/L1396,2),0)</f>
        <v>53.88</v>
      </c>
      <c r="Q1396" s="9" t="s">
        <v>8327</v>
      </c>
      <c r="R1396" t="s">
        <v>8331</v>
      </c>
      <c r="S1396" s="13">
        <f>(((J1396/60)/60)/24)+DATE(1970,1,1)</f>
        <v>42752.144976851851</v>
      </c>
      <c r="T1396" s="14">
        <f t="shared" si="21"/>
        <v>42795.125</v>
      </c>
    </row>
    <row r="1397" spans="1:20" ht="30" hidden="1" x14ac:dyDescent="0.2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f>ROUND(E1397/D1397,0)*100</f>
        <v>100</v>
      </c>
      <c r="P1397">
        <f>IFERROR(ROUND(E1397/L1397,2),0)</f>
        <v>47.76</v>
      </c>
      <c r="Q1397" s="9" t="s">
        <v>8327</v>
      </c>
      <c r="R1397" t="s">
        <v>8331</v>
      </c>
      <c r="S1397" s="13">
        <f>(((J1397/60)/60)/24)+DATE(1970,1,1)</f>
        <v>42719.90834490741</v>
      </c>
      <c r="T1397" s="14">
        <f t="shared" si="21"/>
        <v>42749.90834490741</v>
      </c>
    </row>
    <row r="1398" spans="1:20" ht="60" hidden="1" x14ac:dyDescent="0.2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f>ROUND(E1398/D1398,0)*100</f>
        <v>100</v>
      </c>
      <c r="P1398">
        <f>IFERROR(ROUND(E1398/L1398,2),0)</f>
        <v>88.19</v>
      </c>
      <c r="Q1398" s="9" t="s">
        <v>8327</v>
      </c>
      <c r="R1398" t="s">
        <v>8331</v>
      </c>
      <c r="S1398" s="13">
        <f>(((J1398/60)/60)/24)+DATE(1970,1,1)</f>
        <v>42018.99863425926</v>
      </c>
      <c r="T1398" s="14">
        <f t="shared" si="21"/>
        <v>42048.99863425926</v>
      </c>
    </row>
    <row r="1399" spans="1:20" ht="45" hidden="1" x14ac:dyDescent="0.2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f>ROUND(E1399/D1399,0)*100</f>
        <v>100</v>
      </c>
      <c r="P1399">
        <f>IFERROR(ROUND(E1399/L1399,2),0)</f>
        <v>72.06</v>
      </c>
      <c r="Q1399" s="9" t="s">
        <v>8327</v>
      </c>
      <c r="R1399" t="s">
        <v>8331</v>
      </c>
      <c r="S1399" s="13">
        <f>(((J1399/60)/60)/24)+DATE(1970,1,1)</f>
        <v>42640.917939814812</v>
      </c>
      <c r="T1399" s="14">
        <f t="shared" si="21"/>
        <v>42670.888194444444</v>
      </c>
    </row>
    <row r="1400" spans="1:20" ht="45" hidden="1" x14ac:dyDescent="0.2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f>ROUND(E1400/D1400,0)*100</f>
        <v>100</v>
      </c>
      <c r="P1400">
        <f>IFERROR(ROUND(E1400/L1400,2),0)</f>
        <v>74.25</v>
      </c>
      <c r="Q1400" s="9" t="s">
        <v>8327</v>
      </c>
      <c r="R1400" t="s">
        <v>8331</v>
      </c>
      <c r="S1400" s="13">
        <f>(((J1400/60)/60)/24)+DATE(1970,1,1)</f>
        <v>42526.874236111107</v>
      </c>
      <c r="T1400" s="14">
        <f t="shared" si="21"/>
        <v>42556.874236111107</v>
      </c>
    </row>
    <row r="1401" spans="1:20" ht="45" hidden="1" x14ac:dyDescent="0.2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f>ROUND(E1401/D1401,0)*100</f>
        <v>100</v>
      </c>
      <c r="P1401">
        <f>IFERROR(ROUND(E1401/L1401,2),0)</f>
        <v>61.7</v>
      </c>
      <c r="Q1401" s="9" t="s">
        <v>8327</v>
      </c>
      <c r="R1401" t="s">
        <v>8331</v>
      </c>
      <c r="S1401" s="13">
        <f>(((J1401/60)/60)/24)+DATE(1970,1,1)</f>
        <v>41889.004317129627</v>
      </c>
      <c r="T1401" s="14">
        <f t="shared" si="21"/>
        <v>41919.004317129627</v>
      </c>
    </row>
    <row r="1402" spans="1:20" ht="45" hidden="1" x14ac:dyDescent="0.2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f>ROUND(E1402/D1402,0)*100</f>
        <v>200</v>
      </c>
      <c r="P1402">
        <f>IFERROR(ROUND(E1402/L1402,2),0)</f>
        <v>17.239999999999998</v>
      </c>
      <c r="Q1402" s="9" t="s">
        <v>8327</v>
      </c>
      <c r="R1402" t="s">
        <v>8331</v>
      </c>
      <c r="S1402" s="13">
        <f>(((J1402/60)/60)/24)+DATE(1970,1,1)</f>
        <v>42498.341122685189</v>
      </c>
      <c r="T1402" s="14">
        <f t="shared" si="21"/>
        <v>42533.229166666672</v>
      </c>
    </row>
    <row r="1403" spans="1:20" ht="60" hidden="1" x14ac:dyDescent="0.2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f>ROUND(E1403/D1403,0)*100</f>
        <v>500</v>
      </c>
      <c r="P1403">
        <f>IFERROR(ROUND(E1403/L1403,2),0)</f>
        <v>51.72</v>
      </c>
      <c r="Q1403" s="9" t="s">
        <v>8327</v>
      </c>
      <c r="R1403" t="s">
        <v>8331</v>
      </c>
      <c r="S1403" s="13">
        <f>(((J1403/60)/60)/24)+DATE(1970,1,1)</f>
        <v>41399.99622685185</v>
      </c>
      <c r="T1403" s="14">
        <f t="shared" si="21"/>
        <v>41420.99622685185</v>
      </c>
    </row>
    <row r="1404" spans="1:20" ht="60" hidden="1" x14ac:dyDescent="0.2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f>ROUND(E1404/D1404,0)*100</f>
        <v>100</v>
      </c>
      <c r="P1404">
        <f>IFERROR(ROUND(E1404/L1404,2),0)</f>
        <v>24.15</v>
      </c>
      <c r="Q1404" s="9" t="s">
        <v>8327</v>
      </c>
      <c r="R1404" t="s">
        <v>8331</v>
      </c>
      <c r="S1404" s="13">
        <f>(((J1404/60)/60)/24)+DATE(1970,1,1)</f>
        <v>42065.053368055553</v>
      </c>
      <c r="T1404" s="14">
        <f t="shared" si="21"/>
        <v>42125.011701388896</v>
      </c>
    </row>
    <row r="1405" spans="1:20" ht="60" hidden="1" x14ac:dyDescent="0.2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f>ROUND(E1405/D1405,0)*100</f>
        <v>100</v>
      </c>
      <c r="P1405">
        <f>IFERROR(ROUND(E1405/L1405,2),0)</f>
        <v>62.17</v>
      </c>
      <c r="Q1405" s="9" t="s">
        <v>8327</v>
      </c>
      <c r="R1405" t="s">
        <v>8331</v>
      </c>
      <c r="S1405" s="13">
        <f>(((J1405/60)/60)/24)+DATE(1970,1,1)</f>
        <v>41451.062905092593</v>
      </c>
      <c r="T1405" s="14">
        <f t="shared" si="21"/>
        <v>41481.062905092593</v>
      </c>
    </row>
    <row r="1406" spans="1:20" ht="60" hidden="1" x14ac:dyDescent="0.2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f>ROUND(E1406/D1406,0)*100</f>
        <v>0</v>
      </c>
      <c r="P1406">
        <f>IFERROR(ROUND(E1406/L1406,2),0)</f>
        <v>48.2</v>
      </c>
      <c r="Q1406" s="9" t="s">
        <v>8311</v>
      </c>
      <c r="R1406" t="s">
        <v>8348</v>
      </c>
      <c r="S1406" s="13">
        <f>(((J1406/60)/60)/24)+DATE(1970,1,1)</f>
        <v>42032.510243055556</v>
      </c>
      <c r="T1406" s="14">
        <f t="shared" si="21"/>
        <v>42057.510243055556</v>
      </c>
    </row>
    <row r="1407" spans="1:20" ht="30" hidden="1" x14ac:dyDescent="0.2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f>ROUND(E1407/D1407,0)*100</f>
        <v>0</v>
      </c>
      <c r="P1407">
        <f>IFERROR(ROUND(E1407/L1407,2),0)</f>
        <v>6.18</v>
      </c>
      <c r="Q1407" s="9" t="s">
        <v>8311</v>
      </c>
      <c r="R1407" t="s">
        <v>8348</v>
      </c>
      <c r="S1407" s="13">
        <f>(((J1407/60)/60)/24)+DATE(1970,1,1)</f>
        <v>41941.680567129632</v>
      </c>
      <c r="T1407" s="14">
        <f t="shared" si="21"/>
        <v>41971.722233796296</v>
      </c>
    </row>
    <row r="1408" spans="1:20" ht="30" hidden="1" x14ac:dyDescent="0.2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f>ROUND(E1408/D1408,0)*100</f>
        <v>0</v>
      </c>
      <c r="P1408">
        <f>IFERROR(ROUND(E1408/L1408,2),0)</f>
        <v>5</v>
      </c>
      <c r="Q1408" s="9" t="s">
        <v>8311</v>
      </c>
      <c r="R1408" t="s">
        <v>8348</v>
      </c>
      <c r="S1408" s="13">
        <f>(((J1408/60)/60)/24)+DATE(1970,1,1)</f>
        <v>42297.432951388888</v>
      </c>
      <c r="T1408" s="14">
        <f t="shared" si="21"/>
        <v>42350.416666666672</v>
      </c>
    </row>
    <row r="1409" spans="1:20" ht="45" hidden="1" x14ac:dyDescent="0.2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f>ROUND(E1409/D1409,0)*100</f>
        <v>0</v>
      </c>
      <c r="P1409">
        <f>IFERROR(ROUND(E1409/L1409,2),0)</f>
        <v>7.5</v>
      </c>
      <c r="Q1409" s="9" t="s">
        <v>8311</v>
      </c>
      <c r="R1409" t="s">
        <v>8348</v>
      </c>
      <c r="S1409" s="13">
        <f>(((J1409/60)/60)/24)+DATE(1970,1,1)</f>
        <v>41838.536782407406</v>
      </c>
      <c r="T1409" s="14">
        <f t="shared" si="21"/>
        <v>41863.536782407406</v>
      </c>
    </row>
    <row r="1410" spans="1:20" ht="60" hidden="1" x14ac:dyDescent="0.2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f>ROUND(E1410/D1410,0)*100</f>
        <v>0</v>
      </c>
      <c r="P1410">
        <f>IFERROR(ROUND(E1410/L1410,2),0)</f>
        <v>12</v>
      </c>
      <c r="Q1410" s="9" t="s">
        <v>8311</v>
      </c>
      <c r="R1410" t="s">
        <v>8348</v>
      </c>
      <c r="S1410" s="13">
        <f>(((J1410/60)/60)/24)+DATE(1970,1,1)</f>
        <v>42291.872175925921</v>
      </c>
      <c r="T1410" s="14">
        <f t="shared" si="21"/>
        <v>42321.913842592592</v>
      </c>
    </row>
    <row r="1411" spans="1:20" ht="45" hidden="1" x14ac:dyDescent="0.2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f>ROUND(E1411/D1411,0)*100</f>
        <v>0</v>
      </c>
      <c r="P1411">
        <f>IFERROR(ROUND(E1411/L1411,2),0)</f>
        <v>0</v>
      </c>
      <c r="Q1411" s="9" t="s">
        <v>8311</v>
      </c>
      <c r="R1411" t="s">
        <v>8348</v>
      </c>
      <c r="S1411" s="13">
        <f>(((J1411/60)/60)/24)+DATE(1970,1,1)</f>
        <v>41945.133506944447</v>
      </c>
      <c r="T1411" s="14">
        <f t="shared" ref="T1411:T1474" si="22">(((I1411/60)/60)/24)+DATE(1970,1,1)</f>
        <v>42005.175173611111</v>
      </c>
    </row>
    <row r="1412" spans="1:20" ht="60" hidden="1" x14ac:dyDescent="0.2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f>ROUND(E1412/D1412,0)*100</f>
        <v>0</v>
      </c>
      <c r="P1412">
        <f>IFERROR(ROUND(E1412/L1412,2),0)</f>
        <v>1</v>
      </c>
      <c r="Q1412" s="9" t="s">
        <v>8311</v>
      </c>
      <c r="R1412" t="s">
        <v>8348</v>
      </c>
      <c r="S1412" s="13">
        <f>(((J1412/60)/60)/24)+DATE(1970,1,1)</f>
        <v>42479.318518518514</v>
      </c>
      <c r="T1412" s="14">
        <f t="shared" si="22"/>
        <v>42524.318518518514</v>
      </c>
    </row>
    <row r="1413" spans="1:20" ht="60" hidden="1" x14ac:dyDescent="0.25">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f>ROUND(E1413/D1413,0)*100</f>
        <v>0</v>
      </c>
      <c r="P1413">
        <f>IFERROR(ROUND(E1413/L1413,2),0)</f>
        <v>2.33</v>
      </c>
      <c r="Q1413" s="9" t="s">
        <v>8311</v>
      </c>
      <c r="R1413" t="s">
        <v>8348</v>
      </c>
      <c r="S1413" s="13">
        <f>(((J1413/60)/60)/24)+DATE(1970,1,1)</f>
        <v>42013.059027777781</v>
      </c>
      <c r="T1413" s="14">
        <f t="shared" si="22"/>
        <v>42041.059027777781</v>
      </c>
    </row>
    <row r="1414" spans="1:20" ht="45" hidden="1" x14ac:dyDescent="0.2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f>ROUND(E1414/D1414,0)*100</f>
        <v>0</v>
      </c>
      <c r="P1414">
        <f>IFERROR(ROUND(E1414/L1414,2),0)</f>
        <v>24.62</v>
      </c>
      <c r="Q1414" s="9" t="s">
        <v>8311</v>
      </c>
      <c r="R1414" t="s">
        <v>8348</v>
      </c>
      <c r="S1414" s="13">
        <f>(((J1414/60)/60)/24)+DATE(1970,1,1)</f>
        <v>41947.063645833332</v>
      </c>
      <c r="T1414" s="14">
        <f t="shared" si="22"/>
        <v>41977.063645833332</v>
      </c>
    </row>
    <row r="1415" spans="1:20" ht="60" hidden="1" x14ac:dyDescent="0.2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f>ROUND(E1415/D1415,0)*100</f>
        <v>0</v>
      </c>
      <c r="P1415">
        <f>IFERROR(ROUND(E1415/L1415,2),0)</f>
        <v>100</v>
      </c>
      <c r="Q1415" s="9" t="s">
        <v>8311</v>
      </c>
      <c r="R1415" t="s">
        <v>8348</v>
      </c>
      <c r="S1415" s="13">
        <f>(((J1415/60)/60)/24)+DATE(1970,1,1)</f>
        <v>42360.437152777777</v>
      </c>
      <c r="T1415" s="14">
        <f t="shared" si="22"/>
        <v>42420.437152777777</v>
      </c>
    </row>
    <row r="1416" spans="1:20" ht="60" hidden="1" x14ac:dyDescent="0.2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f>ROUND(E1416/D1416,0)*100</f>
        <v>0</v>
      </c>
      <c r="P1416">
        <f>IFERROR(ROUND(E1416/L1416,2),0)</f>
        <v>1</v>
      </c>
      <c r="Q1416" s="9" t="s">
        <v>8311</v>
      </c>
      <c r="R1416" t="s">
        <v>8348</v>
      </c>
      <c r="S1416" s="13">
        <f>(((J1416/60)/60)/24)+DATE(1970,1,1)</f>
        <v>42708.25309027778</v>
      </c>
      <c r="T1416" s="14">
        <f t="shared" si="22"/>
        <v>42738.25309027778</v>
      </c>
    </row>
    <row r="1417" spans="1:20" ht="45" hidden="1" x14ac:dyDescent="0.2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f>ROUND(E1417/D1417,0)*100</f>
        <v>0</v>
      </c>
      <c r="P1417">
        <f>IFERROR(ROUND(E1417/L1417,2),0)</f>
        <v>88.89</v>
      </c>
      <c r="Q1417" s="9" t="s">
        <v>8311</v>
      </c>
      <c r="R1417" t="s">
        <v>8348</v>
      </c>
      <c r="S1417" s="13">
        <f>(((J1417/60)/60)/24)+DATE(1970,1,1)</f>
        <v>42192.675821759258</v>
      </c>
      <c r="T1417" s="14">
        <f t="shared" si="22"/>
        <v>42232.675821759258</v>
      </c>
    </row>
    <row r="1418" spans="1:20" ht="45" hidden="1" x14ac:dyDescent="0.2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f>ROUND(E1418/D1418,0)*100</f>
        <v>0</v>
      </c>
      <c r="P1418">
        <f>IFERROR(ROUND(E1418/L1418,2),0)</f>
        <v>0</v>
      </c>
      <c r="Q1418" s="9" t="s">
        <v>8311</v>
      </c>
      <c r="R1418" t="s">
        <v>8348</v>
      </c>
      <c r="S1418" s="13">
        <f>(((J1418/60)/60)/24)+DATE(1970,1,1)</f>
        <v>42299.926145833335</v>
      </c>
      <c r="T1418" s="14">
        <f t="shared" si="22"/>
        <v>42329.967812499999</v>
      </c>
    </row>
    <row r="1419" spans="1:20" ht="45" hidden="1" x14ac:dyDescent="0.2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f>ROUND(E1419/D1419,0)*100</f>
        <v>0</v>
      </c>
      <c r="P1419">
        <f>IFERROR(ROUND(E1419/L1419,2),0)</f>
        <v>27.5</v>
      </c>
      <c r="Q1419" s="9" t="s">
        <v>8311</v>
      </c>
      <c r="R1419" t="s">
        <v>8348</v>
      </c>
      <c r="S1419" s="13">
        <f>(((J1419/60)/60)/24)+DATE(1970,1,1)</f>
        <v>42232.15016203704</v>
      </c>
      <c r="T1419" s="14">
        <f t="shared" si="22"/>
        <v>42262.465972222228</v>
      </c>
    </row>
    <row r="1420" spans="1:20" ht="60" hidden="1" x14ac:dyDescent="0.25">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f>ROUND(E1420/D1420,0)*100</f>
        <v>0</v>
      </c>
      <c r="P1420">
        <f>IFERROR(ROUND(E1420/L1420,2),0)</f>
        <v>6</v>
      </c>
      <c r="Q1420" s="9" t="s">
        <v>8311</v>
      </c>
      <c r="R1420" t="s">
        <v>8348</v>
      </c>
      <c r="S1420" s="13">
        <f>(((J1420/60)/60)/24)+DATE(1970,1,1)</f>
        <v>42395.456412037034</v>
      </c>
      <c r="T1420" s="14">
        <f t="shared" si="22"/>
        <v>42425.456412037034</v>
      </c>
    </row>
    <row r="1421" spans="1:20" ht="60" hidden="1" x14ac:dyDescent="0.2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f>ROUND(E1421/D1421,0)*100</f>
        <v>0</v>
      </c>
      <c r="P1421">
        <f>IFERROR(ROUND(E1421/L1421,2),0)</f>
        <v>44.5</v>
      </c>
      <c r="Q1421" s="9" t="s">
        <v>8311</v>
      </c>
      <c r="R1421" t="s">
        <v>8348</v>
      </c>
      <c r="S1421" s="13">
        <f>(((J1421/60)/60)/24)+DATE(1970,1,1)</f>
        <v>42622.456238425926</v>
      </c>
      <c r="T1421" s="14">
        <f t="shared" si="22"/>
        <v>42652.456238425926</v>
      </c>
    </row>
    <row r="1422" spans="1:20" ht="30" hidden="1" x14ac:dyDescent="0.25">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f>ROUND(E1422/D1422,0)*100</f>
        <v>0</v>
      </c>
      <c r="P1422">
        <f>IFERROR(ROUND(E1422/L1422,2),0)</f>
        <v>1</v>
      </c>
      <c r="Q1422" s="9" t="s">
        <v>8311</v>
      </c>
      <c r="R1422" t="s">
        <v>8348</v>
      </c>
      <c r="S1422" s="13">
        <f>(((J1422/60)/60)/24)+DATE(1970,1,1)</f>
        <v>42524.667662037042</v>
      </c>
      <c r="T1422" s="14">
        <f t="shared" si="22"/>
        <v>42549.667662037042</v>
      </c>
    </row>
    <row r="1423" spans="1:20" ht="60" hidden="1" x14ac:dyDescent="0.2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f>ROUND(E1423/D1423,0)*100</f>
        <v>0</v>
      </c>
      <c r="P1423">
        <f>IFERROR(ROUND(E1423/L1423,2),0)</f>
        <v>100</v>
      </c>
      <c r="Q1423" s="9" t="s">
        <v>8311</v>
      </c>
      <c r="R1423" t="s">
        <v>8348</v>
      </c>
      <c r="S1423" s="13">
        <f>(((J1423/60)/60)/24)+DATE(1970,1,1)</f>
        <v>42013.915613425925</v>
      </c>
      <c r="T1423" s="14">
        <f t="shared" si="22"/>
        <v>42043.915613425925</v>
      </c>
    </row>
    <row r="1424" spans="1:20" ht="60" hidden="1" x14ac:dyDescent="0.2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f>ROUND(E1424/D1424,0)*100</f>
        <v>0</v>
      </c>
      <c r="P1424">
        <f>IFERROR(ROUND(E1424/L1424,2),0)</f>
        <v>13</v>
      </c>
      <c r="Q1424" s="9" t="s">
        <v>8311</v>
      </c>
      <c r="R1424" t="s">
        <v>8348</v>
      </c>
      <c r="S1424" s="13">
        <f>(((J1424/60)/60)/24)+DATE(1970,1,1)</f>
        <v>42604.239629629628</v>
      </c>
      <c r="T1424" s="14">
        <f t="shared" si="22"/>
        <v>42634.239629629628</v>
      </c>
    </row>
    <row r="1425" spans="1:20" ht="60" hidden="1" x14ac:dyDescent="0.2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f>ROUND(E1425/D1425,0)*100</f>
        <v>0</v>
      </c>
      <c r="P1425">
        <f>IFERROR(ROUND(E1425/L1425,2),0)</f>
        <v>100</v>
      </c>
      <c r="Q1425" s="9" t="s">
        <v>8311</v>
      </c>
      <c r="R1425" t="s">
        <v>8348</v>
      </c>
      <c r="S1425" s="13">
        <f>(((J1425/60)/60)/24)+DATE(1970,1,1)</f>
        <v>42340.360312500001</v>
      </c>
      <c r="T1425" s="14">
        <f t="shared" si="22"/>
        <v>42370.360312500001</v>
      </c>
    </row>
    <row r="1426" spans="1:20" ht="45" hidden="1" x14ac:dyDescent="0.2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f>ROUND(E1426/D1426,0)*100</f>
        <v>0</v>
      </c>
      <c r="P1426">
        <f>IFERROR(ROUND(E1426/L1426,2),0)</f>
        <v>109.07</v>
      </c>
      <c r="Q1426" s="9" t="s">
        <v>8311</v>
      </c>
      <c r="R1426" t="s">
        <v>8348</v>
      </c>
      <c r="S1426" s="13">
        <f>(((J1426/60)/60)/24)+DATE(1970,1,1)</f>
        <v>42676.717615740738</v>
      </c>
      <c r="T1426" s="14">
        <f t="shared" si="22"/>
        <v>42689.759282407409</v>
      </c>
    </row>
    <row r="1427" spans="1:20" ht="60" hidden="1" x14ac:dyDescent="0.2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f>ROUND(E1427/D1427,0)*100</f>
        <v>0</v>
      </c>
      <c r="P1427">
        <f>IFERROR(ROUND(E1427/L1427,2),0)</f>
        <v>0</v>
      </c>
      <c r="Q1427" s="9" t="s">
        <v>8311</v>
      </c>
      <c r="R1427" t="s">
        <v>8348</v>
      </c>
      <c r="S1427" s="13">
        <f>(((J1427/60)/60)/24)+DATE(1970,1,1)</f>
        <v>42093.131469907406</v>
      </c>
      <c r="T1427" s="14">
        <f t="shared" si="22"/>
        <v>42123.131469907406</v>
      </c>
    </row>
    <row r="1428" spans="1:20" ht="60" hidden="1" x14ac:dyDescent="0.2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f>ROUND(E1428/D1428,0)*100</f>
        <v>0</v>
      </c>
      <c r="P1428">
        <f>IFERROR(ROUND(E1428/L1428,2),0)</f>
        <v>0</v>
      </c>
      <c r="Q1428" s="9" t="s">
        <v>8311</v>
      </c>
      <c r="R1428" t="s">
        <v>8348</v>
      </c>
      <c r="S1428" s="13">
        <f>(((J1428/60)/60)/24)+DATE(1970,1,1)</f>
        <v>42180.390277777777</v>
      </c>
      <c r="T1428" s="14">
        <f t="shared" si="22"/>
        <v>42240.390277777777</v>
      </c>
    </row>
    <row r="1429" spans="1:20" ht="60" hidden="1" x14ac:dyDescent="0.2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f>ROUND(E1429/D1429,0)*100</f>
        <v>0</v>
      </c>
      <c r="P1429">
        <f>IFERROR(ROUND(E1429/L1429,2),0)</f>
        <v>104.75</v>
      </c>
      <c r="Q1429" s="9" t="s">
        <v>8311</v>
      </c>
      <c r="R1429" t="s">
        <v>8348</v>
      </c>
      <c r="S1429" s="13">
        <f>(((J1429/60)/60)/24)+DATE(1970,1,1)</f>
        <v>42601.851678240739</v>
      </c>
      <c r="T1429" s="14">
        <f t="shared" si="22"/>
        <v>42631.851678240739</v>
      </c>
    </row>
    <row r="1430" spans="1:20" ht="60" hidden="1" x14ac:dyDescent="0.2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f>ROUND(E1430/D1430,0)*100</f>
        <v>0</v>
      </c>
      <c r="P1430">
        <f>IFERROR(ROUND(E1430/L1430,2),0)</f>
        <v>15</v>
      </c>
      <c r="Q1430" s="9" t="s">
        <v>8311</v>
      </c>
      <c r="R1430" t="s">
        <v>8348</v>
      </c>
      <c r="S1430" s="13">
        <f>(((J1430/60)/60)/24)+DATE(1970,1,1)</f>
        <v>42432.379826388889</v>
      </c>
      <c r="T1430" s="14">
        <f t="shared" si="22"/>
        <v>42462.338159722218</v>
      </c>
    </row>
    <row r="1431" spans="1:20" ht="45" hidden="1" x14ac:dyDescent="0.2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f>ROUND(E1431/D1431,0)*100</f>
        <v>0</v>
      </c>
      <c r="P1431">
        <f>IFERROR(ROUND(E1431/L1431,2),0)</f>
        <v>0</v>
      </c>
      <c r="Q1431" s="9" t="s">
        <v>8311</v>
      </c>
      <c r="R1431" t="s">
        <v>8348</v>
      </c>
      <c r="S1431" s="13">
        <f>(((J1431/60)/60)/24)+DATE(1970,1,1)</f>
        <v>42074.060671296291</v>
      </c>
      <c r="T1431" s="14">
        <f t="shared" si="22"/>
        <v>42104.060671296291</v>
      </c>
    </row>
    <row r="1432" spans="1:20" ht="45" hidden="1" x14ac:dyDescent="0.2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f>ROUND(E1432/D1432,0)*100</f>
        <v>0</v>
      </c>
      <c r="P1432">
        <f>IFERROR(ROUND(E1432/L1432,2),0)</f>
        <v>80.599999999999994</v>
      </c>
      <c r="Q1432" s="9" t="s">
        <v>8311</v>
      </c>
      <c r="R1432" t="s">
        <v>8348</v>
      </c>
      <c r="S1432" s="13">
        <f>(((J1432/60)/60)/24)+DATE(1970,1,1)</f>
        <v>41961.813518518517</v>
      </c>
      <c r="T1432" s="14">
        <f t="shared" si="22"/>
        <v>41992.813518518517</v>
      </c>
    </row>
    <row r="1433" spans="1:20" ht="60" hidden="1" x14ac:dyDescent="0.2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f>ROUND(E1433/D1433,0)*100</f>
        <v>0</v>
      </c>
      <c r="P1433">
        <f>IFERROR(ROUND(E1433/L1433,2),0)</f>
        <v>115.55</v>
      </c>
      <c r="Q1433" s="9" t="s">
        <v>8311</v>
      </c>
      <c r="R1433" t="s">
        <v>8348</v>
      </c>
      <c r="S1433" s="13">
        <f>(((J1433/60)/60)/24)+DATE(1970,1,1)</f>
        <v>42304.210833333331</v>
      </c>
      <c r="T1433" s="14">
        <f t="shared" si="22"/>
        <v>42334.252500000002</v>
      </c>
    </row>
    <row r="1434" spans="1:20" ht="60" hidden="1" x14ac:dyDescent="0.25">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f>ROUND(E1434/D1434,0)*100</f>
        <v>0</v>
      </c>
      <c r="P1434">
        <f>IFERROR(ROUND(E1434/L1434,2),0)</f>
        <v>0</v>
      </c>
      <c r="Q1434" s="9" t="s">
        <v>8311</v>
      </c>
      <c r="R1434" t="s">
        <v>8348</v>
      </c>
      <c r="S1434" s="13">
        <f>(((J1434/60)/60)/24)+DATE(1970,1,1)</f>
        <v>42175.780416666668</v>
      </c>
      <c r="T1434" s="14">
        <f t="shared" si="22"/>
        <v>42205.780416666668</v>
      </c>
    </row>
    <row r="1435" spans="1:20" ht="60" hidden="1" x14ac:dyDescent="0.2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f>ROUND(E1435/D1435,0)*100</f>
        <v>0</v>
      </c>
      <c r="P1435">
        <f>IFERROR(ROUND(E1435/L1435,2),0)</f>
        <v>80.5</v>
      </c>
      <c r="Q1435" s="9" t="s">
        <v>8311</v>
      </c>
      <c r="R1435" t="s">
        <v>8348</v>
      </c>
      <c r="S1435" s="13">
        <f>(((J1435/60)/60)/24)+DATE(1970,1,1)</f>
        <v>42673.625868055555</v>
      </c>
      <c r="T1435" s="14">
        <f t="shared" si="22"/>
        <v>42714.458333333328</v>
      </c>
    </row>
    <row r="1436" spans="1:20" ht="45" hidden="1" x14ac:dyDescent="0.2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f>ROUND(E1436/D1436,0)*100</f>
        <v>0</v>
      </c>
      <c r="P1436">
        <f>IFERROR(ROUND(E1436/L1436,2),0)</f>
        <v>744.55</v>
      </c>
      <c r="Q1436" s="9" t="s">
        <v>8311</v>
      </c>
      <c r="R1436" t="s">
        <v>8348</v>
      </c>
      <c r="S1436" s="13">
        <f>(((J1436/60)/60)/24)+DATE(1970,1,1)</f>
        <v>42142.767106481479</v>
      </c>
      <c r="T1436" s="14">
        <f t="shared" si="22"/>
        <v>42163.625</v>
      </c>
    </row>
    <row r="1437" spans="1:20" ht="45" hidden="1" x14ac:dyDescent="0.2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f>ROUND(E1437/D1437,0)*100</f>
        <v>0</v>
      </c>
      <c r="P1437">
        <f>IFERROR(ROUND(E1437/L1437,2),0)</f>
        <v>7.5</v>
      </c>
      <c r="Q1437" s="9" t="s">
        <v>8311</v>
      </c>
      <c r="R1437" t="s">
        <v>8348</v>
      </c>
      <c r="S1437" s="13">
        <f>(((J1437/60)/60)/24)+DATE(1970,1,1)</f>
        <v>42258.780324074076</v>
      </c>
      <c r="T1437" s="14">
        <f t="shared" si="22"/>
        <v>42288.780324074076</v>
      </c>
    </row>
    <row r="1438" spans="1:20" ht="60" hidden="1" x14ac:dyDescent="0.2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f>ROUND(E1438/D1438,0)*100</f>
        <v>0</v>
      </c>
      <c r="P1438">
        <f>IFERROR(ROUND(E1438/L1438,2),0)</f>
        <v>38.5</v>
      </c>
      <c r="Q1438" s="9" t="s">
        <v>8311</v>
      </c>
      <c r="R1438" t="s">
        <v>8348</v>
      </c>
      <c r="S1438" s="13">
        <f>(((J1438/60)/60)/24)+DATE(1970,1,1)</f>
        <v>42391.35019675926</v>
      </c>
      <c r="T1438" s="14">
        <f t="shared" si="22"/>
        <v>42421.35019675926</v>
      </c>
    </row>
    <row r="1439" spans="1:20" ht="60" hidden="1" x14ac:dyDescent="0.2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f>ROUND(E1439/D1439,0)*100</f>
        <v>0</v>
      </c>
      <c r="P1439">
        <f>IFERROR(ROUND(E1439/L1439,2),0)</f>
        <v>36.68</v>
      </c>
      <c r="Q1439" s="9" t="s">
        <v>8311</v>
      </c>
      <c r="R1439" t="s">
        <v>8348</v>
      </c>
      <c r="S1439" s="13">
        <f>(((J1439/60)/60)/24)+DATE(1970,1,1)</f>
        <v>41796.531701388885</v>
      </c>
      <c r="T1439" s="14">
        <f t="shared" si="22"/>
        <v>41833.207638888889</v>
      </c>
    </row>
    <row r="1440" spans="1:20" ht="60" hidden="1" x14ac:dyDescent="0.2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f>ROUND(E1440/D1440,0)*100</f>
        <v>0</v>
      </c>
      <c r="P1440">
        <f>IFERROR(ROUND(E1440/L1440,2),0)</f>
        <v>75</v>
      </c>
      <c r="Q1440" s="9" t="s">
        <v>8311</v>
      </c>
      <c r="R1440" t="s">
        <v>8348</v>
      </c>
      <c r="S1440" s="13">
        <f>(((J1440/60)/60)/24)+DATE(1970,1,1)</f>
        <v>42457.871516203704</v>
      </c>
      <c r="T1440" s="14">
        <f t="shared" si="22"/>
        <v>42487.579861111109</v>
      </c>
    </row>
    <row r="1441" spans="1:20" ht="45" hidden="1" x14ac:dyDescent="0.2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f>ROUND(E1441/D1441,0)*100</f>
        <v>0</v>
      </c>
      <c r="P1441">
        <f>IFERROR(ROUND(E1441/L1441,2),0)</f>
        <v>30</v>
      </c>
      <c r="Q1441" s="9" t="s">
        <v>8311</v>
      </c>
      <c r="R1441" t="s">
        <v>8348</v>
      </c>
      <c r="S1441" s="13">
        <f>(((J1441/60)/60)/24)+DATE(1970,1,1)</f>
        <v>42040.829872685179</v>
      </c>
      <c r="T1441" s="14">
        <f t="shared" si="22"/>
        <v>42070.829872685179</v>
      </c>
    </row>
    <row r="1442" spans="1:20" ht="60" hidden="1" x14ac:dyDescent="0.2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f>ROUND(E1442/D1442,0)*100</f>
        <v>0</v>
      </c>
      <c r="P1442">
        <f>IFERROR(ROUND(E1442/L1442,2),0)</f>
        <v>1</v>
      </c>
      <c r="Q1442" s="9" t="s">
        <v>8311</v>
      </c>
      <c r="R1442" t="s">
        <v>8348</v>
      </c>
      <c r="S1442" s="13">
        <f>(((J1442/60)/60)/24)+DATE(1970,1,1)</f>
        <v>42486.748414351852</v>
      </c>
      <c r="T1442" s="14">
        <f t="shared" si="22"/>
        <v>42516.748414351852</v>
      </c>
    </row>
    <row r="1443" spans="1:20" ht="60" hidden="1" x14ac:dyDescent="0.2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f>ROUND(E1443/D1443,0)*100</f>
        <v>0</v>
      </c>
      <c r="P1443">
        <f>IFERROR(ROUND(E1443/L1443,2),0)</f>
        <v>673.33</v>
      </c>
      <c r="Q1443" s="9" t="s">
        <v>8311</v>
      </c>
      <c r="R1443" t="s">
        <v>8348</v>
      </c>
      <c r="S1443" s="13">
        <f>(((J1443/60)/60)/24)+DATE(1970,1,1)</f>
        <v>42198.765844907408</v>
      </c>
      <c r="T1443" s="14">
        <f t="shared" si="22"/>
        <v>42258.765844907408</v>
      </c>
    </row>
    <row r="1444" spans="1:20" ht="60" hidden="1" x14ac:dyDescent="0.2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f>ROUND(E1444/D1444,0)*100</f>
        <v>0</v>
      </c>
      <c r="P1444">
        <f>IFERROR(ROUND(E1444/L1444,2),0)</f>
        <v>0</v>
      </c>
      <c r="Q1444" s="9" t="s">
        <v>8311</v>
      </c>
      <c r="R1444" t="s">
        <v>8348</v>
      </c>
      <c r="S1444" s="13">
        <f>(((J1444/60)/60)/24)+DATE(1970,1,1)</f>
        <v>42485.64534722222</v>
      </c>
      <c r="T1444" s="14">
        <f t="shared" si="22"/>
        <v>42515.64534722222</v>
      </c>
    </row>
    <row r="1445" spans="1:20" ht="60" hidden="1" x14ac:dyDescent="0.2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f>ROUND(E1445/D1445,0)*100</f>
        <v>0</v>
      </c>
      <c r="P1445">
        <f>IFERROR(ROUND(E1445/L1445,2),0)</f>
        <v>0</v>
      </c>
      <c r="Q1445" s="9" t="s">
        <v>8311</v>
      </c>
      <c r="R1445" t="s">
        <v>8348</v>
      </c>
      <c r="S1445" s="13">
        <f>(((J1445/60)/60)/24)+DATE(1970,1,1)</f>
        <v>42707.926030092596</v>
      </c>
      <c r="T1445" s="14">
        <f t="shared" si="22"/>
        <v>42737.926030092596</v>
      </c>
    </row>
    <row r="1446" spans="1:20" ht="45" hidden="1" x14ac:dyDescent="0.2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f>ROUND(E1446/D1446,0)*100</f>
        <v>0</v>
      </c>
      <c r="P1446">
        <f>IFERROR(ROUND(E1446/L1446,2),0)</f>
        <v>0</v>
      </c>
      <c r="Q1446" s="9" t="s">
        <v>8311</v>
      </c>
      <c r="R1446" t="s">
        <v>8348</v>
      </c>
      <c r="S1446" s="13">
        <f>(((J1446/60)/60)/24)+DATE(1970,1,1)</f>
        <v>42199.873402777783</v>
      </c>
      <c r="T1446" s="14">
        <f t="shared" si="22"/>
        <v>42259.873402777783</v>
      </c>
    </row>
    <row r="1447" spans="1:20" ht="60" hidden="1" x14ac:dyDescent="0.2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f>ROUND(E1447/D1447,0)*100</f>
        <v>0</v>
      </c>
      <c r="P1447">
        <f>IFERROR(ROUND(E1447/L1447,2),0)</f>
        <v>0</v>
      </c>
      <c r="Q1447" s="9" t="s">
        <v>8311</v>
      </c>
      <c r="R1447" t="s">
        <v>8348</v>
      </c>
      <c r="S1447" s="13">
        <f>(((J1447/60)/60)/24)+DATE(1970,1,1)</f>
        <v>42139.542303240742</v>
      </c>
      <c r="T1447" s="14">
        <f t="shared" si="22"/>
        <v>42169.542303240742</v>
      </c>
    </row>
    <row r="1448" spans="1:20" ht="60" hidden="1" x14ac:dyDescent="0.2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f>ROUND(E1448/D1448,0)*100</f>
        <v>0</v>
      </c>
      <c r="P1448">
        <f>IFERROR(ROUND(E1448/L1448,2),0)</f>
        <v>0</v>
      </c>
      <c r="Q1448" s="9" t="s">
        <v>8311</v>
      </c>
      <c r="R1448" t="s">
        <v>8348</v>
      </c>
      <c r="S1448" s="13">
        <f>(((J1448/60)/60)/24)+DATE(1970,1,1)</f>
        <v>42461.447662037041</v>
      </c>
      <c r="T1448" s="14">
        <f t="shared" si="22"/>
        <v>42481.447662037041</v>
      </c>
    </row>
    <row r="1449" spans="1:20" ht="30" hidden="1" x14ac:dyDescent="0.2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f>ROUND(E1449/D1449,0)*100</f>
        <v>0</v>
      </c>
      <c r="P1449">
        <f>IFERROR(ROUND(E1449/L1449,2),0)</f>
        <v>25</v>
      </c>
      <c r="Q1449" s="9" t="s">
        <v>8311</v>
      </c>
      <c r="R1449" t="s">
        <v>8348</v>
      </c>
      <c r="S1449" s="13">
        <f>(((J1449/60)/60)/24)+DATE(1970,1,1)</f>
        <v>42529.730717592596</v>
      </c>
      <c r="T1449" s="14">
        <f t="shared" si="22"/>
        <v>42559.730717592596</v>
      </c>
    </row>
    <row r="1450" spans="1:20" ht="60" hidden="1" x14ac:dyDescent="0.2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f>ROUND(E1450/D1450,0)*100</f>
        <v>0</v>
      </c>
      <c r="P1450">
        <f>IFERROR(ROUND(E1450/L1450,2),0)</f>
        <v>0</v>
      </c>
      <c r="Q1450" s="9" t="s">
        <v>8311</v>
      </c>
      <c r="R1450" t="s">
        <v>8348</v>
      </c>
      <c r="S1450" s="13">
        <f>(((J1450/60)/60)/24)+DATE(1970,1,1)</f>
        <v>42115.936550925922</v>
      </c>
      <c r="T1450" s="14">
        <f t="shared" si="22"/>
        <v>42146.225694444445</v>
      </c>
    </row>
    <row r="1451" spans="1:20" ht="60" hidden="1" x14ac:dyDescent="0.2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f>ROUND(E1451/D1451,0)*100</f>
        <v>0</v>
      </c>
      <c r="P1451">
        <f>IFERROR(ROUND(E1451/L1451,2),0)</f>
        <v>0</v>
      </c>
      <c r="Q1451" s="9" t="s">
        <v>8311</v>
      </c>
      <c r="R1451" t="s">
        <v>8348</v>
      </c>
      <c r="S1451" s="13">
        <f>(((J1451/60)/60)/24)+DATE(1970,1,1)</f>
        <v>42086.811400462961</v>
      </c>
      <c r="T1451" s="14">
        <f t="shared" si="22"/>
        <v>42134.811400462961</v>
      </c>
    </row>
    <row r="1452" spans="1:20" ht="60" hidden="1" x14ac:dyDescent="0.2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f>ROUND(E1452/D1452,0)*100</f>
        <v>0</v>
      </c>
      <c r="P1452">
        <f>IFERROR(ROUND(E1452/L1452,2),0)</f>
        <v>1</v>
      </c>
      <c r="Q1452" s="9" t="s">
        <v>8311</v>
      </c>
      <c r="R1452" t="s">
        <v>8348</v>
      </c>
      <c r="S1452" s="13">
        <f>(((J1452/60)/60)/24)+DATE(1970,1,1)</f>
        <v>42390.171261574069</v>
      </c>
      <c r="T1452" s="14">
        <f t="shared" si="22"/>
        <v>42420.171261574069</v>
      </c>
    </row>
    <row r="1453" spans="1:20" ht="45" hidden="1" x14ac:dyDescent="0.2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f>ROUND(E1453/D1453,0)*100</f>
        <v>0</v>
      </c>
      <c r="P1453">
        <f>IFERROR(ROUND(E1453/L1453,2),0)</f>
        <v>1</v>
      </c>
      <c r="Q1453" s="9" t="s">
        <v>8311</v>
      </c>
      <c r="R1453" t="s">
        <v>8348</v>
      </c>
      <c r="S1453" s="13">
        <f>(((J1453/60)/60)/24)+DATE(1970,1,1)</f>
        <v>41931.959016203706</v>
      </c>
      <c r="T1453" s="14">
        <f t="shared" si="22"/>
        <v>41962.00068287037</v>
      </c>
    </row>
    <row r="1454" spans="1:20" ht="45" hidden="1" x14ac:dyDescent="0.25">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f>ROUND(E1454/D1454,0)*100</f>
        <v>0</v>
      </c>
      <c r="P1454">
        <f>IFERROR(ROUND(E1454/L1454,2),0)</f>
        <v>0</v>
      </c>
      <c r="Q1454" s="9" t="s">
        <v>8311</v>
      </c>
      <c r="R1454" t="s">
        <v>8348</v>
      </c>
      <c r="S1454" s="13">
        <f>(((J1454/60)/60)/24)+DATE(1970,1,1)</f>
        <v>41818.703275462962</v>
      </c>
      <c r="T1454" s="14">
        <f t="shared" si="22"/>
        <v>41848.703275462962</v>
      </c>
    </row>
    <row r="1455" spans="1:20" ht="60" hidden="1" x14ac:dyDescent="0.2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f>ROUND(E1455/D1455,0)*100</f>
        <v>0</v>
      </c>
      <c r="P1455">
        <f>IFERROR(ROUND(E1455/L1455,2),0)</f>
        <v>0</v>
      </c>
      <c r="Q1455" s="9" t="s">
        <v>8311</v>
      </c>
      <c r="R1455" t="s">
        <v>8348</v>
      </c>
      <c r="S1455" s="13">
        <f>(((J1455/60)/60)/24)+DATE(1970,1,1)</f>
        <v>42795.696145833332</v>
      </c>
      <c r="T1455" s="14">
        <f t="shared" si="22"/>
        <v>42840.654479166667</v>
      </c>
    </row>
    <row r="1456" spans="1:20" ht="60" hidden="1" x14ac:dyDescent="0.2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f>ROUND(E1456/D1456,0)*100</f>
        <v>0</v>
      </c>
      <c r="P1456">
        <f>IFERROR(ROUND(E1456/L1456,2),0)</f>
        <v>15</v>
      </c>
      <c r="Q1456" s="9" t="s">
        <v>8311</v>
      </c>
      <c r="R1456" t="s">
        <v>8348</v>
      </c>
      <c r="S1456" s="13">
        <f>(((J1456/60)/60)/24)+DATE(1970,1,1)</f>
        <v>42463.866666666669</v>
      </c>
      <c r="T1456" s="14">
        <f t="shared" si="22"/>
        <v>42484.915972222225</v>
      </c>
    </row>
    <row r="1457" spans="1:20" ht="60" hidden="1" x14ac:dyDescent="0.2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f>ROUND(E1457/D1457,0)*100</f>
        <v>0</v>
      </c>
      <c r="P1457">
        <f>IFERROR(ROUND(E1457/L1457,2),0)</f>
        <v>225</v>
      </c>
      <c r="Q1457" s="9" t="s">
        <v>8311</v>
      </c>
      <c r="R1457" t="s">
        <v>8348</v>
      </c>
      <c r="S1457" s="13">
        <f>(((J1457/60)/60)/24)+DATE(1970,1,1)</f>
        <v>41832.672685185185</v>
      </c>
      <c r="T1457" s="14">
        <f t="shared" si="22"/>
        <v>41887.568749999999</v>
      </c>
    </row>
    <row r="1458" spans="1:20" ht="30" hidden="1" x14ac:dyDescent="0.2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f>ROUND(E1458/D1458,0)*100</f>
        <v>0</v>
      </c>
      <c r="P1458">
        <f>IFERROR(ROUND(E1458/L1458,2),0)</f>
        <v>48.33</v>
      </c>
      <c r="Q1458" s="9" t="s">
        <v>8311</v>
      </c>
      <c r="R1458" t="s">
        <v>8348</v>
      </c>
      <c r="S1458" s="13">
        <f>(((J1458/60)/60)/24)+DATE(1970,1,1)</f>
        <v>42708.668576388889</v>
      </c>
      <c r="T1458" s="14">
        <f t="shared" si="22"/>
        <v>42738.668576388889</v>
      </c>
    </row>
    <row r="1459" spans="1:20" ht="30" hidden="1" x14ac:dyDescent="0.25">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f>ROUND(E1459/D1459,0)*100</f>
        <v>0</v>
      </c>
      <c r="P1459">
        <f>IFERROR(ROUND(E1459/L1459,2),0)</f>
        <v>0</v>
      </c>
      <c r="Q1459" s="9" t="s">
        <v>8311</v>
      </c>
      <c r="R1459" t="s">
        <v>8348</v>
      </c>
      <c r="S1459" s="13">
        <f>(((J1459/60)/60)/24)+DATE(1970,1,1)</f>
        <v>42289.89634259259</v>
      </c>
      <c r="T1459" s="14">
        <f t="shared" si="22"/>
        <v>42319.938009259262</v>
      </c>
    </row>
    <row r="1460" spans="1:20" ht="60" hidden="1" x14ac:dyDescent="0.25">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f>ROUND(E1460/D1460,0)*100</f>
        <v>0</v>
      </c>
      <c r="P1460">
        <f>IFERROR(ROUND(E1460/L1460,2),0)</f>
        <v>0</v>
      </c>
      <c r="Q1460" s="9" t="s">
        <v>8311</v>
      </c>
      <c r="R1460" t="s">
        <v>8348</v>
      </c>
      <c r="S1460" s="13">
        <f>(((J1460/60)/60)/24)+DATE(1970,1,1)</f>
        <v>41831.705555555556</v>
      </c>
      <c r="T1460" s="14">
        <f t="shared" si="22"/>
        <v>41862.166666666664</v>
      </c>
    </row>
    <row r="1461" spans="1:20" ht="45" hidden="1" x14ac:dyDescent="0.2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f>ROUND(E1461/D1461,0)*100</f>
        <v>0</v>
      </c>
      <c r="P1461">
        <f>IFERROR(ROUND(E1461/L1461,2),0)</f>
        <v>0</v>
      </c>
      <c r="Q1461" s="9" t="s">
        <v>8311</v>
      </c>
      <c r="R1461" t="s">
        <v>8348</v>
      </c>
      <c r="S1461" s="13">
        <f>(((J1461/60)/60)/24)+DATE(1970,1,1)</f>
        <v>42312.204814814817</v>
      </c>
      <c r="T1461" s="14">
        <f t="shared" si="22"/>
        <v>42340.725694444445</v>
      </c>
    </row>
    <row r="1462" spans="1:20" ht="45" hidden="1" x14ac:dyDescent="0.2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f>ROUND(E1462/D1462,0)*100</f>
        <v>0</v>
      </c>
      <c r="P1462">
        <f>IFERROR(ROUND(E1462/L1462,2),0)</f>
        <v>0</v>
      </c>
      <c r="Q1462" s="9" t="s">
        <v>8311</v>
      </c>
      <c r="R1462" t="s">
        <v>8348</v>
      </c>
      <c r="S1462" s="13">
        <f>(((J1462/60)/60)/24)+DATE(1970,1,1)</f>
        <v>41915.896967592591</v>
      </c>
      <c r="T1462" s="14">
        <f t="shared" si="22"/>
        <v>41973.989583333328</v>
      </c>
    </row>
    <row r="1463" spans="1:20" ht="30" hidden="1" x14ac:dyDescent="0.2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f>ROUND(E1463/D1463,0)*100</f>
        <v>100</v>
      </c>
      <c r="P1463">
        <f>IFERROR(ROUND(E1463/L1463,2),0)</f>
        <v>44.67</v>
      </c>
      <c r="Q1463" s="9" t="s">
        <v>8311</v>
      </c>
      <c r="R1463" t="s">
        <v>8312</v>
      </c>
      <c r="S1463" s="13">
        <f>(((J1463/60)/60)/24)+DATE(1970,1,1)</f>
        <v>41899.645300925928</v>
      </c>
      <c r="T1463" s="14">
        <f t="shared" si="22"/>
        <v>41933</v>
      </c>
    </row>
    <row r="1464" spans="1:20" ht="30" hidden="1" x14ac:dyDescent="0.2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f>ROUND(E1464/D1464,0)*100</f>
        <v>100</v>
      </c>
      <c r="P1464">
        <f>IFERROR(ROUND(E1464/L1464,2),0)</f>
        <v>28.94</v>
      </c>
      <c r="Q1464" s="9" t="s">
        <v>8311</v>
      </c>
      <c r="R1464" t="s">
        <v>8312</v>
      </c>
      <c r="S1464" s="13">
        <f>(((J1464/60)/60)/24)+DATE(1970,1,1)</f>
        <v>41344.662858796299</v>
      </c>
      <c r="T1464" s="14">
        <f t="shared" si="22"/>
        <v>41374.662858796299</v>
      </c>
    </row>
    <row r="1465" spans="1:20" ht="60" hidden="1" x14ac:dyDescent="0.2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f>ROUND(E1465/D1465,0)*100</f>
        <v>100</v>
      </c>
      <c r="P1465">
        <f>IFERROR(ROUND(E1465/L1465,2),0)</f>
        <v>35.44</v>
      </c>
      <c r="Q1465" s="9" t="s">
        <v>8311</v>
      </c>
      <c r="R1465" t="s">
        <v>8312</v>
      </c>
      <c r="S1465" s="13">
        <f>(((J1465/60)/60)/24)+DATE(1970,1,1)</f>
        <v>41326.911319444444</v>
      </c>
      <c r="T1465" s="14">
        <f t="shared" si="22"/>
        <v>41371.869652777779</v>
      </c>
    </row>
    <row r="1466" spans="1:20" hidden="1" x14ac:dyDescent="0.2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f>ROUND(E1466/D1466,0)*100</f>
        <v>200</v>
      </c>
      <c r="P1466">
        <f>IFERROR(ROUND(E1466/L1466,2),0)</f>
        <v>34.869999999999997</v>
      </c>
      <c r="Q1466" s="9" t="s">
        <v>8311</v>
      </c>
      <c r="R1466" t="s">
        <v>8312</v>
      </c>
      <c r="S1466" s="13">
        <f>(((J1466/60)/60)/24)+DATE(1970,1,1)</f>
        <v>41291.661550925928</v>
      </c>
      <c r="T1466" s="14">
        <f t="shared" si="22"/>
        <v>41321.661550925928</v>
      </c>
    </row>
    <row r="1467" spans="1:20" ht="60" hidden="1" x14ac:dyDescent="0.2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f>ROUND(E1467/D1467,0)*100</f>
        <v>500</v>
      </c>
      <c r="P1467">
        <f>IFERROR(ROUND(E1467/L1467,2),0)</f>
        <v>52.62</v>
      </c>
      <c r="Q1467" s="9" t="s">
        <v>8311</v>
      </c>
      <c r="R1467" t="s">
        <v>8312</v>
      </c>
      <c r="S1467" s="13">
        <f>(((J1467/60)/60)/24)+DATE(1970,1,1)</f>
        <v>40959.734398148146</v>
      </c>
      <c r="T1467" s="14">
        <f t="shared" si="22"/>
        <v>40990.125</v>
      </c>
    </row>
    <row r="1468" spans="1:20" ht="60" hidden="1" x14ac:dyDescent="0.2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f>ROUND(E1468/D1468,0)*100</f>
        <v>100</v>
      </c>
      <c r="P1468">
        <f>IFERROR(ROUND(E1468/L1468,2),0)</f>
        <v>69.599999999999994</v>
      </c>
      <c r="Q1468" s="9" t="s">
        <v>8311</v>
      </c>
      <c r="R1468" t="s">
        <v>8312</v>
      </c>
      <c r="S1468" s="13">
        <f>(((J1468/60)/60)/24)+DATE(1970,1,1)</f>
        <v>42340.172060185185</v>
      </c>
      <c r="T1468" s="14">
        <f t="shared" si="22"/>
        <v>42381.208333333328</v>
      </c>
    </row>
    <row r="1469" spans="1:20" ht="30" hidden="1" x14ac:dyDescent="0.2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f>ROUND(E1469/D1469,0)*100</f>
        <v>100</v>
      </c>
      <c r="P1469">
        <f>IFERROR(ROUND(E1469/L1469,2),0)</f>
        <v>76.72</v>
      </c>
      <c r="Q1469" s="9" t="s">
        <v>8311</v>
      </c>
      <c r="R1469" t="s">
        <v>8312</v>
      </c>
      <c r="S1469" s="13">
        <f>(((J1469/60)/60)/24)+DATE(1970,1,1)</f>
        <v>40933.80190972222</v>
      </c>
      <c r="T1469" s="14">
        <f t="shared" si="22"/>
        <v>40993.760243055556</v>
      </c>
    </row>
    <row r="1470" spans="1:20" ht="60" hidden="1" x14ac:dyDescent="0.2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f>ROUND(E1470/D1470,0)*100</f>
        <v>100</v>
      </c>
      <c r="P1470">
        <f>IFERROR(ROUND(E1470/L1470,2),0)</f>
        <v>33.19</v>
      </c>
      <c r="Q1470" s="9" t="s">
        <v>8311</v>
      </c>
      <c r="R1470" t="s">
        <v>8312</v>
      </c>
      <c r="S1470" s="13">
        <f>(((J1470/60)/60)/24)+DATE(1970,1,1)</f>
        <v>40646.014456018522</v>
      </c>
      <c r="T1470" s="14">
        <f t="shared" si="22"/>
        <v>40706.014456018522</v>
      </c>
    </row>
    <row r="1471" spans="1:20" ht="45" hidden="1" x14ac:dyDescent="0.2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f>ROUND(E1471/D1471,0)*100</f>
        <v>100</v>
      </c>
      <c r="P1471">
        <f>IFERROR(ROUND(E1471/L1471,2),0)</f>
        <v>149.46</v>
      </c>
      <c r="Q1471" s="9" t="s">
        <v>8311</v>
      </c>
      <c r="R1471" t="s">
        <v>8312</v>
      </c>
      <c r="S1471" s="13">
        <f>(((J1471/60)/60)/24)+DATE(1970,1,1)</f>
        <v>41290.598483796297</v>
      </c>
      <c r="T1471" s="14">
        <f t="shared" si="22"/>
        <v>41320.598483796297</v>
      </c>
    </row>
    <row r="1472" spans="1:20" ht="60" hidden="1" x14ac:dyDescent="0.2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f>ROUND(E1472/D1472,0)*100</f>
        <v>100</v>
      </c>
      <c r="P1472">
        <f>IFERROR(ROUND(E1472/L1472,2),0)</f>
        <v>23.17</v>
      </c>
      <c r="Q1472" s="9" t="s">
        <v>8311</v>
      </c>
      <c r="R1472" t="s">
        <v>8312</v>
      </c>
      <c r="S1472" s="13">
        <f>(((J1472/60)/60)/24)+DATE(1970,1,1)</f>
        <v>41250.827118055553</v>
      </c>
      <c r="T1472" s="14">
        <f t="shared" si="22"/>
        <v>41271.827118055553</v>
      </c>
    </row>
    <row r="1473" spans="1:20" ht="60" hidden="1" x14ac:dyDescent="0.2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f>ROUND(E1473/D1473,0)*100</f>
        <v>100</v>
      </c>
      <c r="P1473">
        <f>IFERROR(ROUND(E1473/L1473,2),0)</f>
        <v>96.88</v>
      </c>
      <c r="Q1473" s="9" t="s">
        <v>8311</v>
      </c>
      <c r="R1473" t="s">
        <v>8312</v>
      </c>
      <c r="S1473" s="13">
        <f>(((J1473/60)/60)/24)+DATE(1970,1,1)</f>
        <v>42073.957569444443</v>
      </c>
      <c r="T1473" s="14">
        <f t="shared" si="22"/>
        <v>42103.957569444443</v>
      </c>
    </row>
    <row r="1474" spans="1:20" ht="60" hidden="1" x14ac:dyDescent="0.2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f>ROUND(E1474/D1474,0)*100</f>
        <v>100</v>
      </c>
      <c r="P1474">
        <f>IFERROR(ROUND(E1474/L1474,2),0)</f>
        <v>103.2</v>
      </c>
      <c r="Q1474" s="9" t="s">
        <v>8311</v>
      </c>
      <c r="R1474" t="s">
        <v>8312</v>
      </c>
      <c r="S1474" s="13">
        <f>(((J1474/60)/60)/24)+DATE(1970,1,1)</f>
        <v>41533.542858796296</v>
      </c>
      <c r="T1474" s="14">
        <f t="shared" si="22"/>
        <v>41563.542858796296</v>
      </c>
    </row>
    <row r="1475" spans="1:20" hidden="1" x14ac:dyDescent="0.2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f>ROUND(E1475/D1475,0)*100</f>
        <v>100</v>
      </c>
      <c r="P1475">
        <f>IFERROR(ROUND(E1475/L1475,2),0)</f>
        <v>38.46</v>
      </c>
      <c r="Q1475" s="9" t="s">
        <v>8311</v>
      </c>
      <c r="R1475" t="s">
        <v>8312</v>
      </c>
      <c r="S1475" s="13">
        <f>(((J1475/60)/60)/24)+DATE(1970,1,1)</f>
        <v>40939.979618055557</v>
      </c>
      <c r="T1475" s="14">
        <f t="shared" ref="T1475:T1538" si="23">(((I1475/60)/60)/24)+DATE(1970,1,1)</f>
        <v>40969.979618055557</v>
      </c>
    </row>
    <row r="1476" spans="1:20" ht="60" hidden="1" x14ac:dyDescent="0.2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f>ROUND(E1476/D1476,0)*100</f>
        <v>100</v>
      </c>
      <c r="P1476">
        <f>IFERROR(ROUND(E1476/L1476,2),0)</f>
        <v>44.32</v>
      </c>
      <c r="Q1476" s="9" t="s">
        <v>8311</v>
      </c>
      <c r="R1476" t="s">
        <v>8312</v>
      </c>
      <c r="S1476" s="13">
        <f>(((J1476/60)/60)/24)+DATE(1970,1,1)</f>
        <v>41500.727916666663</v>
      </c>
      <c r="T1476" s="14">
        <f t="shared" si="23"/>
        <v>41530.727916666663</v>
      </c>
    </row>
    <row r="1477" spans="1:20" ht="45" hidden="1" x14ac:dyDescent="0.2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f>ROUND(E1477/D1477,0)*100</f>
        <v>200</v>
      </c>
      <c r="P1477">
        <f>IFERROR(ROUND(E1477/L1477,2),0)</f>
        <v>64.17</v>
      </c>
      <c r="Q1477" s="9" t="s">
        <v>8311</v>
      </c>
      <c r="R1477" t="s">
        <v>8312</v>
      </c>
      <c r="S1477" s="13">
        <f>(((J1477/60)/60)/24)+DATE(1970,1,1)</f>
        <v>41960.722951388889</v>
      </c>
      <c r="T1477" s="14">
        <f t="shared" si="23"/>
        <v>41993.207638888889</v>
      </c>
    </row>
    <row r="1478" spans="1:20" ht="45" hidden="1" x14ac:dyDescent="0.2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f>ROUND(E1478/D1478,0)*100</f>
        <v>700</v>
      </c>
      <c r="P1478">
        <f>IFERROR(ROUND(E1478/L1478,2),0)</f>
        <v>43.33</v>
      </c>
      <c r="Q1478" s="9" t="s">
        <v>8311</v>
      </c>
      <c r="R1478" t="s">
        <v>8312</v>
      </c>
      <c r="S1478" s="13">
        <f>(((J1478/60)/60)/24)+DATE(1970,1,1)</f>
        <v>40766.041921296295</v>
      </c>
      <c r="T1478" s="14">
        <f t="shared" si="23"/>
        <v>40796.041921296295</v>
      </c>
    </row>
    <row r="1479" spans="1:20" ht="60" hidden="1" x14ac:dyDescent="0.2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f>ROUND(E1479/D1479,0)*100</f>
        <v>100</v>
      </c>
      <c r="P1479">
        <f>IFERROR(ROUND(E1479/L1479,2),0)</f>
        <v>90.5</v>
      </c>
      <c r="Q1479" s="9" t="s">
        <v>8311</v>
      </c>
      <c r="R1479" t="s">
        <v>8312</v>
      </c>
      <c r="S1479" s="13">
        <f>(((J1479/60)/60)/24)+DATE(1970,1,1)</f>
        <v>40840.615787037037</v>
      </c>
      <c r="T1479" s="14">
        <f t="shared" si="23"/>
        <v>40900.125</v>
      </c>
    </row>
    <row r="1480" spans="1:20" ht="60" hidden="1" x14ac:dyDescent="0.2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f>ROUND(E1480/D1480,0)*100</f>
        <v>1200</v>
      </c>
      <c r="P1480">
        <f>IFERROR(ROUND(E1480/L1480,2),0)</f>
        <v>29.19</v>
      </c>
      <c r="Q1480" s="9" t="s">
        <v>8311</v>
      </c>
      <c r="R1480" t="s">
        <v>8312</v>
      </c>
      <c r="S1480" s="13">
        <f>(((J1480/60)/60)/24)+DATE(1970,1,1)</f>
        <v>41394.871678240743</v>
      </c>
      <c r="T1480" s="14">
        <f t="shared" si="23"/>
        <v>41408.871678240743</v>
      </c>
    </row>
    <row r="1481" spans="1:20" ht="60" hidden="1" x14ac:dyDescent="0.2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f>ROUND(E1481/D1481,0)*100</f>
        <v>100</v>
      </c>
      <c r="P1481">
        <f>IFERROR(ROUND(E1481/L1481,2),0)</f>
        <v>30.96</v>
      </c>
      <c r="Q1481" s="9" t="s">
        <v>8311</v>
      </c>
      <c r="R1481" t="s">
        <v>8312</v>
      </c>
      <c r="S1481" s="13">
        <f>(((J1481/60)/60)/24)+DATE(1970,1,1)</f>
        <v>41754.745243055557</v>
      </c>
      <c r="T1481" s="14">
        <f t="shared" si="23"/>
        <v>41769.165972222225</v>
      </c>
    </row>
    <row r="1482" spans="1:20" ht="60" hidden="1" x14ac:dyDescent="0.2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f>ROUND(E1482/D1482,0)*100</f>
        <v>100</v>
      </c>
      <c r="P1482">
        <f>IFERROR(ROUND(E1482/L1482,2),0)</f>
        <v>92.16</v>
      </c>
      <c r="Q1482" s="9" t="s">
        <v>8311</v>
      </c>
      <c r="R1482" t="s">
        <v>8312</v>
      </c>
      <c r="S1482" s="13">
        <f>(((J1482/60)/60)/24)+DATE(1970,1,1)</f>
        <v>41464.934016203704</v>
      </c>
      <c r="T1482" s="14">
        <f t="shared" si="23"/>
        <v>41481.708333333336</v>
      </c>
    </row>
    <row r="1483" spans="1:20" ht="60" hidden="1" x14ac:dyDescent="0.2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f>ROUND(E1483/D1483,0)*100</f>
        <v>0</v>
      </c>
      <c r="P1483">
        <f>IFERROR(ROUND(E1483/L1483,2),0)</f>
        <v>17.5</v>
      </c>
      <c r="Q1483" s="9" t="s">
        <v>8311</v>
      </c>
      <c r="R1483" t="s">
        <v>8352</v>
      </c>
      <c r="S1483" s="13">
        <f>(((J1483/60)/60)/24)+DATE(1970,1,1)</f>
        <v>41550.922974537039</v>
      </c>
      <c r="T1483" s="14">
        <f t="shared" si="23"/>
        <v>41580.922974537039</v>
      </c>
    </row>
    <row r="1484" spans="1:20" ht="45" hidden="1" x14ac:dyDescent="0.2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f>ROUND(E1484/D1484,0)*100</f>
        <v>0</v>
      </c>
      <c r="P1484">
        <f>IFERROR(ROUND(E1484/L1484,2),0)</f>
        <v>5</v>
      </c>
      <c r="Q1484" s="9" t="s">
        <v>8311</v>
      </c>
      <c r="R1484" t="s">
        <v>8352</v>
      </c>
      <c r="S1484" s="13">
        <f>(((J1484/60)/60)/24)+DATE(1970,1,1)</f>
        <v>41136.85805555556</v>
      </c>
      <c r="T1484" s="14">
        <f t="shared" si="23"/>
        <v>41159.32708333333</v>
      </c>
    </row>
    <row r="1485" spans="1:20" ht="60" hidden="1" x14ac:dyDescent="0.2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f>ROUND(E1485/D1485,0)*100</f>
        <v>0</v>
      </c>
      <c r="P1485">
        <f>IFERROR(ROUND(E1485/L1485,2),0)</f>
        <v>25</v>
      </c>
      <c r="Q1485" s="9" t="s">
        <v>8311</v>
      </c>
      <c r="R1485" t="s">
        <v>8352</v>
      </c>
      <c r="S1485" s="13">
        <f>(((J1485/60)/60)/24)+DATE(1970,1,1)</f>
        <v>42548.192997685182</v>
      </c>
      <c r="T1485" s="14">
        <f t="shared" si="23"/>
        <v>42573.192997685182</v>
      </c>
    </row>
    <row r="1486" spans="1:20" hidden="1" x14ac:dyDescent="0.25">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f>ROUND(E1486/D1486,0)*100</f>
        <v>0</v>
      </c>
      <c r="P1486">
        <f>IFERROR(ROUND(E1486/L1486,2),0)</f>
        <v>0</v>
      </c>
      <c r="Q1486" s="9" t="s">
        <v>8311</v>
      </c>
      <c r="R1486" t="s">
        <v>8352</v>
      </c>
      <c r="S1486" s="13">
        <f>(((J1486/60)/60)/24)+DATE(1970,1,1)</f>
        <v>41053.200960648144</v>
      </c>
      <c r="T1486" s="14">
        <f t="shared" si="23"/>
        <v>41111.618750000001</v>
      </c>
    </row>
    <row r="1487" spans="1:20" ht="60" hidden="1" x14ac:dyDescent="0.2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f>ROUND(E1487/D1487,0)*100</f>
        <v>0</v>
      </c>
      <c r="P1487">
        <f>IFERROR(ROUND(E1487/L1487,2),0)</f>
        <v>50</v>
      </c>
      <c r="Q1487" s="9" t="s">
        <v>8311</v>
      </c>
      <c r="R1487" t="s">
        <v>8352</v>
      </c>
      <c r="S1487" s="13">
        <f>(((J1487/60)/60)/24)+DATE(1970,1,1)</f>
        <v>42130.795983796299</v>
      </c>
      <c r="T1487" s="14">
        <f t="shared" si="23"/>
        <v>42175.795983796299</v>
      </c>
    </row>
    <row r="1488" spans="1:20" ht="60" hidden="1" x14ac:dyDescent="0.2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f>ROUND(E1488/D1488,0)*100</f>
        <v>0</v>
      </c>
      <c r="P1488">
        <f>IFERROR(ROUND(E1488/L1488,2),0)</f>
        <v>16</v>
      </c>
      <c r="Q1488" s="9" t="s">
        <v>8311</v>
      </c>
      <c r="R1488" t="s">
        <v>8352</v>
      </c>
      <c r="S1488" s="13">
        <f>(((J1488/60)/60)/24)+DATE(1970,1,1)</f>
        <v>42032.168530092589</v>
      </c>
      <c r="T1488" s="14">
        <f t="shared" si="23"/>
        <v>42062.168530092589</v>
      </c>
    </row>
    <row r="1489" spans="1:20" ht="45" hidden="1" x14ac:dyDescent="0.2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f>ROUND(E1489/D1489,0)*100</f>
        <v>0</v>
      </c>
      <c r="P1489">
        <f>IFERROR(ROUND(E1489/L1489,2),0)</f>
        <v>0</v>
      </c>
      <c r="Q1489" s="9" t="s">
        <v>8311</v>
      </c>
      <c r="R1489" t="s">
        <v>8352</v>
      </c>
      <c r="S1489" s="13">
        <f>(((J1489/60)/60)/24)+DATE(1970,1,1)</f>
        <v>42554.917488425926</v>
      </c>
      <c r="T1489" s="14">
        <f t="shared" si="23"/>
        <v>42584.917488425926</v>
      </c>
    </row>
    <row r="1490" spans="1:20" ht="45" hidden="1" x14ac:dyDescent="0.2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f>ROUND(E1490/D1490,0)*100</f>
        <v>0</v>
      </c>
      <c r="P1490">
        <f>IFERROR(ROUND(E1490/L1490,2),0)</f>
        <v>60</v>
      </c>
      <c r="Q1490" s="9" t="s">
        <v>8311</v>
      </c>
      <c r="R1490" t="s">
        <v>8352</v>
      </c>
      <c r="S1490" s="13">
        <f>(((J1490/60)/60)/24)+DATE(1970,1,1)</f>
        <v>41614.563194444447</v>
      </c>
      <c r="T1490" s="14">
        <f t="shared" si="23"/>
        <v>41644.563194444447</v>
      </c>
    </row>
    <row r="1491" spans="1:20" ht="45" hidden="1" x14ac:dyDescent="0.2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f>ROUND(E1491/D1491,0)*100</f>
        <v>0</v>
      </c>
      <c r="P1491">
        <f>IFERROR(ROUND(E1491/L1491,2),0)</f>
        <v>0</v>
      </c>
      <c r="Q1491" s="9" t="s">
        <v>8311</v>
      </c>
      <c r="R1491" t="s">
        <v>8352</v>
      </c>
      <c r="S1491" s="13">
        <f>(((J1491/60)/60)/24)+DATE(1970,1,1)</f>
        <v>41198.611712962964</v>
      </c>
      <c r="T1491" s="14">
        <f t="shared" si="23"/>
        <v>41228.653379629628</v>
      </c>
    </row>
    <row r="1492" spans="1:20" ht="45" hidden="1" x14ac:dyDescent="0.2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f>ROUND(E1492/D1492,0)*100</f>
        <v>0</v>
      </c>
      <c r="P1492">
        <f>IFERROR(ROUND(E1492/L1492,2),0)</f>
        <v>47.11</v>
      </c>
      <c r="Q1492" s="9" t="s">
        <v>8311</v>
      </c>
      <c r="R1492" t="s">
        <v>8352</v>
      </c>
      <c r="S1492" s="13">
        <f>(((J1492/60)/60)/24)+DATE(1970,1,1)</f>
        <v>41520.561041666668</v>
      </c>
      <c r="T1492" s="14">
        <f t="shared" si="23"/>
        <v>41549.561041666668</v>
      </c>
    </row>
    <row r="1493" spans="1:20" ht="45" hidden="1" x14ac:dyDescent="0.2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f>ROUND(E1493/D1493,0)*100</f>
        <v>0</v>
      </c>
      <c r="P1493">
        <f>IFERROR(ROUND(E1493/L1493,2),0)</f>
        <v>100</v>
      </c>
      <c r="Q1493" s="9" t="s">
        <v>8311</v>
      </c>
      <c r="R1493" t="s">
        <v>8352</v>
      </c>
      <c r="S1493" s="13">
        <f>(((J1493/60)/60)/24)+DATE(1970,1,1)</f>
        <v>41991.713460648149</v>
      </c>
      <c r="T1493" s="14">
        <f t="shared" si="23"/>
        <v>42050.651388888888</v>
      </c>
    </row>
    <row r="1494" spans="1:20" ht="60" hidden="1" x14ac:dyDescent="0.25">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f>ROUND(E1494/D1494,0)*100</f>
        <v>0</v>
      </c>
      <c r="P1494">
        <f>IFERROR(ROUND(E1494/L1494,2),0)</f>
        <v>15</v>
      </c>
      <c r="Q1494" s="9" t="s">
        <v>8311</v>
      </c>
      <c r="R1494" t="s">
        <v>8352</v>
      </c>
      <c r="S1494" s="13">
        <f>(((J1494/60)/60)/24)+DATE(1970,1,1)</f>
        <v>40682.884791666671</v>
      </c>
      <c r="T1494" s="14">
        <f t="shared" si="23"/>
        <v>40712.884791666671</v>
      </c>
    </row>
    <row r="1495" spans="1:20" ht="45" hidden="1" x14ac:dyDescent="0.25">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f>ROUND(E1495/D1495,0)*100</f>
        <v>0</v>
      </c>
      <c r="P1495">
        <f>IFERROR(ROUND(E1495/L1495,2),0)</f>
        <v>0</v>
      </c>
      <c r="Q1495" s="9" t="s">
        <v>8311</v>
      </c>
      <c r="R1495" t="s">
        <v>8352</v>
      </c>
      <c r="S1495" s="13">
        <f>(((J1495/60)/60)/24)+DATE(1970,1,1)</f>
        <v>41411.866608796299</v>
      </c>
      <c r="T1495" s="14">
        <f t="shared" si="23"/>
        <v>41441.866608796299</v>
      </c>
    </row>
    <row r="1496" spans="1:20" ht="60" hidden="1" x14ac:dyDescent="0.2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f>ROUND(E1496/D1496,0)*100</f>
        <v>0</v>
      </c>
      <c r="P1496">
        <f>IFERROR(ROUND(E1496/L1496,2),0)</f>
        <v>40.450000000000003</v>
      </c>
      <c r="Q1496" s="9" t="s">
        <v>8311</v>
      </c>
      <c r="R1496" t="s">
        <v>8352</v>
      </c>
      <c r="S1496" s="13">
        <f>(((J1496/60)/60)/24)+DATE(1970,1,1)</f>
        <v>42067.722372685181</v>
      </c>
      <c r="T1496" s="14">
        <f t="shared" si="23"/>
        <v>42097.651388888888</v>
      </c>
    </row>
    <row r="1497" spans="1:20" ht="30" hidden="1" x14ac:dyDescent="0.25">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f>ROUND(E1497/D1497,0)*100</f>
        <v>0</v>
      </c>
      <c r="P1497">
        <f>IFERROR(ROUND(E1497/L1497,2),0)</f>
        <v>0</v>
      </c>
      <c r="Q1497" s="9" t="s">
        <v>8311</v>
      </c>
      <c r="R1497" t="s">
        <v>8352</v>
      </c>
      <c r="S1497" s="13">
        <f>(((J1497/60)/60)/24)+DATE(1970,1,1)</f>
        <v>40752.789710648147</v>
      </c>
      <c r="T1497" s="14">
        <f t="shared" si="23"/>
        <v>40782.789710648147</v>
      </c>
    </row>
    <row r="1498" spans="1:20" ht="45" hidden="1" x14ac:dyDescent="0.2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f>ROUND(E1498/D1498,0)*100</f>
        <v>0</v>
      </c>
      <c r="P1498">
        <f>IFERROR(ROUND(E1498/L1498,2),0)</f>
        <v>0</v>
      </c>
      <c r="Q1498" s="9" t="s">
        <v>8311</v>
      </c>
      <c r="R1498" t="s">
        <v>8352</v>
      </c>
      <c r="S1498" s="13">
        <f>(((J1498/60)/60)/24)+DATE(1970,1,1)</f>
        <v>41838.475219907406</v>
      </c>
      <c r="T1498" s="14">
        <f t="shared" si="23"/>
        <v>41898.475219907406</v>
      </c>
    </row>
    <row r="1499" spans="1:20" ht="60" hidden="1" x14ac:dyDescent="0.25">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f>ROUND(E1499/D1499,0)*100</f>
        <v>0</v>
      </c>
      <c r="P1499">
        <f>IFERROR(ROUND(E1499/L1499,2),0)</f>
        <v>1</v>
      </c>
      <c r="Q1499" s="9" t="s">
        <v>8311</v>
      </c>
      <c r="R1499" t="s">
        <v>8352</v>
      </c>
      <c r="S1499" s="13">
        <f>(((J1499/60)/60)/24)+DATE(1970,1,1)</f>
        <v>41444.64261574074</v>
      </c>
      <c r="T1499" s="14">
        <f t="shared" si="23"/>
        <v>41486.821527777778</v>
      </c>
    </row>
    <row r="1500" spans="1:20" ht="60" hidden="1" x14ac:dyDescent="0.2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f>ROUND(E1500/D1500,0)*100</f>
        <v>0</v>
      </c>
      <c r="P1500">
        <f>IFERROR(ROUND(E1500/L1500,2),0)</f>
        <v>19</v>
      </c>
      <c r="Q1500" s="9" t="s">
        <v>8311</v>
      </c>
      <c r="R1500" t="s">
        <v>8352</v>
      </c>
      <c r="S1500" s="13">
        <f>(((J1500/60)/60)/24)+DATE(1970,1,1)</f>
        <v>41840.983541666668</v>
      </c>
      <c r="T1500" s="14">
        <f t="shared" si="23"/>
        <v>41885.983541666668</v>
      </c>
    </row>
    <row r="1501" spans="1:20" ht="60" hidden="1" x14ac:dyDescent="0.25">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f>ROUND(E1501/D1501,0)*100</f>
        <v>0</v>
      </c>
      <c r="P1501">
        <f>IFERROR(ROUND(E1501/L1501,2),0)</f>
        <v>5</v>
      </c>
      <c r="Q1501" s="9" t="s">
        <v>8311</v>
      </c>
      <c r="R1501" t="s">
        <v>8352</v>
      </c>
      <c r="S1501" s="13">
        <f>(((J1501/60)/60)/24)+DATE(1970,1,1)</f>
        <v>42527.007326388892</v>
      </c>
      <c r="T1501" s="14">
        <f t="shared" si="23"/>
        <v>42587.007326388892</v>
      </c>
    </row>
    <row r="1502" spans="1:20" ht="60" hidden="1" x14ac:dyDescent="0.2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f>ROUND(E1502/D1502,0)*100</f>
        <v>0</v>
      </c>
      <c r="P1502">
        <f>IFERROR(ROUND(E1502/L1502,2),0)</f>
        <v>46.73</v>
      </c>
      <c r="Q1502" s="9" t="s">
        <v>8311</v>
      </c>
      <c r="R1502" t="s">
        <v>8352</v>
      </c>
      <c r="S1502" s="13">
        <f>(((J1502/60)/60)/24)+DATE(1970,1,1)</f>
        <v>41365.904594907406</v>
      </c>
      <c r="T1502" s="14">
        <f t="shared" si="23"/>
        <v>41395.904594907406</v>
      </c>
    </row>
    <row r="1503" spans="1:20" ht="45" hidden="1" x14ac:dyDescent="0.2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f>ROUND(E1503/D1503,0)*100</f>
        <v>200</v>
      </c>
      <c r="P1503">
        <f>IFERROR(ROUND(E1503/L1503,2),0)</f>
        <v>97.73</v>
      </c>
      <c r="Q1503" s="9" t="s">
        <v>8313</v>
      </c>
      <c r="R1503" t="s">
        <v>8314</v>
      </c>
      <c r="S1503" s="13">
        <f>(((J1503/60)/60)/24)+DATE(1970,1,1)</f>
        <v>42163.583599537036</v>
      </c>
      <c r="T1503" s="14">
        <f t="shared" si="23"/>
        <v>42193.583599537036</v>
      </c>
    </row>
    <row r="1504" spans="1:20" ht="60" hidden="1" x14ac:dyDescent="0.2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f>ROUND(E1504/D1504,0)*100</f>
        <v>100</v>
      </c>
      <c r="P1504">
        <f>IFERROR(ROUND(E1504/L1504,2),0)</f>
        <v>67.84</v>
      </c>
      <c r="Q1504" s="9" t="s">
        <v>8313</v>
      </c>
      <c r="R1504" t="s">
        <v>8314</v>
      </c>
      <c r="S1504" s="13">
        <f>(((J1504/60)/60)/24)+DATE(1970,1,1)</f>
        <v>42426.542592592596</v>
      </c>
      <c r="T1504" s="14">
        <f t="shared" si="23"/>
        <v>42454.916666666672</v>
      </c>
    </row>
    <row r="1505" spans="1:20" ht="60" hidden="1" x14ac:dyDescent="0.2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f>ROUND(E1505/D1505,0)*100</f>
        <v>100</v>
      </c>
      <c r="P1505">
        <f>IFERROR(ROUND(E1505/L1505,2),0)</f>
        <v>56.98</v>
      </c>
      <c r="Q1505" s="9" t="s">
        <v>8313</v>
      </c>
      <c r="R1505" t="s">
        <v>8314</v>
      </c>
      <c r="S1505" s="13">
        <f>(((J1505/60)/60)/24)+DATE(1970,1,1)</f>
        <v>42606.347233796296</v>
      </c>
      <c r="T1505" s="14">
        <f t="shared" si="23"/>
        <v>42666.347233796296</v>
      </c>
    </row>
    <row r="1506" spans="1:20" ht="45" hidden="1" x14ac:dyDescent="0.2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f>ROUND(E1506/D1506,0)*100</f>
        <v>300</v>
      </c>
      <c r="P1506">
        <f>IFERROR(ROUND(E1506/L1506,2),0)</f>
        <v>67.16</v>
      </c>
      <c r="Q1506" s="9" t="s">
        <v>8313</v>
      </c>
      <c r="R1506" t="s">
        <v>8314</v>
      </c>
      <c r="S1506" s="13">
        <f>(((J1506/60)/60)/24)+DATE(1970,1,1)</f>
        <v>41772.657685185186</v>
      </c>
      <c r="T1506" s="14">
        <f t="shared" si="23"/>
        <v>41800.356249999997</v>
      </c>
    </row>
    <row r="1507" spans="1:20" ht="60" hidden="1" x14ac:dyDescent="0.2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f>ROUND(E1507/D1507,0)*100</f>
        <v>100</v>
      </c>
      <c r="P1507">
        <f>IFERROR(ROUND(E1507/L1507,2),0)</f>
        <v>48.04</v>
      </c>
      <c r="Q1507" s="9" t="s">
        <v>8313</v>
      </c>
      <c r="R1507" t="s">
        <v>8314</v>
      </c>
      <c r="S1507" s="13">
        <f>(((J1507/60)/60)/24)+DATE(1970,1,1)</f>
        <v>42414.44332175926</v>
      </c>
      <c r="T1507" s="14">
        <f t="shared" si="23"/>
        <v>42451.834027777775</v>
      </c>
    </row>
    <row r="1508" spans="1:20" ht="45" hidden="1" x14ac:dyDescent="0.2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f>ROUND(E1508/D1508,0)*100</f>
        <v>100</v>
      </c>
      <c r="P1508">
        <f>IFERROR(ROUND(E1508/L1508,2),0)</f>
        <v>38.86</v>
      </c>
      <c r="Q1508" s="9" t="s">
        <v>8313</v>
      </c>
      <c r="R1508" t="s">
        <v>8314</v>
      </c>
      <c r="S1508" s="13">
        <f>(((J1508/60)/60)/24)+DATE(1970,1,1)</f>
        <v>41814.785925925928</v>
      </c>
      <c r="T1508" s="14">
        <f t="shared" si="23"/>
        <v>41844.785925925928</v>
      </c>
    </row>
    <row r="1509" spans="1:20" ht="60" hidden="1" x14ac:dyDescent="0.2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f>ROUND(E1509/D1509,0)*100</f>
        <v>200</v>
      </c>
      <c r="P1509">
        <f>IFERROR(ROUND(E1509/L1509,2),0)</f>
        <v>78.180000000000007</v>
      </c>
      <c r="Q1509" s="9" t="s">
        <v>8313</v>
      </c>
      <c r="R1509" t="s">
        <v>8314</v>
      </c>
      <c r="S1509" s="13">
        <f>(((J1509/60)/60)/24)+DATE(1970,1,1)</f>
        <v>40254.450335648151</v>
      </c>
      <c r="T1509" s="14">
        <f t="shared" si="23"/>
        <v>40313.340277777781</v>
      </c>
    </row>
    <row r="1510" spans="1:20" ht="45" hidden="1" x14ac:dyDescent="0.2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f>ROUND(E1510/D1510,0)*100</f>
        <v>100</v>
      </c>
      <c r="P1510">
        <f>IFERROR(ROUND(E1510/L1510,2),0)</f>
        <v>97.11</v>
      </c>
      <c r="Q1510" s="9" t="s">
        <v>8313</v>
      </c>
      <c r="R1510" t="s">
        <v>8314</v>
      </c>
      <c r="S1510" s="13">
        <f>(((J1510/60)/60)/24)+DATE(1970,1,1)</f>
        <v>41786.614363425928</v>
      </c>
      <c r="T1510" s="14">
        <f t="shared" si="23"/>
        <v>41817.614363425928</v>
      </c>
    </row>
    <row r="1511" spans="1:20" ht="60" hidden="1" x14ac:dyDescent="0.2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f>ROUND(E1511/D1511,0)*100</f>
        <v>100</v>
      </c>
      <c r="P1511">
        <f>IFERROR(ROUND(E1511/L1511,2),0)</f>
        <v>110.39</v>
      </c>
      <c r="Q1511" s="9" t="s">
        <v>8313</v>
      </c>
      <c r="R1511" t="s">
        <v>8314</v>
      </c>
      <c r="S1511" s="13">
        <f>(((J1511/60)/60)/24)+DATE(1970,1,1)</f>
        <v>42751.533391203702</v>
      </c>
      <c r="T1511" s="14">
        <f t="shared" si="23"/>
        <v>42780.957638888889</v>
      </c>
    </row>
    <row r="1512" spans="1:20" ht="60" hidden="1" x14ac:dyDescent="0.2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f>ROUND(E1512/D1512,0)*100</f>
        <v>100</v>
      </c>
      <c r="P1512">
        <f>IFERROR(ROUND(E1512/L1512,2),0)</f>
        <v>39.92</v>
      </c>
      <c r="Q1512" s="9" t="s">
        <v>8313</v>
      </c>
      <c r="R1512" t="s">
        <v>8314</v>
      </c>
      <c r="S1512" s="13">
        <f>(((J1512/60)/60)/24)+DATE(1970,1,1)</f>
        <v>41809.385162037033</v>
      </c>
      <c r="T1512" s="14">
        <f t="shared" si="23"/>
        <v>41839.385162037033</v>
      </c>
    </row>
    <row r="1513" spans="1:20" ht="60" hidden="1" x14ac:dyDescent="0.2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f>ROUND(E1513/D1513,0)*100</f>
        <v>100</v>
      </c>
      <c r="P1513">
        <f>IFERROR(ROUND(E1513/L1513,2),0)</f>
        <v>75.98</v>
      </c>
      <c r="Q1513" s="9" t="s">
        <v>8313</v>
      </c>
      <c r="R1513" t="s">
        <v>8314</v>
      </c>
      <c r="S1513" s="13">
        <f>(((J1513/60)/60)/24)+DATE(1970,1,1)</f>
        <v>42296.583379629628</v>
      </c>
      <c r="T1513" s="14">
        <f t="shared" si="23"/>
        <v>42326.625046296293</v>
      </c>
    </row>
    <row r="1514" spans="1:20" ht="60" hidden="1" x14ac:dyDescent="0.2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f>ROUND(E1514/D1514,0)*100</f>
        <v>600</v>
      </c>
      <c r="P1514">
        <f>IFERROR(ROUND(E1514/L1514,2),0)</f>
        <v>58.38</v>
      </c>
      <c r="Q1514" s="9" t="s">
        <v>8313</v>
      </c>
      <c r="R1514" t="s">
        <v>8314</v>
      </c>
      <c r="S1514" s="13">
        <f>(((J1514/60)/60)/24)+DATE(1970,1,1)</f>
        <v>42741.684479166666</v>
      </c>
      <c r="T1514" s="14">
        <f t="shared" si="23"/>
        <v>42771.684479166666</v>
      </c>
    </row>
    <row r="1515" spans="1:20" ht="45" hidden="1" x14ac:dyDescent="0.2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f>ROUND(E1515/D1515,0)*100</f>
        <v>200</v>
      </c>
      <c r="P1515">
        <f>IFERROR(ROUND(E1515/L1515,2),0)</f>
        <v>55.82</v>
      </c>
      <c r="Q1515" s="9" t="s">
        <v>8313</v>
      </c>
      <c r="R1515" t="s">
        <v>8314</v>
      </c>
      <c r="S1515" s="13">
        <f>(((J1515/60)/60)/24)+DATE(1970,1,1)</f>
        <v>41806.637337962966</v>
      </c>
      <c r="T1515" s="14">
        <f t="shared" si="23"/>
        <v>41836.637337962966</v>
      </c>
    </row>
    <row r="1516" spans="1:20" ht="45" hidden="1" x14ac:dyDescent="0.2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f>ROUND(E1516/D1516,0)*100</f>
        <v>100</v>
      </c>
      <c r="P1516">
        <f>IFERROR(ROUND(E1516/L1516,2),0)</f>
        <v>151.24</v>
      </c>
      <c r="Q1516" s="9" t="s">
        <v>8313</v>
      </c>
      <c r="R1516" t="s">
        <v>8314</v>
      </c>
      <c r="S1516" s="13">
        <f>(((J1516/60)/60)/24)+DATE(1970,1,1)</f>
        <v>42234.597685185188</v>
      </c>
      <c r="T1516" s="14">
        <f t="shared" si="23"/>
        <v>42274.597685185188</v>
      </c>
    </row>
    <row r="1517" spans="1:20" ht="60" hidden="1" x14ac:dyDescent="0.2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f>ROUND(E1517/D1517,0)*100</f>
        <v>200</v>
      </c>
      <c r="P1517">
        <f>IFERROR(ROUND(E1517/L1517,2),0)</f>
        <v>849.67</v>
      </c>
      <c r="Q1517" s="9" t="s">
        <v>8313</v>
      </c>
      <c r="R1517" t="s">
        <v>8314</v>
      </c>
      <c r="S1517" s="13">
        <f>(((J1517/60)/60)/24)+DATE(1970,1,1)</f>
        <v>42415.253437499996</v>
      </c>
      <c r="T1517" s="14">
        <f t="shared" si="23"/>
        <v>42445.211770833332</v>
      </c>
    </row>
    <row r="1518" spans="1:20" ht="45" hidden="1" x14ac:dyDescent="0.2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f>ROUND(E1518/D1518,0)*100</f>
        <v>100</v>
      </c>
      <c r="P1518">
        <f>IFERROR(ROUND(E1518/L1518,2),0)</f>
        <v>159.24</v>
      </c>
      <c r="Q1518" s="9" t="s">
        <v>8313</v>
      </c>
      <c r="R1518" t="s">
        <v>8314</v>
      </c>
      <c r="S1518" s="13">
        <f>(((J1518/60)/60)/24)+DATE(1970,1,1)</f>
        <v>42619.466342592597</v>
      </c>
      <c r="T1518" s="14">
        <f t="shared" si="23"/>
        <v>42649.583333333328</v>
      </c>
    </row>
    <row r="1519" spans="1:20" ht="60" hidden="1" x14ac:dyDescent="0.2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f>ROUND(E1519/D1519,0)*100</f>
        <v>200</v>
      </c>
      <c r="P1519">
        <f>IFERROR(ROUND(E1519/L1519,2),0)</f>
        <v>39.51</v>
      </c>
      <c r="Q1519" s="9" t="s">
        <v>8313</v>
      </c>
      <c r="R1519" t="s">
        <v>8314</v>
      </c>
      <c r="S1519" s="13">
        <f>(((J1519/60)/60)/24)+DATE(1970,1,1)</f>
        <v>41948.56658564815</v>
      </c>
      <c r="T1519" s="14">
        <f t="shared" si="23"/>
        <v>41979.25</v>
      </c>
    </row>
    <row r="1520" spans="1:20" ht="30" hidden="1" x14ac:dyDescent="0.2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f>ROUND(E1520/D1520,0)*100</f>
        <v>200</v>
      </c>
      <c r="P1520">
        <f>IFERROR(ROUND(E1520/L1520,2),0)</f>
        <v>130.53</v>
      </c>
      <c r="Q1520" s="9" t="s">
        <v>8313</v>
      </c>
      <c r="R1520" t="s">
        <v>8314</v>
      </c>
      <c r="S1520" s="13">
        <f>(((J1520/60)/60)/24)+DATE(1970,1,1)</f>
        <v>41760.8200462963</v>
      </c>
      <c r="T1520" s="14">
        <f t="shared" si="23"/>
        <v>41790.8200462963</v>
      </c>
    </row>
    <row r="1521" spans="1:20" ht="60" hidden="1" x14ac:dyDescent="0.2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f>ROUND(E1521/D1521,0)*100</f>
        <v>100</v>
      </c>
      <c r="P1521">
        <f>IFERROR(ROUND(E1521/L1521,2),0)</f>
        <v>64.16</v>
      </c>
      <c r="Q1521" s="9" t="s">
        <v>8313</v>
      </c>
      <c r="R1521" t="s">
        <v>8314</v>
      </c>
      <c r="S1521" s="13">
        <f>(((J1521/60)/60)/24)+DATE(1970,1,1)</f>
        <v>41782.741701388892</v>
      </c>
      <c r="T1521" s="14">
        <f t="shared" si="23"/>
        <v>41810.915972222225</v>
      </c>
    </row>
    <row r="1522" spans="1:20" ht="45" hidden="1" x14ac:dyDescent="0.2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f>ROUND(E1522/D1522,0)*100</f>
        <v>100</v>
      </c>
      <c r="P1522">
        <f>IFERROR(ROUND(E1522/L1522,2),0)</f>
        <v>111.53</v>
      </c>
      <c r="Q1522" s="9" t="s">
        <v>8313</v>
      </c>
      <c r="R1522" t="s">
        <v>8314</v>
      </c>
      <c r="S1522" s="13">
        <f>(((J1522/60)/60)/24)+DATE(1970,1,1)</f>
        <v>41955.857789351852</v>
      </c>
      <c r="T1522" s="14">
        <f t="shared" si="23"/>
        <v>41992.166666666672</v>
      </c>
    </row>
    <row r="1523" spans="1:20" ht="45" hidden="1" x14ac:dyDescent="0.2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f>ROUND(E1523/D1523,0)*100</f>
        <v>100</v>
      </c>
      <c r="P1523">
        <f>IFERROR(ROUND(E1523/L1523,2),0)</f>
        <v>170.45</v>
      </c>
      <c r="Q1523" s="9" t="s">
        <v>8313</v>
      </c>
      <c r="R1523" t="s">
        <v>8314</v>
      </c>
      <c r="S1523" s="13">
        <f>(((J1523/60)/60)/24)+DATE(1970,1,1)</f>
        <v>42493.167719907404</v>
      </c>
      <c r="T1523" s="14">
        <f t="shared" si="23"/>
        <v>42528.167719907404</v>
      </c>
    </row>
    <row r="1524" spans="1:20" ht="60" hidden="1" x14ac:dyDescent="0.2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f>ROUND(E1524/D1524,0)*100</f>
        <v>100</v>
      </c>
      <c r="P1524">
        <f>IFERROR(ROUND(E1524/L1524,2),0)</f>
        <v>133.74</v>
      </c>
      <c r="Q1524" s="9" t="s">
        <v>8313</v>
      </c>
      <c r="R1524" t="s">
        <v>8314</v>
      </c>
      <c r="S1524" s="13">
        <f>(((J1524/60)/60)/24)+DATE(1970,1,1)</f>
        <v>41899.830312500002</v>
      </c>
      <c r="T1524" s="14">
        <f t="shared" si="23"/>
        <v>41929.830312500002</v>
      </c>
    </row>
    <row r="1525" spans="1:20" ht="60" hidden="1" x14ac:dyDescent="0.2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f>ROUND(E1525/D1525,0)*100</f>
        <v>100</v>
      </c>
      <c r="P1525">
        <f>IFERROR(ROUND(E1525/L1525,2),0)</f>
        <v>95.83</v>
      </c>
      <c r="Q1525" s="9" t="s">
        <v>8313</v>
      </c>
      <c r="R1525" t="s">
        <v>8314</v>
      </c>
      <c r="S1525" s="13">
        <f>(((J1525/60)/60)/24)+DATE(1970,1,1)</f>
        <v>41964.751342592594</v>
      </c>
      <c r="T1525" s="14">
        <f t="shared" si="23"/>
        <v>41996</v>
      </c>
    </row>
    <row r="1526" spans="1:20" ht="45" hidden="1" x14ac:dyDescent="0.2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f>ROUND(E1526/D1526,0)*100</f>
        <v>200</v>
      </c>
      <c r="P1526">
        <f>IFERROR(ROUND(E1526/L1526,2),0)</f>
        <v>221.79</v>
      </c>
      <c r="Q1526" s="9" t="s">
        <v>8313</v>
      </c>
      <c r="R1526" t="s">
        <v>8314</v>
      </c>
      <c r="S1526" s="13">
        <f>(((J1526/60)/60)/24)+DATE(1970,1,1)</f>
        <v>42756.501041666663</v>
      </c>
      <c r="T1526" s="14">
        <f t="shared" si="23"/>
        <v>42786.501041666663</v>
      </c>
    </row>
    <row r="1527" spans="1:20" ht="60" hidden="1" x14ac:dyDescent="0.2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f>ROUND(E1527/D1527,0)*100</f>
        <v>200</v>
      </c>
      <c r="P1527">
        <f>IFERROR(ROUND(E1527/L1527,2),0)</f>
        <v>32.32</v>
      </c>
      <c r="Q1527" s="9" t="s">
        <v>8313</v>
      </c>
      <c r="R1527" t="s">
        <v>8314</v>
      </c>
      <c r="S1527" s="13">
        <f>(((J1527/60)/60)/24)+DATE(1970,1,1)</f>
        <v>42570.702986111108</v>
      </c>
      <c r="T1527" s="14">
        <f t="shared" si="23"/>
        <v>42600.702986111108</v>
      </c>
    </row>
    <row r="1528" spans="1:20" ht="60" hidden="1" x14ac:dyDescent="0.2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f>ROUND(E1528/D1528,0)*100</f>
        <v>100</v>
      </c>
      <c r="P1528">
        <f>IFERROR(ROUND(E1528/L1528,2),0)</f>
        <v>98.84</v>
      </c>
      <c r="Q1528" s="9" t="s">
        <v>8313</v>
      </c>
      <c r="R1528" t="s">
        <v>8314</v>
      </c>
      <c r="S1528" s="13">
        <f>(((J1528/60)/60)/24)+DATE(1970,1,1)</f>
        <v>42339.276006944448</v>
      </c>
      <c r="T1528" s="14">
        <f t="shared" si="23"/>
        <v>42388.276006944448</v>
      </c>
    </row>
    <row r="1529" spans="1:20" ht="45" hidden="1" x14ac:dyDescent="0.2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f>ROUND(E1529/D1529,0)*100</f>
        <v>100</v>
      </c>
      <c r="P1529">
        <f>IFERROR(ROUND(E1529/L1529,2),0)</f>
        <v>55.22</v>
      </c>
      <c r="Q1529" s="9" t="s">
        <v>8313</v>
      </c>
      <c r="R1529" t="s">
        <v>8314</v>
      </c>
      <c r="S1529" s="13">
        <f>(((J1529/60)/60)/24)+DATE(1970,1,1)</f>
        <v>42780.600532407407</v>
      </c>
      <c r="T1529" s="14">
        <f t="shared" si="23"/>
        <v>42808.558865740735</v>
      </c>
    </row>
    <row r="1530" spans="1:20" ht="30" hidden="1" x14ac:dyDescent="0.2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f>ROUND(E1530/D1530,0)*100</f>
        <v>300</v>
      </c>
      <c r="P1530">
        <f>IFERROR(ROUND(E1530/L1530,2),0)</f>
        <v>52.79</v>
      </c>
      <c r="Q1530" s="9" t="s">
        <v>8313</v>
      </c>
      <c r="R1530" t="s">
        <v>8314</v>
      </c>
      <c r="S1530" s="13">
        <f>(((J1530/60)/60)/24)+DATE(1970,1,1)</f>
        <v>42736.732893518521</v>
      </c>
      <c r="T1530" s="14">
        <f t="shared" si="23"/>
        <v>42767</v>
      </c>
    </row>
    <row r="1531" spans="1:20" ht="45" hidden="1" x14ac:dyDescent="0.2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f>ROUND(E1531/D1531,0)*100</f>
        <v>100</v>
      </c>
      <c r="P1531">
        <f>IFERROR(ROUND(E1531/L1531,2),0)</f>
        <v>135.66999999999999</v>
      </c>
      <c r="Q1531" s="9" t="s">
        <v>8313</v>
      </c>
      <c r="R1531" t="s">
        <v>8314</v>
      </c>
      <c r="S1531" s="13">
        <f>(((J1531/60)/60)/24)+DATE(1970,1,1)</f>
        <v>42052.628703703704</v>
      </c>
      <c r="T1531" s="14">
        <f t="shared" si="23"/>
        <v>42082.587037037039</v>
      </c>
    </row>
    <row r="1532" spans="1:20" ht="60" hidden="1" x14ac:dyDescent="0.2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f>ROUND(E1532/D1532,0)*100</f>
        <v>100</v>
      </c>
      <c r="P1532">
        <f>IFERROR(ROUND(E1532/L1532,2),0)</f>
        <v>53.99</v>
      </c>
      <c r="Q1532" s="9" t="s">
        <v>8313</v>
      </c>
      <c r="R1532" t="s">
        <v>8314</v>
      </c>
      <c r="S1532" s="13">
        <f>(((J1532/60)/60)/24)+DATE(1970,1,1)</f>
        <v>42275.767303240747</v>
      </c>
      <c r="T1532" s="14">
        <f t="shared" si="23"/>
        <v>42300.767303240747</v>
      </c>
    </row>
    <row r="1533" spans="1:20" ht="60" hidden="1" x14ac:dyDescent="0.2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f>ROUND(E1533/D1533,0)*100</f>
        <v>200</v>
      </c>
      <c r="P1533">
        <f>IFERROR(ROUND(E1533/L1533,2),0)</f>
        <v>56.64</v>
      </c>
      <c r="Q1533" s="9" t="s">
        <v>8313</v>
      </c>
      <c r="R1533" t="s">
        <v>8314</v>
      </c>
      <c r="S1533" s="13">
        <f>(((J1533/60)/60)/24)+DATE(1970,1,1)</f>
        <v>41941.802384259259</v>
      </c>
      <c r="T1533" s="14">
        <f t="shared" si="23"/>
        <v>41974.125</v>
      </c>
    </row>
    <row r="1534" spans="1:20" ht="60" hidden="1" x14ac:dyDescent="0.2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f>ROUND(E1534/D1534,0)*100</f>
        <v>500</v>
      </c>
      <c r="P1534">
        <f>IFERROR(ROUND(E1534/L1534,2),0)</f>
        <v>82.32</v>
      </c>
      <c r="Q1534" s="9" t="s">
        <v>8313</v>
      </c>
      <c r="R1534" t="s">
        <v>8314</v>
      </c>
      <c r="S1534" s="13">
        <f>(((J1534/60)/60)/24)+DATE(1970,1,1)</f>
        <v>42391.475289351853</v>
      </c>
      <c r="T1534" s="14">
        <f t="shared" si="23"/>
        <v>42415.625</v>
      </c>
    </row>
    <row r="1535" spans="1:20" ht="45" hidden="1" x14ac:dyDescent="0.2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f>ROUND(E1535/D1535,0)*100</f>
        <v>100</v>
      </c>
      <c r="P1535">
        <f>IFERROR(ROUND(E1535/L1535,2),0)</f>
        <v>88.26</v>
      </c>
      <c r="Q1535" s="9" t="s">
        <v>8313</v>
      </c>
      <c r="R1535" t="s">
        <v>8314</v>
      </c>
      <c r="S1535" s="13">
        <f>(((J1535/60)/60)/24)+DATE(1970,1,1)</f>
        <v>42443.00204861111</v>
      </c>
      <c r="T1535" s="14">
        <f t="shared" si="23"/>
        <v>42492.165972222225</v>
      </c>
    </row>
    <row r="1536" spans="1:20" ht="60" hidden="1" x14ac:dyDescent="0.2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f>ROUND(E1536/D1536,0)*100</f>
        <v>400</v>
      </c>
      <c r="P1536">
        <f>IFERROR(ROUND(E1536/L1536,2),0)</f>
        <v>84.91</v>
      </c>
      <c r="Q1536" s="9" t="s">
        <v>8313</v>
      </c>
      <c r="R1536" t="s">
        <v>8314</v>
      </c>
      <c r="S1536" s="13">
        <f>(((J1536/60)/60)/24)+DATE(1970,1,1)</f>
        <v>42221.67432870371</v>
      </c>
      <c r="T1536" s="14">
        <f t="shared" si="23"/>
        <v>42251.67432870371</v>
      </c>
    </row>
    <row r="1537" spans="1:20" ht="60" hidden="1" x14ac:dyDescent="0.2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f>ROUND(E1537/D1537,0)*100</f>
        <v>100</v>
      </c>
      <c r="P1537">
        <f>IFERROR(ROUND(E1537/L1537,2),0)</f>
        <v>48.15</v>
      </c>
      <c r="Q1537" s="9" t="s">
        <v>8313</v>
      </c>
      <c r="R1537" t="s">
        <v>8314</v>
      </c>
      <c r="S1537" s="13">
        <f>(((J1537/60)/60)/24)+DATE(1970,1,1)</f>
        <v>42484.829062500001</v>
      </c>
      <c r="T1537" s="14">
        <f t="shared" si="23"/>
        <v>42513.916666666672</v>
      </c>
    </row>
    <row r="1538" spans="1:20" ht="60" hidden="1" x14ac:dyDescent="0.2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f>ROUND(E1538/D1538,0)*100</f>
        <v>300</v>
      </c>
      <c r="P1538">
        <f>IFERROR(ROUND(E1538/L1538,2),0)</f>
        <v>66.02</v>
      </c>
      <c r="Q1538" s="9" t="s">
        <v>8313</v>
      </c>
      <c r="R1538" t="s">
        <v>8314</v>
      </c>
      <c r="S1538" s="13">
        <f>(((J1538/60)/60)/24)+DATE(1970,1,1)</f>
        <v>42213.802199074074</v>
      </c>
      <c r="T1538" s="14">
        <f t="shared" si="23"/>
        <v>42243.802199074074</v>
      </c>
    </row>
    <row r="1539" spans="1:20" ht="45" hidden="1" x14ac:dyDescent="0.2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f>ROUND(E1539/D1539,0)*100</f>
        <v>200</v>
      </c>
      <c r="P1539">
        <f>IFERROR(ROUND(E1539/L1539,2),0)</f>
        <v>96.38</v>
      </c>
      <c r="Q1539" s="9" t="s">
        <v>8313</v>
      </c>
      <c r="R1539" t="s">
        <v>8314</v>
      </c>
      <c r="S1539" s="13">
        <f>(((J1539/60)/60)/24)+DATE(1970,1,1)</f>
        <v>42552.315127314811</v>
      </c>
      <c r="T1539" s="14">
        <f t="shared" ref="T1539:T1602" si="24">(((I1539/60)/60)/24)+DATE(1970,1,1)</f>
        <v>42588.75</v>
      </c>
    </row>
    <row r="1540" spans="1:20" ht="45" hidden="1" x14ac:dyDescent="0.2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f>ROUND(E1540/D1540,0)*100</f>
        <v>100</v>
      </c>
      <c r="P1540">
        <f>IFERROR(ROUND(E1540/L1540,2),0)</f>
        <v>156.16999999999999</v>
      </c>
      <c r="Q1540" s="9" t="s">
        <v>8313</v>
      </c>
      <c r="R1540" t="s">
        <v>8314</v>
      </c>
      <c r="S1540" s="13">
        <f>(((J1540/60)/60)/24)+DATE(1970,1,1)</f>
        <v>41981.782060185185</v>
      </c>
      <c r="T1540" s="14">
        <f t="shared" si="24"/>
        <v>42026.782060185185</v>
      </c>
    </row>
    <row r="1541" spans="1:20" ht="60" hidden="1" x14ac:dyDescent="0.2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f>ROUND(E1541/D1541,0)*100</f>
        <v>100</v>
      </c>
      <c r="P1541">
        <f>IFERROR(ROUND(E1541/L1541,2),0)</f>
        <v>95.76</v>
      </c>
      <c r="Q1541" s="9" t="s">
        <v>8313</v>
      </c>
      <c r="R1541" t="s">
        <v>8314</v>
      </c>
      <c r="S1541" s="13">
        <f>(((J1541/60)/60)/24)+DATE(1970,1,1)</f>
        <v>42705.919201388882</v>
      </c>
      <c r="T1541" s="14">
        <f t="shared" si="24"/>
        <v>42738.919201388882</v>
      </c>
    </row>
    <row r="1542" spans="1:20" ht="60" hidden="1" x14ac:dyDescent="0.2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f>ROUND(E1542/D1542,0)*100</f>
        <v>100</v>
      </c>
      <c r="P1542">
        <f>IFERROR(ROUND(E1542/L1542,2),0)</f>
        <v>180.41</v>
      </c>
      <c r="Q1542" s="9" t="s">
        <v>8313</v>
      </c>
      <c r="R1542" t="s">
        <v>8314</v>
      </c>
      <c r="S1542" s="13">
        <f>(((J1542/60)/60)/24)+DATE(1970,1,1)</f>
        <v>41939.00712962963</v>
      </c>
      <c r="T1542" s="14">
        <f t="shared" si="24"/>
        <v>41969.052083333328</v>
      </c>
    </row>
    <row r="1543" spans="1:20" ht="45" hidden="1" x14ac:dyDescent="0.2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f>ROUND(E1543/D1543,0)*100</f>
        <v>0</v>
      </c>
      <c r="P1543">
        <f>IFERROR(ROUND(E1543/L1543,2),0)</f>
        <v>3</v>
      </c>
      <c r="Q1543" s="9" t="s">
        <v>8313</v>
      </c>
      <c r="R1543" t="s">
        <v>8355</v>
      </c>
      <c r="S1543" s="13">
        <f>(((J1543/60)/60)/24)+DATE(1970,1,1)</f>
        <v>41974.712245370371</v>
      </c>
      <c r="T1543" s="14">
        <f t="shared" si="24"/>
        <v>42004.712245370371</v>
      </c>
    </row>
    <row r="1544" spans="1:20" ht="60" hidden="1" x14ac:dyDescent="0.25">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f>ROUND(E1544/D1544,0)*100</f>
        <v>0</v>
      </c>
      <c r="P1544">
        <f>IFERROR(ROUND(E1544/L1544,2),0)</f>
        <v>20</v>
      </c>
      <c r="Q1544" s="9" t="s">
        <v>8313</v>
      </c>
      <c r="R1544" t="s">
        <v>8355</v>
      </c>
      <c r="S1544" s="13">
        <f>(((J1544/60)/60)/24)+DATE(1970,1,1)</f>
        <v>42170.996527777781</v>
      </c>
      <c r="T1544" s="14">
        <f t="shared" si="24"/>
        <v>42185.996527777781</v>
      </c>
    </row>
    <row r="1545" spans="1:20" ht="45" hidden="1" x14ac:dyDescent="0.2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f>ROUND(E1545/D1545,0)*100</f>
        <v>0</v>
      </c>
      <c r="P1545">
        <f>IFERROR(ROUND(E1545/L1545,2),0)</f>
        <v>10</v>
      </c>
      <c r="Q1545" s="9" t="s">
        <v>8313</v>
      </c>
      <c r="R1545" t="s">
        <v>8355</v>
      </c>
      <c r="S1545" s="13">
        <f>(((J1545/60)/60)/24)+DATE(1970,1,1)</f>
        <v>41935.509652777779</v>
      </c>
      <c r="T1545" s="14">
        <f t="shared" si="24"/>
        <v>41965.551319444443</v>
      </c>
    </row>
    <row r="1546" spans="1:20" ht="45" hidden="1" x14ac:dyDescent="0.2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f>ROUND(E1546/D1546,0)*100</f>
        <v>0</v>
      </c>
      <c r="P1546">
        <f>IFERROR(ROUND(E1546/L1546,2),0)</f>
        <v>0</v>
      </c>
      <c r="Q1546" s="9" t="s">
        <v>8313</v>
      </c>
      <c r="R1546" t="s">
        <v>8355</v>
      </c>
      <c r="S1546" s="13">
        <f>(((J1546/60)/60)/24)+DATE(1970,1,1)</f>
        <v>42053.051203703704</v>
      </c>
      <c r="T1546" s="14">
        <f t="shared" si="24"/>
        <v>42095.012499999997</v>
      </c>
    </row>
    <row r="1547" spans="1:20" ht="45" hidden="1" x14ac:dyDescent="0.2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f>ROUND(E1547/D1547,0)*100</f>
        <v>0</v>
      </c>
      <c r="P1547">
        <f>IFERROR(ROUND(E1547/L1547,2),0)</f>
        <v>1</v>
      </c>
      <c r="Q1547" s="9" t="s">
        <v>8313</v>
      </c>
      <c r="R1547" t="s">
        <v>8355</v>
      </c>
      <c r="S1547" s="13">
        <f>(((J1547/60)/60)/24)+DATE(1970,1,1)</f>
        <v>42031.884652777779</v>
      </c>
      <c r="T1547" s="14">
        <f t="shared" si="24"/>
        <v>42065.886111111111</v>
      </c>
    </row>
    <row r="1548" spans="1:20" ht="60" hidden="1" x14ac:dyDescent="0.2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f>ROUND(E1548/D1548,0)*100</f>
        <v>0</v>
      </c>
      <c r="P1548">
        <f>IFERROR(ROUND(E1548/L1548,2),0)</f>
        <v>26.27</v>
      </c>
      <c r="Q1548" s="9" t="s">
        <v>8313</v>
      </c>
      <c r="R1548" t="s">
        <v>8355</v>
      </c>
      <c r="S1548" s="13">
        <f>(((J1548/60)/60)/24)+DATE(1970,1,1)</f>
        <v>41839.212951388887</v>
      </c>
      <c r="T1548" s="14">
        <f t="shared" si="24"/>
        <v>41899.212951388887</v>
      </c>
    </row>
    <row r="1549" spans="1:20" ht="45" hidden="1" x14ac:dyDescent="0.2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f>ROUND(E1549/D1549,0)*100</f>
        <v>0</v>
      </c>
      <c r="P1549">
        <f>IFERROR(ROUND(E1549/L1549,2),0)</f>
        <v>0</v>
      </c>
      <c r="Q1549" s="9" t="s">
        <v>8313</v>
      </c>
      <c r="R1549" t="s">
        <v>8355</v>
      </c>
      <c r="S1549" s="13">
        <f>(((J1549/60)/60)/24)+DATE(1970,1,1)</f>
        <v>42782.426875000005</v>
      </c>
      <c r="T1549" s="14">
        <f t="shared" si="24"/>
        <v>42789.426875000005</v>
      </c>
    </row>
    <row r="1550" spans="1:20" ht="30" hidden="1" x14ac:dyDescent="0.25">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f>ROUND(E1550/D1550,0)*100</f>
        <v>0</v>
      </c>
      <c r="P1550">
        <f>IFERROR(ROUND(E1550/L1550,2),0)</f>
        <v>60</v>
      </c>
      <c r="Q1550" s="9" t="s">
        <v>8313</v>
      </c>
      <c r="R1550" t="s">
        <v>8355</v>
      </c>
      <c r="S1550" s="13">
        <f>(((J1550/60)/60)/24)+DATE(1970,1,1)</f>
        <v>42286.88217592593</v>
      </c>
      <c r="T1550" s="14">
        <f t="shared" si="24"/>
        <v>42316.923842592587</v>
      </c>
    </row>
    <row r="1551" spans="1:20" ht="45" hidden="1" x14ac:dyDescent="0.2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f>ROUND(E1551/D1551,0)*100</f>
        <v>0</v>
      </c>
      <c r="P1551">
        <f>IFERROR(ROUND(E1551/L1551,2),0)</f>
        <v>28.33</v>
      </c>
      <c r="Q1551" s="9" t="s">
        <v>8313</v>
      </c>
      <c r="R1551" t="s">
        <v>8355</v>
      </c>
      <c r="S1551" s="13">
        <f>(((J1551/60)/60)/24)+DATE(1970,1,1)</f>
        <v>42281.136099537034</v>
      </c>
      <c r="T1551" s="14">
        <f t="shared" si="24"/>
        <v>42311.177766203706</v>
      </c>
    </row>
    <row r="1552" spans="1:20" ht="60" hidden="1" x14ac:dyDescent="0.25">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f>ROUND(E1552/D1552,0)*100</f>
        <v>0</v>
      </c>
      <c r="P1552">
        <f>IFERROR(ROUND(E1552/L1552,2),0)</f>
        <v>14.43</v>
      </c>
      <c r="Q1552" s="9" t="s">
        <v>8313</v>
      </c>
      <c r="R1552" t="s">
        <v>8355</v>
      </c>
      <c r="S1552" s="13">
        <f>(((J1552/60)/60)/24)+DATE(1970,1,1)</f>
        <v>42472.449467592596</v>
      </c>
      <c r="T1552" s="14">
        <f t="shared" si="24"/>
        <v>42502.449467592596</v>
      </c>
    </row>
    <row r="1553" spans="1:20" ht="60" hidden="1" x14ac:dyDescent="0.2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f>ROUND(E1553/D1553,0)*100</f>
        <v>0</v>
      </c>
      <c r="P1553">
        <f>IFERROR(ROUND(E1553/L1553,2),0)</f>
        <v>0</v>
      </c>
      <c r="Q1553" s="9" t="s">
        <v>8313</v>
      </c>
      <c r="R1553" t="s">
        <v>8355</v>
      </c>
      <c r="S1553" s="13">
        <f>(((J1553/60)/60)/24)+DATE(1970,1,1)</f>
        <v>42121.824525462958</v>
      </c>
      <c r="T1553" s="14">
        <f t="shared" si="24"/>
        <v>42151.824525462958</v>
      </c>
    </row>
    <row r="1554" spans="1:20" ht="60" hidden="1" x14ac:dyDescent="0.2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f>ROUND(E1554/D1554,0)*100</f>
        <v>0</v>
      </c>
      <c r="P1554">
        <f>IFERROR(ROUND(E1554/L1554,2),0)</f>
        <v>132.19</v>
      </c>
      <c r="Q1554" s="9" t="s">
        <v>8313</v>
      </c>
      <c r="R1554" t="s">
        <v>8355</v>
      </c>
      <c r="S1554" s="13">
        <f>(((J1554/60)/60)/24)+DATE(1970,1,1)</f>
        <v>41892.688750000001</v>
      </c>
      <c r="T1554" s="14">
        <f t="shared" si="24"/>
        <v>41913.165972222225</v>
      </c>
    </row>
    <row r="1555" spans="1:20" ht="45" hidden="1" x14ac:dyDescent="0.2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f>ROUND(E1555/D1555,0)*100</f>
        <v>0</v>
      </c>
      <c r="P1555">
        <f>IFERROR(ROUND(E1555/L1555,2),0)</f>
        <v>0</v>
      </c>
      <c r="Q1555" s="9" t="s">
        <v>8313</v>
      </c>
      <c r="R1555" t="s">
        <v>8355</v>
      </c>
      <c r="S1555" s="13">
        <f>(((J1555/60)/60)/24)+DATE(1970,1,1)</f>
        <v>42219.282951388886</v>
      </c>
      <c r="T1555" s="14">
        <f t="shared" si="24"/>
        <v>42249.282951388886</v>
      </c>
    </row>
    <row r="1556" spans="1:20" ht="60" hidden="1" x14ac:dyDescent="0.25">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f>ROUND(E1556/D1556,0)*100</f>
        <v>0</v>
      </c>
      <c r="P1556">
        <f>IFERROR(ROUND(E1556/L1556,2),0)</f>
        <v>0</v>
      </c>
      <c r="Q1556" s="9" t="s">
        <v>8313</v>
      </c>
      <c r="R1556" t="s">
        <v>8355</v>
      </c>
      <c r="S1556" s="13">
        <f>(((J1556/60)/60)/24)+DATE(1970,1,1)</f>
        <v>42188.252199074079</v>
      </c>
      <c r="T1556" s="14">
        <f t="shared" si="24"/>
        <v>42218.252199074079</v>
      </c>
    </row>
    <row r="1557" spans="1:20" ht="45" hidden="1" x14ac:dyDescent="0.2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f>ROUND(E1557/D1557,0)*100</f>
        <v>0</v>
      </c>
      <c r="P1557">
        <f>IFERROR(ROUND(E1557/L1557,2),0)</f>
        <v>0</v>
      </c>
      <c r="Q1557" s="9" t="s">
        <v>8313</v>
      </c>
      <c r="R1557" t="s">
        <v>8355</v>
      </c>
      <c r="S1557" s="13">
        <f>(((J1557/60)/60)/24)+DATE(1970,1,1)</f>
        <v>42241.613796296297</v>
      </c>
      <c r="T1557" s="14">
        <f t="shared" si="24"/>
        <v>42264.708333333328</v>
      </c>
    </row>
    <row r="1558" spans="1:20" ht="45" hidden="1" x14ac:dyDescent="0.2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f>ROUND(E1558/D1558,0)*100</f>
        <v>0</v>
      </c>
      <c r="P1558">
        <f>IFERROR(ROUND(E1558/L1558,2),0)</f>
        <v>56.42</v>
      </c>
      <c r="Q1558" s="9" t="s">
        <v>8313</v>
      </c>
      <c r="R1558" t="s">
        <v>8355</v>
      </c>
      <c r="S1558" s="13">
        <f>(((J1558/60)/60)/24)+DATE(1970,1,1)</f>
        <v>42525.153055555551</v>
      </c>
      <c r="T1558" s="14">
        <f t="shared" si="24"/>
        <v>42555.153055555551</v>
      </c>
    </row>
    <row r="1559" spans="1:20" ht="45" hidden="1" x14ac:dyDescent="0.2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f>ROUND(E1559/D1559,0)*100</f>
        <v>0</v>
      </c>
      <c r="P1559">
        <f>IFERROR(ROUND(E1559/L1559,2),0)</f>
        <v>100</v>
      </c>
      <c r="Q1559" s="9" t="s">
        <v>8313</v>
      </c>
      <c r="R1559" t="s">
        <v>8355</v>
      </c>
      <c r="S1559" s="13">
        <f>(((J1559/60)/60)/24)+DATE(1970,1,1)</f>
        <v>41871.65315972222</v>
      </c>
      <c r="T1559" s="14">
        <f t="shared" si="24"/>
        <v>41902.65315972222</v>
      </c>
    </row>
    <row r="1560" spans="1:20" ht="45" hidden="1" x14ac:dyDescent="0.2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f>ROUND(E1560/D1560,0)*100</f>
        <v>0</v>
      </c>
      <c r="P1560">
        <f>IFERROR(ROUND(E1560/L1560,2),0)</f>
        <v>11.67</v>
      </c>
      <c r="Q1560" s="9" t="s">
        <v>8313</v>
      </c>
      <c r="R1560" t="s">
        <v>8355</v>
      </c>
      <c r="S1560" s="13">
        <f>(((J1560/60)/60)/24)+DATE(1970,1,1)</f>
        <v>42185.397673611107</v>
      </c>
      <c r="T1560" s="14">
        <f t="shared" si="24"/>
        <v>42244.508333333331</v>
      </c>
    </row>
    <row r="1561" spans="1:20" ht="45" hidden="1" x14ac:dyDescent="0.2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f>ROUND(E1561/D1561,0)*100</f>
        <v>0</v>
      </c>
      <c r="P1561">
        <f>IFERROR(ROUND(E1561/L1561,2),0)</f>
        <v>50</v>
      </c>
      <c r="Q1561" s="9" t="s">
        <v>8313</v>
      </c>
      <c r="R1561" t="s">
        <v>8355</v>
      </c>
      <c r="S1561" s="13">
        <f>(((J1561/60)/60)/24)+DATE(1970,1,1)</f>
        <v>42108.05322916666</v>
      </c>
      <c r="T1561" s="14">
        <f t="shared" si="24"/>
        <v>42123.05322916666</v>
      </c>
    </row>
    <row r="1562" spans="1:20" ht="60" hidden="1" x14ac:dyDescent="0.2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f>ROUND(E1562/D1562,0)*100</f>
        <v>0</v>
      </c>
      <c r="P1562">
        <f>IFERROR(ROUND(E1562/L1562,2),0)</f>
        <v>23.5</v>
      </c>
      <c r="Q1562" s="9" t="s">
        <v>8313</v>
      </c>
      <c r="R1562" t="s">
        <v>8355</v>
      </c>
      <c r="S1562" s="13">
        <f>(((J1562/60)/60)/24)+DATE(1970,1,1)</f>
        <v>41936.020752314813</v>
      </c>
      <c r="T1562" s="14">
        <f t="shared" si="24"/>
        <v>41956.062418981484</v>
      </c>
    </row>
    <row r="1563" spans="1:20" ht="60" hidden="1" x14ac:dyDescent="0.2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f>ROUND(E1563/D1563,0)*100</f>
        <v>0</v>
      </c>
      <c r="P1563">
        <f>IFERROR(ROUND(E1563/L1563,2),0)</f>
        <v>67</v>
      </c>
      <c r="Q1563" s="9" t="s">
        <v>8311</v>
      </c>
      <c r="R1563" t="s">
        <v>8349</v>
      </c>
      <c r="S1563" s="13">
        <f>(((J1563/60)/60)/24)+DATE(1970,1,1)</f>
        <v>41555.041701388887</v>
      </c>
      <c r="T1563" s="14">
        <f t="shared" si="24"/>
        <v>41585.083368055559</v>
      </c>
    </row>
    <row r="1564" spans="1:20" ht="60" hidden="1" x14ac:dyDescent="0.25">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f>ROUND(E1564/D1564,0)*100</f>
        <v>0</v>
      </c>
      <c r="P1564">
        <f>IFERROR(ROUND(E1564/L1564,2),0)</f>
        <v>0</v>
      </c>
      <c r="Q1564" s="9" t="s">
        <v>8311</v>
      </c>
      <c r="R1564" t="s">
        <v>8349</v>
      </c>
      <c r="S1564" s="13">
        <f>(((J1564/60)/60)/24)+DATE(1970,1,1)</f>
        <v>40079.566157407404</v>
      </c>
      <c r="T1564" s="14">
        <f t="shared" si="24"/>
        <v>40149.034722222219</v>
      </c>
    </row>
    <row r="1565" spans="1:20" ht="45" hidden="1" x14ac:dyDescent="0.2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f>ROUND(E1565/D1565,0)*100</f>
        <v>0</v>
      </c>
      <c r="P1565">
        <f>IFERROR(ROUND(E1565/L1565,2),0)</f>
        <v>42.5</v>
      </c>
      <c r="Q1565" s="9" t="s">
        <v>8311</v>
      </c>
      <c r="R1565" t="s">
        <v>8349</v>
      </c>
      <c r="S1565" s="13">
        <f>(((J1565/60)/60)/24)+DATE(1970,1,1)</f>
        <v>41652.742488425924</v>
      </c>
      <c r="T1565" s="14">
        <f t="shared" si="24"/>
        <v>41712.700821759259</v>
      </c>
    </row>
    <row r="1566" spans="1:20" ht="60" hidden="1" x14ac:dyDescent="0.2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f>ROUND(E1566/D1566,0)*100</f>
        <v>0</v>
      </c>
      <c r="P1566">
        <f>IFERROR(ROUND(E1566/L1566,2),0)</f>
        <v>10</v>
      </c>
      <c r="Q1566" s="9" t="s">
        <v>8311</v>
      </c>
      <c r="R1566" t="s">
        <v>8349</v>
      </c>
      <c r="S1566" s="13">
        <f>(((J1566/60)/60)/24)+DATE(1970,1,1)</f>
        <v>42121.367002314815</v>
      </c>
      <c r="T1566" s="14">
        <f t="shared" si="24"/>
        <v>42152.836805555555</v>
      </c>
    </row>
    <row r="1567" spans="1:20" ht="60" hidden="1" x14ac:dyDescent="0.2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f>ROUND(E1567/D1567,0)*100</f>
        <v>0</v>
      </c>
      <c r="P1567">
        <f>IFERROR(ROUND(E1567/L1567,2),0)</f>
        <v>100</v>
      </c>
      <c r="Q1567" s="9" t="s">
        <v>8311</v>
      </c>
      <c r="R1567" t="s">
        <v>8349</v>
      </c>
      <c r="S1567" s="13">
        <f>(((J1567/60)/60)/24)+DATE(1970,1,1)</f>
        <v>40672.729872685188</v>
      </c>
      <c r="T1567" s="14">
        <f t="shared" si="24"/>
        <v>40702.729872685188</v>
      </c>
    </row>
    <row r="1568" spans="1:20" ht="45" hidden="1" x14ac:dyDescent="0.2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f>ROUND(E1568/D1568,0)*100</f>
        <v>0</v>
      </c>
      <c r="P1568">
        <f>IFERROR(ROUND(E1568/L1568,2),0)</f>
        <v>108.05</v>
      </c>
      <c r="Q1568" s="9" t="s">
        <v>8311</v>
      </c>
      <c r="R1568" t="s">
        <v>8349</v>
      </c>
      <c r="S1568" s="13">
        <f>(((J1568/60)/60)/24)+DATE(1970,1,1)</f>
        <v>42549.916712962964</v>
      </c>
      <c r="T1568" s="14">
        <f t="shared" si="24"/>
        <v>42578.916666666672</v>
      </c>
    </row>
    <row r="1569" spans="1:20" ht="60" hidden="1" x14ac:dyDescent="0.2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f>ROUND(E1569/D1569,0)*100</f>
        <v>0</v>
      </c>
      <c r="P1569">
        <f>IFERROR(ROUND(E1569/L1569,2),0)</f>
        <v>26.92</v>
      </c>
      <c r="Q1569" s="9" t="s">
        <v>8311</v>
      </c>
      <c r="R1569" t="s">
        <v>8349</v>
      </c>
      <c r="S1569" s="13">
        <f>(((J1569/60)/60)/24)+DATE(1970,1,1)</f>
        <v>41671.936863425923</v>
      </c>
      <c r="T1569" s="14">
        <f t="shared" si="24"/>
        <v>41687</v>
      </c>
    </row>
    <row r="1570" spans="1:20" ht="45" hidden="1" x14ac:dyDescent="0.2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f>ROUND(E1570/D1570,0)*100</f>
        <v>0</v>
      </c>
      <c r="P1570">
        <f>IFERROR(ROUND(E1570/L1570,2),0)</f>
        <v>155</v>
      </c>
      <c r="Q1570" s="9" t="s">
        <v>8311</v>
      </c>
      <c r="R1570" t="s">
        <v>8349</v>
      </c>
      <c r="S1570" s="13">
        <f>(((J1570/60)/60)/24)+DATE(1970,1,1)</f>
        <v>41962.062326388885</v>
      </c>
      <c r="T1570" s="14">
        <f t="shared" si="24"/>
        <v>41997.062326388885</v>
      </c>
    </row>
    <row r="1571" spans="1:20" hidden="1" x14ac:dyDescent="0.25">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f>ROUND(E1571/D1571,0)*100</f>
        <v>0</v>
      </c>
      <c r="P1571">
        <f>IFERROR(ROUND(E1571/L1571,2),0)</f>
        <v>0</v>
      </c>
      <c r="Q1571" s="9" t="s">
        <v>8311</v>
      </c>
      <c r="R1571" t="s">
        <v>8349</v>
      </c>
      <c r="S1571" s="13">
        <f>(((J1571/60)/60)/24)+DATE(1970,1,1)</f>
        <v>41389.679560185185</v>
      </c>
      <c r="T1571" s="14">
        <f t="shared" si="24"/>
        <v>41419.679560185185</v>
      </c>
    </row>
    <row r="1572" spans="1:20" ht="30" hidden="1" x14ac:dyDescent="0.2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f>ROUND(E1572/D1572,0)*100</f>
        <v>0</v>
      </c>
      <c r="P1572">
        <f>IFERROR(ROUND(E1572/L1572,2),0)</f>
        <v>47.77</v>
      </c>
      <c r="Q1572" s="9" t="s">
        <v>8311</v>
      </c>
      <c r="R1572" t="s">
        <v>8349</v>
      </c>
      <c r="S1572" s="13">
        <f>(((J1572/60)/60)/24)+DATE(1970,1,1)</f>
        <v>42438.813449074078</v>
      </c>
      <c r="T1572" s="14">
        <f t="shared" si="24"/>
        <v>42468.771782407406</v>
      </c>
    </row>
    <row r="1573" spans="1:20" ht="60" hidden="1" x14ac:dyDescent="0.2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f>ROUND(E1573/D1573,0)*100</f>
        <v>0</v>
      </c>
      <c r="P1573">
        <f>IFERROR(ROUND(E1573/L1573,2),0)</f>
        <v>20</v>
      </c>
      <c r="Q1573" s="9" t="s">
        <v>8311</v>
      </c>
      <c r="R1573" t="s">
        <v>8349</v>
      </c>
      <c r="S1573" s="13">
        <f>(((J1573/60)/60)/24)+DATE(1970,1,1)</f>
        <v>42144.769479166673</v>
      </c>
      <c r="T1573" s="14">
        <f t="shared" si="24"/>
        <v>42174.769479166673</v>
      </c>
    </row>
    <row r="1574" spans="1:20" ht="60" hidden="1" x14ac:dyDescent="0.2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f>ROUND(E1574/D1574,0)*100</f>
        <v>0</v>
      </c>
      <c r="P1574">
        <f>IFERROR(ROUND(E1574/L1574,2),0)</f>
        <v>41.67</v>
      </c>
      <c r="Q1574" s="9" t="s">
        <v>8311</v>
      </c>
      <c r="R1574" t="s">
        <v>8349</v>
      </c>
      <c r="S1574" s="13">
        <f>(((J1574/60)/60)/24)+DATE(1970,1,1)</f>
        <v>42404.033090277779</v>
      </c>
      <c r="T1574" s="14">
        <f t="shared" si="24"/>
        <v>42428.999305555553</v>
      </c>
    </row>
    <row r="1575" spans="1:20" ht="60" hidden="1" x14ac:dyDescent="0.2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f>ROUND(E1575/D1575,0)*100</f>
        <v>0</v>
      </c>
      <c r="P1575">
        <f>IFERROR(ROUND(E1575/L1575,2),0)</f>
        <v>74.33</v>
      </c>
      <c r="Q1575" s="9" t="s">
        <v>8311</v>
      </c>
      <c r="R1575" t="s">
        <v>8349</v>
      </c>
      <c r="S1575" s="13">
        <f>(((J1575/60)/60)/24)+DATE(1970,1,1)</f>
        <v>42786.000023148154</v>
      </c>
      <c r="T1575" s="14">
        <f t="shared" si="24"/>
        <v>42826.165972222225</v>
      </c>
    </row>
    <row r="1576" spans="1:20" ht="60" hidden="1" x14ac:dyDescent="0.2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f>ROUND(E1576/D1576,0)*100</f>
        <v>0</v>
      </c>
      <c r="P1576">
        <f>IFERROR(ROUND(E1576/L1576,2),0)</f>
        <v>84.33</v>
      </c>
      <c r="Q1576" s="9" t="s">
        <v>8311</v>
      </c>
      <c r="R1576" t="s">
        <v>8349</v>
      </c>
      <c r="S1576" s="13">
        <f>(((J1576/60)/60)/24)+DATE(1970,1,1)</f>
        <v>42017.927418981482</v>
      </c>
      <c r="T1576" s="14">
        <f t="shared" si="24"/>
        <v>42052.927418981482</v>
      </c>
    </row>
    <row r="1577" spans="1:20" ht="60" hidden="1" x14ac:dyDescent="0.2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f>ROUND(E1577/D1577,0)*100</f>
        <v>0</v>
      </c>
      <c r="P1577">
        <f>IFERROR(ROUND(E1577/L1577,2),0)</f>
        <v>65.459999999999994</v>
      </c>
      <c r="Q1577" s="9" t="s">
        <v>8311</v>
      </c>
      <c r="R1577" t="s">
        <v>8349</v>
      </c>
      <c r="S1577" s="13">
        <f>(((J1577/60)/60)/24)+DATE(1970,1,1)</f>
        <v>41799.524259259262</v>
      </c>
      <c r="T1577" s="14">
        <f t="shared" si="24"/>
        <v>41829.524259259262</v>
      </c>
    </row>
    <row r="1578" spans="1:20" ht="45" hidden="1" x14ac:dyDescent="0.2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f>ROUND(E1578/D1578,0)*100</f>
        <v>0</v>
      </c>
      <c r="P1578">
        <f>IFERROR(ROUND(E1578/L1578,2),0)</f>
        <v>65</v>
      </c>
      <c r="Q1578" s="9" t="s">
        <v>8311</v>
      </c>
      <c r="R1578" t="s">
        <v>8349</v>
      </c>
      <c r="S1578" s="13">
        <f>(((J1578/60)/60)/24)+DATE(1970,1,1)</f>
        <v>42140.879259259258</v>
      </c>
      <c r="T1578" s="14">
        <f t="shared" si="24"/>
        <v>42185.879259259258</v>
      </c>
    </row>
    <row r="1579" spans="1:20" ht="60" hidden="1" x14ac:dyDescent="0.2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f>ROUND(E1579/D1579,0)*100</f>
        <v>0</v>
      </c>
      <c r="P1579">
        <f>IFERROR(ROUND(E1579/L1579,2),0)</f>
        <v>27.5</v>
      </c>
      <c r="Q1579" s="9" t="s">
        <v>8311</v>
      </c>
      <c r="R1579" t="s">
        <v>8349</v>
      </c>
      <c r="S1579" s="13">
        <f>(((J1579/60)/60)/24)+DATE(1970,1,1)</f>
        <v>41054.847777777781</v>
      </c>
      <c r="T1579" s="14">
        <f t="shared" si="24"/>
        <v>41114.847777777781</v>
      </c>
    </row>
    <row r="1580" spans="1:20" ht="60" hidden="1" x14ac:dyDescent="0.2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f>ROUND(E1580/D1580,0)*100</f>
        <v>0</v>
      </c>
      <c r="P1580">
        <f>IFERROR(ROUND(E1580/L1580,2),0)</f>
        <v>51.25</v>
      </c>
      <c r="Q1580" s="9" t="s">
        <v>8311</v>
      </c>
      <c r="R1580" t="s">
        <v>8349</v>
      </c>
      <c r="S1580" s="13">
        <f>(((J1580/60)/60)/24)+DATE(1970,1,1)</f>
        <v>40399.065868055557</v>
      </c>
      <c r="T1580" s="14">
        <f t="shared" si="24"/>
        <v>40423.083333333336</v>
      </c>
    </row>
    <row r="1581" spans="1:20" ht="45" hidden="1" x14ac:dyDescent="0.25">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f>ROUND(E1581/D1581,0)*100</f>
        <v>0</v>
      </c>
      <c r="P1581">
        <f>IFERROR(ROUND(E1581/L1581,2),0)</f>
        <v>14</v>
      </c>
      <c r="Q1581" s="9" t="s">
        <v>8311</v>
      </c>
      <c r="R1581" t="s">
        <v>8349</v>
      </c>
      <c r="S1581" s="13">
        <f>(((J1581/60)/60)/24)+DATE(1970,1,1)</f>
        <v>41481.996423611112</v>
      </c>
      <c r="T1581" s="14">
        <f t="shared" si="24"/>
        <v>41514.996423611112</v>
      </c>
    </row>
    <row r="1582" spans="1:20" ht="45" hidden="1" x14ac:dyDescent="0.2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f>ROUND(E1582/D1582,0)*100</f>
        <v>0</v>
      </c>
      <c r="P1582">
        <f>IFERROR(ROUND(E1582/L1582,2),0)</f>
        <v>0</v>
      </c>
      <c r="Q1582" s="9" t="s">
        <v>8311</v>
      </c>
      <c r="R1582" t="s">
        <v>8349</v>
      </c>
      <c r="S1582" s="13">
        <f>(((J1582/60)/60)/24)+DATE(1970,1,1)</f>
        <v>40990.050069444449</v>
      </c>
      <c r="T1582" s="14">
        <f t="shared" si="24"/>
        <v>41050.050069444449</v>
      </c>
    </row>
    <row r="1583" spans="1:20" ht="60" hidden="1" x14ac:dyDescent="0.2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f>ROUND(E1583/D1583,0)*100</f>
        <v>0</v>
      </c>
      <c r="P1583">
        <f>IFERROR(ROUND(E1583/L1583,2),0)</f>
        <v>5</v>
      </c>
      <c r="Q1583" s="9" t="s">
        <v>8313</v>
      </c>
      <c r="R1583" t="s">
        <v>8351</v>
      </c>
      <c r="S1583" s="13">
        <f>(((J1583/60)/60)/24)+DATE(1970,1,1)</f>
        <v>42325.448958333334</v>
      </c>
      <c r="T1583" s="14">
        <f t="shared" si="24"/>
        <v>42357.448958333334</v>
      </c>
    </row>
    <row r="1584" spans="1:20" ht="30" hidden="1" x14ac:dyDescent="0.25">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f>ROUND(E1584/D1584,0)*100</f>
        <v>0</v>
      </c>
      <c r="P1584">
        <f>IFERROR(ROUND(E1584/L1584,2),0)</f>
        <v>31</v>
      </c>
      <c r="Q1584" s="9" t="s">
        <v>8313</v>
      </c>
      <c r="R1584" t="s">
        <v>8351</v>
      </c>
      <c r="S1584" s="13">
        <f>(((J1584/60)/60)/24)+DATE(1970,1,1)</f>
        <v>42246.789965277778</v>
      </c>
      <c r="T1584" s="14">
        <f t="shared" si="24"/>
        <v>42303.888888888891</v>
      </c>
    </row>
    <row r="1585" spans="1:20" ht="60" hidden="1" x14ac:dyDescent="0.2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f>ROUND(E1585/D1585,0)*100</f>
        <v>0</v>
      </c>
      <c r="P1585">
        <f>IFERROR(ROUND(E1585/L1585,2),0)</f>
        <v>15</v>
      </c>
      <c r="Q1585" s="9" t="s">
        <v>8313</v>
      </c>
      <c r="R1585" t="s">
        <v>8351</v>
      </c>
      <c r="S1585" s="13">
        <f>(((J1585/60)/60)/24)+DATE(1970,1,1)</f>
        <v>41877.904988425929</v>
      </c>
      <c r="T1585" s="14">
        <f t="shared" si="24"/>
        <v>41907.904988425929</v>
      </c>
    </row>
    <row r="1586" spans="1:20" ht="60" hidden="1" x14ac:dyDescent="0.2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f>ROUND(E1586/D1586,0)*100</f>
        <v>0</v>
      </c>
      <c r="P1586">
        <f>IFERROR(ROUND(E1586/L1586,2),0)</f>
        <v>0</v>
      </c>
      <c r="Q1586" s="9" t="s">
        <v>8313</v>
      </c>
      <c r="R1586" t="s">
        <v>8351</v>
      </c>
      <c r="S1586" s="13">
        <f>(((J1586/60)/60)/24)+DATE(1970,1,1)</f>
        <v>41779.649317129632</v>
      </c>
      <c r="T1586" s="14">
        <f t="shared" si="24"/>
        <v>41789.649317129632</v>
      </c>
    </row>
    <row r="1587" spans="1:20" ht="60" hidden="1" x14ac:dyDescent="0.2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f>ROUND(E1587/D1587,0)*100</f>
        <v>100</v>
      </c>
      <c r="P1587">
        <f>IFERROR(ROUND(E1587/L1587,2),0)</f>
        <v>131.66999999999999</v>
      </c>
      <c r="Q1587" s="9" t="s">
        <v>8313</v>
      </c>
      <c r="R1587" t="s">
        <v>8351</v>
      </c>
      <c r="S1587" s="13">
        <f>(((J1587/60)/60)/24)+DATE(1970,1,1)</f>
        <v>42707.895462962959</v>
      </c>
      <c r="T1587" s="14">
        <f t="shared" si="24"/>
        <v>42729.458333333328</v>
      </c>
    </row>
    <row r="1588" spans="1:20" ht="30" hidden="1" x14ac:dyDescent="0.25">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f>ROUND(E1588/D1588,0)*100</f>
        <v>0</v>
      </c>
      <c r="P1588">
        <f>IFERROR(ROUND(E1588/L1588,2),0)</f>
        <v>0</v>
      </c>
      <c r="Q1588" s="9" t="s">
        <v>8313</v>
      </c>
      <c r="R1588" t="s">
        <v>8351</v>
      </c>
      <c r="S1588" s="13">
        <f>(((J1588/60)/60)/24)+DATE(1970,1,1)</f>
        <v>42069.104421296302</v>
      </c>
      <c r="T1588" s="14">
        <f t="shared" si="24"/>
        <v>42099.062754629631</v>
      </c>
    </row>
    <row r="1589" spans="1:20" ht="60" hidden="1" x14ac:dyDescent="0.25">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f>ROUND(E1589/D1589,0)*100</f>
        <v>0</v>
      </c>
      <c r="P1589">
        <f>IFERROR(ROUND(E1589/L1589,2),0)</f>
        <v>1</v>
      </c>
      <c r="Q1589" s="9" t="s">
        <v>8313</v>
      </c>
      <c r="R1589" t="s">
        <v>8351</v>
      </c>
      <c r="S1589" s="13">
        <f>(((J1589/60)/60)/24)+DATE(1970,1,1)</f>
        <v>41956.950983796298</v>
      </c>
      <c r="T1589" s="14">
        <f t="shared" si="24"/>
        <v>41986.950983796298</v>
      </c>
    </row>
    <row r="1590" spans="1:20" ht="30" hidden="1" x14ac:dyDescent="0.25">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f>ROUND(E1590/D1590,0)*100</f>
        <v>0</v>
      </c>
      <c r="P1590">
        <f>IFERROR(ROUND(E1590/L1590,2),0)</f>
        <v>0</v>
      </c>
      <c r="Q1590" s="9" t="s">
        <v>8313</v>
      </c>
      <c r="R1590" t="s">
        <v>8351</v>
      </c>
      <c r="S1590" s="13">
        <f>(((J1590/60)/60)/24)+DATE(1970,1,1)</f>
        <v>42005.24998842593</v>
      </c>
      <c r="T1590" s="14">
        <f t="shared" si="24"/>
        <v>42035.841666666667</v>
      </c>
    </row>
    <row r="1591" spans="1:20" ht="45" hidden="1" x14ac:dyDescent="0.2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f>ROUND(E1591/D1591,0)*100</f>
        <v>0</v>
      </c>
      <c r="P1591">
        <f>IFERROR(ROUND(E1591/L1591,2),0)</f>
        <v>0</v>
      </c>
      <c r="Q1591" s="9" t="s">
        <v>8313</v>
      </c>
      <c r="R1591" t="s">
        <v>8351</v>
      </c>
      <c r="S1591" s="13">
        <f>(((J1591/60)/60)/24)+DATE(1970,1,1)</f>
        <v>42256.984791666662</v>
      </c>
      <c r="T1591" s="14">
        <f t="shared" si="24"/>
        <v>42286.984791666662</v>
      </c>
    </row>
    <row r="1592" spans="1:20" hidden="1" x14ac:dyDescent="0.2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f>ROUND(E1592/D1592,0)*100</f>
        <v>0</v>
      </c>
      <c r="P1592">
        <f>IFERROR(ROUND(E1592/L1592,2),0)</f>
        <v>510</v>
      </c>
      <c r="Q1592" s="9" t="s">
        <v>8313</v>
      </c>
      <c r="R1592" t="s">
        <v>8351</v>
      </c>
      <c r="S1592" s="13">
        <f>(((J1592/60)/60)/24)+DATE(1970,1,1)</f>
        <v>42240.857222222221</v>
      </c>
      <c r="T1592" s="14">
        <f t="shared" si="24"/>
        <v>42270.857222222221</v>
      </c>
    </row>
    <row r="1593" spans="1:20" ht="60" hidden="1" x14ac:dyDescent="0.2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f>ROUND(E1593/D1593,0)*100</f>
        <v>0</v>
      </c>
      <c r="P1593">
        <f>IFERROR(ROUND(E1593/L1593,2),0)</f>
        <v>44.48</v>
      </c>
      <c r="Q1593" s="9" t="s">
        <v>8313</v>
      </c>
      <c r="R1593" t="s">
        <v>8351</v>
      </c>
      <c r="S1593" s="13">
        <f>(((J1593/60)/60)/24)+DATE(1970,1,1)</f>
        <v>42433.726168981477</v>
      </c>
      <c r="T1593" s="14">
        <f t="shared" si="24"/>
        <v>42463.68450231482</v>
      </c>
    </row>
    <row r="1594" spans="1:20" ht="30" hidden="1" x14ac:dyDescent="0.25">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f>ROUND(E1594/D1594,0)*100</f>
        <v>0</v>
      </c>
      <c r="P1594">
        <f>IFERROR(ROUND(E1594/L1594,2),0)</f>
        <v>0</v>
      </c>
      <c r="Q1594" s="9" t="s">
        <v>8313</v>
      </c>
      <c r="R1594" t="s">
        <v>8351</v>
      </c>
      <c r="S1594" s="13">
        <f>(((J1594/60)/60)/24)+DATE(1970,1,1)</f>
        <v>42046.072743055556</v>
      </c>
      <c r="T1594" s="14">
        <f t="shared" si="24"/>
        <v>42091.031076388885</v>
      </c>
    </row>
    <row r="1595" spans="1:20" ht="45" hidden="1" x14ac:dyDescent="0.25">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f>ROUND(E1595/D1595,0)*100</f>
        <v>0</v>
      </c>
      <c r="P1595">
        <f>IFERROR(ROUND(E1595/L1595,2),0)</f>
        <v>1</v>
      </c>
      <c r="Q1595" s="9" t="s">
        <v>8313</v>
      </c>
      <c r="R1595" t="s">
        <v>8351</v>
      </c>
      <c r="S1595" s="13">
        <f>(((J1595/60)/60)/24)+DATE(1970,1,1)</f>
        <v>42033.845543981486</v>
      </c>
      <c r="T1595" s="14">
        <f t="shared" si="24"/>
        <v>42063.845543981486</v>
      </c>
    </row>
    <row r="1596" spans="1:20" ht="45" hidden="1" x14ac:dyDescent="0.2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f>ROUND(E1596/D1596,0)*100</f>
        <v>0</v>
      </c>
      <c r="P1596">
        <f>IFERROR(ROUND(E1596/L1596,2),0)</f>
        <v>20.5</v>
      </c>
      <c r="Q1596" s="9" t="s">
        <v>8313</v>
      </c>
      <c r="R1596" t="s">
        <v>8351</v>
      </c>
      <c r="S1596" s="13">
        <f>(((J1596/60)/60)/24)+DATE(1970,1,1)</f>
        <v>42445.712754629625</v>
      </c>
      <c r="T1596" s="14">
        <f t="shared" si="24"/>
        <v>42505.681249999994</v>
      </c>
    </row>
    <row r="1597" spans="1:20" ht="45" hidden="1" x14ac:dyDescent="0.2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f>ROUND(E1597/D1597,0)*100</f>
        <v>0</v>
      </c>
      <c r="P1597">
        <f>IFERROR(ROUND(E1597/L1597,2),0)</f>
        <v>40</v>
      </c>
      <c r="Q1597" s="9" t="s">
        <v>8313</v>
      </c>
      <c r="R1597" t="s">
        <v>8351</v>
      </c>
      <c r="S1597" s="13">
        <f>(((J1597/60)/60)/24)+DATE(1970,1,1)</f>
        <v>41780.050092592595</v>
      </c>
      <c r="T1597" s="14">
        <f t="shared" si="24"/>
        <v>41808.842361111114</v>
      </c>
    </row>
    <row r="1598" spans="1:20" ht="45" hidden="1" x14ac:dyDescent="0.2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f>ROUND(E1598/D1598,0)*100</f>
        <v>0</v>
      </c>
      <c r="P1598">
        <f>IFERROR(ROUND(E1598/L1598,2),0)</f>
        <v>25</v>
      </c>
      <c r="Q1598" s="9" t="s">
        <v>8313</v>
      </c>
      <c r="R1598" t="s">
        <v>8351</v>
      </c>
      <c r="S1598" s="13">
        <f>(((J1598/60)/60)/24)+DATE(1970,1,1)</f>
        <v>41941.430196759262</v>
      </c>
      <c r="T1598" s="14">
        <f t="shared" si="24"/>
        <v>41986.471863425926</v>
      </c>
    </row>
    <row r="1599" spans="1:20" ht="45" hidden="1" x14ac:dyDescent="0.2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f>ROUND(E1599/D1599,0)*100</f>
        <v>0</v>
      </c>
      <c r="P1599">
        <f>IFERROR(ROUND(E1599/L1599,2),0)</f>
        <v>0</v>
      </c>
      <c r="Q1599" s="9" t="s">
        <v>8313</v>
      </c>
      <c r="R1599" t="s">
        <v>8351</v>
      </c>
      <c r="S1599" s="13">
        <f>(((J1599/60)/60)/24)+DATE(1970,1,1)</f>
        <v>42603.354131944448</v>
      </c>
      <c r="T1599" s="14">
        <f t="shared" si="24"/>
        <v>42633.354131944448</v>
      </c>
    </row>
    <row r="1600" spans="1:20" ht="60" hidden="1" x14ac:dyDescent="0.25">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f>ROUND(E1600/D1600,0)*100</f>
        <v>0</v>
      </c>
      <c r="P1600">
        <f>IFERROR(ROUND(E1600/L1600,2),0)</f>
        <v>1</v>
      </c>
      <c r="Q1600" s="9" t="s">
        <v>8313</v>
      </c>
      <c r="R1600" t="s">
        <v>8351</v>
      </c>
      <c r="S1600" s="13">
        <f>(((J1600/60)/60)/24)+DATE(1970,1,1)</f>
        <v>42151.667337962965</v>
      </c>
      <c r="T1600" s="14">
        <f t="shared" si="24"/>
        <v>42211.667337962965</v>
      </c>
    </row>
    <row r="1601" spans="1:20" ht="45" hidden="1" x14ac:dyDescent="0.2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f>ROUND(E1601/D1601,0)*100</f>
        <v>0</v>
      </c>
      <c r="P1601">
        <f>IFERROR(ROUND(E1601/L1601,2),0)</f>
        <v>0</v>
      </c>
      <c r="Q1601" s="9" t="s">
        <v>8313</v>
      </c>
      <c r="R1601" t="s">
        <v>8351</v>
      </c>
      <c r="S1601" s="13">
        <f>(((J1601/60)/60)/24)+DATE(1970,1,1)</f>
        <v>42438.53907407407</v>
      </c>
      <c r="T1601" s="14">
        <f t="shared" si="24"/>
        <v>42468.497407407413</v>
      </c>
    </row>
    <row r="1602" spans="1:20" ht="60" hidden="1" x14ac:dyDescent="0.2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f>ROUND(E1602/D1602,0)*100</f>
        <v>0</v>
      </c>
      <c r="P1602">
        <f>IFERROR(ROUND(E1602/L1602,2),0)</f>
        <v>40.78</v>
      </c>
      <c r="Q1602" s="9" t="s">
        <v>8313</v>
      </c>
      <c r="R1602" t="s">
        <v>8351</v>
      </c>
      <c r="S1602" s="13">
        <f>(((J1602/60)/60)/24)+DATE(1970,1,1)</f>
        <v>41791.057314814818</v>
      </c>
      <c r="T1602" s="14">
        <f t="shared" si="24"/>
        <v>41835.21597222222</v>
      </c>
    </row>
    <row r="1603" spans="1:20" ht="45" hidden="1" x14ac:dyDescent="0.2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f>ROUND(E1603/D1603,0)*100</f>
        <v>100</v>
      </c>
      <c r="P1603">
        <f>IFERROR(ROUND(E1603/L1603,2),0)</f>
        <v>48.33</v>
      </c>
      <c r="Q1603" s="9" t="s">
        <v>8327</v>
      </c>
      <c r="R1603" t="s">
        <v>8331</v>
      </c>
      <c r="S1603" s="13">
        <f>(((J1603/60)/60)/24)+DATE(1970,1,1)</f>
        <v>40638.092974537038</v>
      </c>
      <c r="T1603" s="14">
        <f t="shared" ref="T1603:T1666" si="25">(((I1603/60)/60)/24)+DATE(1970,1,1)</f>
        <v>40668.092974537038</v>
      </c>
    </row>
    <row r="1604" spans="1:20" ht="45" hidden="1" x14ac:dyDescent="0.2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f>ROUND(E1604/D1604,0)*100</f>
        <v>100</v>
      </c>
      <c r="P1604">
        <f>IFERROR(ROUND(E1604/L1604,2),0)</f>
        <v>46.95</v>
      </c>
      <c r="Q1604" s="9" t="s">
        <v>8327</v>
      </c>
      <c r="R1604" t="s">
        <v>8331</v>
      </c>
      <c r="S1604" s="13">
        <f>(((J1604/60)/60)/24)+DATE(1970,1,1)</f>
        <v>40788.297650462962</v>
      </c>
      <c r="T1604" s="14">
        <f t="shared" si="25"/>
        <v>40830.958333333336</v>
      </c>
    </row>
    <row r="1605" spans="1:20" ht="45" hidden="1" x14ac:dyDescent="0.2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f>ROUND(E1605/D1605,0)*100</f>
        <v>100</v>
      </c>
      <c r="P1605">
        <f>IFERROR(ROUND(E1605/L1605,2),0)</f>
        <v>66.69</v>
      </c>
      <c r="Q1605" s="9" t="s">
        <v>8327</v>
      </c>
      <c r="R1605" t="s">
        <v>8331</v>
      </c>
      <c r="S1605" s="13">
        <f>(((J1605/60)/60)/24)+DATE(1970,1,1)</f>
        <v>40876.169664351852</v>
      </c>
      <c r="T1605" s="14">
        <f t="shared" si="25"/>
        <v>40936.169664351852</v>
      </c>
    </row>
    <row r="1606" spans="1:20" ht="60" hidden="1" x14ac:dyDescent="0.2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f>ROUND(E1606/D1606,0)*100</f>
        <v>100</v>
      </c>
      <c r="P1606">
        <f>IFERROR(ROUND(E1606/L1606,2),0)</f>
        <v>48.84</v>
      </c>
      <c r="Q1606" s="9" t="s">
        <v>8327</v>
      </c>
      <c r="R1606" t="s">
        <v>8331</v>
      </c>
      <c r="S1606" s="13">
        <f>(((J1606/60)/60)/24)+DATE(1970,1,1)</f>
        <v>40945.845312500001</v>
      </c>
      <c r="T1606" s="14">
        <f t="shared" si="25"/>
        <v>40985.80364583333</v>
      </c>
    </row>
    <row r="1607" spans="1:20" ht="60" hidden="1" x14ac:dyDescent="0.2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f>ROUND(E1607/D1607,0)*100</f>
        <v>100</v>
      </c>
      <c r="P1607">
        <f>IFERROR(ROUND(E1607/L1607,2),0)</f>
        <v>137.31</v>
      </c>
      <c r="Q1607" s="9" t="s">
        <v>8327</v>
      </c>
      <c r="R1607" t="s">
        <v>8331</v>
      </c>
      <c r="S1607" s="13">
        <f>(((J1607/60)/60)/24)+DATE(1970,1,1)</f>
        <v>40747.012881944444</v>
      </c>
      <c r="T1607" s="14">
        <f t="shared" si="25"/>
        <v>40756.291666666664</v>
      </c>
    </row>
    <row r="1608" spans="1:20" ht="60" hidden="1" x14ac:dyDescent="0.2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f>ROUND(E1608/D1608,0)*100</f>
        <v>100</v>
      </c>
      <c r="P1608">
        <f>IFERROR(ROUND(E1608/L1608,2),0)</f>
        <v>87.83</v>
      </c>
      <c r="Q1608" s="9" t="s">
        <v>8327</v>
      </c>
      <c r="R1608" t="s">
        <v>8331</v>
      </c>
      <c r="S1608" s="13">
        <f>(((J1608/60)/60)/24)+DATE(1970,1,1)</f>
        <v>40536.111550925925</v>
      </c>
      <c r="T1608" s="14">
        <f t="shared" si="25"/>
        <v>40626.069884259261</v>
      </c>
    </row>
    <row r="1609" spans="1:20" ht="45" hidden="1" x14ac:dyDescent="0.2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f>ROUND(E1609/D1609,0)*100</f>
        <v>100</v>
      </c>
      <c r="P1609">
        <f>IFERROR(ROUND(E1609/L1609,2),0)</f>
        <v>70.790000000000006</v>
      </c>
      <c r="Q1609" s="9" t="s">
        <v>8327</v>
      </c>
      <c r="R1609" t="s">
        <v>8331</v>
      </c>
      <c r="S1609" s="13">
        <f>(((J1609/60)/60)/24)+DATE(1970,1,1)</f>
        <v>41053.80846064815</v>
      </c>
      <c r="T1609" s="14">
        <f t="shared" si="25"/>
        <v>41074.80846064815</v>
      </c>
    </row>
    <row r="1610" spans="1:20" ht="45" hidden="1" x14ac:dyDescent="0.2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f>ROUND(E1610/D1610,0)*100</f>
        <v>100</v>
      </c>
      <c r="P1610">
        <f>IFERROR(ROUND(E1610/L1610,2),0)</f>
        <v>52.83</v>
      </c>
      <c r="Q1610" s="9" t="s">
        <v>8327</v>
      </c>
      <c r="R1610" t="s">
        <v>8331</v>
      </c>
      <c r="S1610" s="13">
        <f>(((J1610/60)/60)/24)+DATE(1970,1,1)</f>
        <v>41607.83085648148</v>
      </c>
      <c r="T1610" s="14">
        <f t="shared" si="25"/>
        <v>41640.226388888892</v>
      </c>
    </row>
    <row r="1611" spans="1:20" ht="45" hidden="1" x14ac:dyDescent="0.2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f>ROUND(E1611/D1611,0)*100</f>
        <v>100</v>
      </c>
      <c r="P1611">
        <f>IFERROR(ROUND(E1611/L1611,2),0)</f>
        <v>443.75</v>
      </c>
      <c r="Q1611" s="9" t="s">
        <v>8327</v>
      </c>
      <c r="R1611" t="s">
        <v>8331</v>
      </c>
      <c r="S1611" s="13">
        <f>(((J1611/60)/60)/24)+DATE(1970,1,1)</f>
        <v>40796.001261574071</v>
      </c>
      <c r="T1611" s="14">
        <f t="shared" si="25"/>
        <v>40849.333333333336</v>
      </c>
    </row>
    <row r="1612" spans="1:20" ht="30" hidden="1" x14ac:dyDescent="0.2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f>ROUND(E1612/D1612,0)*100</f>
        <v>300</v>
      </c>
      <c r="P1612">
        <f>IFERROR(ROUND(E1612/L1612,2),0)</f>
        <v>48.54</v>
      </c>
      <c r="Q1612" s="9" t="s">
        <v>8327</v>
      </c>
      <c r="R1612" t="s">
        <v>8331</v>
      </c>
      <c r="S1612" s="13">
        <f>(((J1612/60)/60)/24)+DATE(1970,1,1)</f>
        <v>41228.924884259257</v>
      </c>
      <c r="T1612" s="14">
        <f t="shared" si="25"/>
        <v>41258.924884259257</v>
      </c>
    </row>
    <row r="1613" spans="1:20" hidden="1" x14ac:dyDescent="0.2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f>ROUND(E1613/D1613,0)*100</f>
        <v>100</v>
      </c>
      <c r="P1613">
        <f>IFERROR(ROUND(E1613/L1613,2),0)</f>
        <v>37.07</v>
      </c>
      <c r="Q1613" s="9" t="s">
        <v>8327</v>
      </c>
      <c r="R1613" t="s">
        <v>8331</v>
      </c>
      <c r="S1613" s="13">
        <f>(((J1613/60)/60)/24)+DATE(1970,1,1)</f>
        <v>41409.00037037037</v>
      </c>
      <c r="T1613" s="14">
        <f t="shared" si="25"/>
        <v>41430.00037037037</v>
      </c>
    </row>
    <row r="1614" spans="1:20" ht="45" hidden="1" x14ac:dyDescent="0.2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f>ROUND(E1614/D1614,0)*100</f>
        <v>100</v>
      </c>
      <c r="P1614">
        <f>IFERROR(ROUND(E1614/L1614,2),0)</f>
        <v>50</v>
      </c>
      <c r="Q1614" s="9" t="s">
        <v>8327</v>
      </c>
      <c r="R1614" t="s">
        <v>8331</v>
      </c>
      <c r="S1614" s="13">
        <f>(((J1614/60)/60)/24)+DATE(1970,1,1)</f>
        <v>41246.874814814815</v>
      </c>
      <c r="T1614" s="14">
        <f t="shared" si="25"/>
        <v>41276.874814814815</v>
      </c>
    </row>
    <row r="1615" spans="1:20" ht="60" hidden="1" x14ac:dyDescent="0.2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f>ROUND(E1615/D1615,0)*100</f>
        <v>100</v>
      </c>
      <c r="P1615">
        <f>IFERROR(ROUND(E1615/L1615,2),0)</f>
        <v>39.04</v>
      </c>
      <c r="Q1615" s="9" t="s">
        <v>8327</v>
      </c>
      <c r="R1615" t="s">
        <v>8331</v>
      </c>
      <c r="S1615" s="13">
        <f>(((J1615/60)/60)/24)+DATE(1970,1,1)</f>
        <v>41082.069467592592</v>
      </c>
      <c r="T1615" s="14">
        <f t="shared" si="25"/>
        <v>41112.069467592592</v>
      </c>
    </row>
    <row r="1616" spans="1:20" ht="60" hidden="1" x14ac:dyDescent="0.2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f>ROUND(E1616/D1616,0)*100</f>
        <v>100</v>
      </c>
      <c r="P1616">
        <f>IFERROR(ROUND(E1616/L1616,2),0)</f>
        <v>66.69</v>
      </c>
      <c r="Q1616" s="9" t="s">
        <v>8327</v>
      </c>
      <c r="R1616" t="s">
        <v>8331</v>
      </c>
      <c r="S1616" s="13">
        <f>(((J1616/60)/60)/24)+DATE(1970,1,1)</f>
        <v>41794.981122685182</v>
      </c>
      <c r="T1616" s="14">
        <f t="shared" si="25"/>
        <v>41854.708333333336</v>
      </c>
    </row>
    <row r="1617" spans="1:20" ht="45" hidden="1" x14ac:dyDescent="0.2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f>ROUND(E1617/D1617,0)*100</f>
        <v>100</v>
      </c>
      <c r="P1617">
        <f>IFERROR(ROUND(E1617/L1617,2),0)</f>
        <v>67.13</v>
      </c>
      <c r="Q1617" s="9" t="s">
        <v>8327</v>
      </c>
      <c r="R1617" t="s">
        <v>8331</v>
      </c>
      <c r="S1617" s="13">
        <f>(((J1617/60)/60)/24)+DATE(1970,1,1)</f>
        <v>40845.050879629627</v>
      </c>
      <c r="T1617" s="14">
        <f t="shared" si="25"/>
        <v>40890.092546296299</v>
      </c>
    </row>
    <row r="1618" spans="1:20" ht="45" hidden="1" x14ac:dyDescent="0.2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f>ROUND(E1618/D1618,0)*100</f>
        <v>100</v>
      </c>
      <c r="P1618">
        <f>IFERROR(ROUND(E1618/L1618,2),0)</f>
        <v>66.37</v>
      </c>
      <c r="Q1618" s="9" t="s">
        <v>8327</v>
      </c>
      <c r="R1618" t="s">
        <v>8331</v>
      </c>
      <c r="S1618" s="13">
        <f>(((J1618/60)/60)/24)+DATE(1970,1,1)</f>
        <v>41194.715520833335</v>
      </c>
      <c r="T1618" s="14">
        <f t="shared" si="25"/>
        <v>41235.916666666664</v>
      </c>
    </row>
    <row r="1619" spans="1:20" ht="45" hidden="1" x14ac:dyDescent="0.2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f>ROUND(E1619/D1619,0)*100</f>
        <v>100</v>
      </c>
      <c r="P1619">
        <f>IFERROR(ROUND(E1619/L1619,2),0)</f>
        <v>64.62</v>
      </c>
      <c r="Q1619" s="9" t="s">
        <v>8327</v>
      </c>
      <c r="R1619" t="s">
        <v>8331</v>
      </c>
      <c r="S1619" s="13">
        <f>(((J1619/60)/60)/24)+DATE(1970,1,1)</f>
        <v>41546.664212962962</v>
      </c>
      <c r="T1619" s="14">
        <f t="shared" si="25"/>
        <v>41579.791666666664</v>
      </c>
    </row>
    <row r="1620" spans="1:20" ht="45" hidden="1" x14ac:dyDescent="0.2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f>ROUND(E1620/D1620,0)*100</f>
        <v>100</v>
      </c>
      <c r="P1620">
        <f>IFERROR(ROUND(E1620/L1620,2),0)</f>
        <v>58.37</v>
      </c>
      <c r="Q1620" s="9" t="s">
        <v>8327</v>
      </c>
      <c r="R1620" t="s">
        <v>8331</v>
      </c>
      <c r="S1620" s="13">
        <f>(((J1620/60)/60)/24)+DATE(1970,1,1)</f>
        <v>41301.654340277775</v>
      </c>
      <c r="T1620" s="14">
        <f t="shared" si="25"/>
        <v>41341.654340277775</v>
      </c>
    </row>
    <row r="1621" spans="1:20" ht="60" hidden="1" x14ac:dyDescent="0.2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f>ROUND(E1621/D1621,0)*100</f>
        <v>100</v>
      </c>
      <c r="P1621">
        <f>IFERROR(ROUND(E1621/L1621,2),0)</f>
        <v>86.96</v>
      </c>
      <c r="Q1621" s="9" t="s">
        <v>8327</v>
      </c>
      <c r="R1621" t="s">
        <v>8331</v>
      </c>
      <c r="S1621" s="13">
        <f>(((J1621/60)/60)/24)+DATE(1970,1,1)</f>
        <v>41876.18618055556</v>
      </c>
      <c r="T1621" s="14">
        <f t="shared" si="25"/>
        <v>41897.18618055556</v>
      </c>
    </row>
    <row r="1622" spans="1:20" ht="30" hidden="1" x14ac:dyDescent="0.2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f>ROUND(E1622/D1622,0)*100</f>
        <v>100</v>
      </c>
      <c r="P1622">
        <f>IFERROR(ROUND(E1622/L1622,2),0)</f>
        <v>66.47</v>
      </c>
      <c r="Q1622" s="9" t="s">
        <v>8327</v>
      </c>
      <c r="R1622" t="s">
        <v>8331</v>
      </c>
      <c r="S1622" s="13">
        <f>(((J1622/60)/60)/24)+DATE(1970,1,1)</f>
        <v>41321.339583333334</v>
      </c>
      <c r="T1622" s="14">
        <f t="shared" si="25"/>
        <v>41328.339583333334</v>
      </c>
    </row>
    <row r="1623" spans="1:20" ht="45" hidden="1" x14ac:dyDescent="0.2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f>ROUND(E1623/D1623,0)*100</f>
        <v>100</v>
      </c>
      <c r="P1623">
        <f>IFERROR(ROUND(E1623/L1623,2),0)</f>
        <v>163.78</v>
      </c>
      <c r="Q1623" s="9" t="s">
        <v>8327</v>
      </c>
      <c r="R1623" t="s">
        <v>8331</v>
      </c>
      <c r="S1623" s="13">
        <f>(((J1623/60)/60)/24)+DATE(1970,1,1)</f>
        <v>41003.60665509259</v>
      </c>
      <c r="T1623" s="14">
        <f t="shared" si="25"/>
        <v>41057.165972222225</v>
      </c>
    </row>
    <row r="1624" spans="1:20" ht="45" hidden="1" x14ac:dyDescent="0.2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f>ROUND(E1624/D1624,0)*100</f>
        <v>100</v>
      </c>
      <c r="P1624">
        <f>IFERROR(ROUND(E1624/L1624,2),0)</f>
        <v>107.98</v>
      </c>
      <c r="Q1624" s="9" t="s">
        <v>8327</v>
      </c>
      <c r="R1624" t="s">
        <v>8331</v>
      </c>
      <c r="S1624" s="13">
        <f>(((J1624/60)/60)/24)+DATE(1970,1,1)</f>
        <v>41950.29483796296</v>
      </c>
      <c r="T1624" s="14">
        <f t="shared" si="25"/>
        <v>41990.332638888889</v>
      </c>
    </row>
    <row r="1625" spans="1:20" ht="60" hidden="1" x14ac:dyDescent="0.2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f>ROUND(E1625/D1625,0)*100</f>
        <v>100</v>
      </c>
      <c r="P1625">
        <f>IFERROR(ROUND(E1625/L1625,2),0)</f>
        <v>42.11</v>
      </c>
      <c r="Q1625" s="9" t="s">
        <v>8327</v>
      </c>
      <c r="R1625" t="s">
        <v>8331</v>
      </c>
      <c r="S1625" s="13">
        <f>(((J1625/60)/60)/24)+DATE(1970,1,1)</f>
        <v>41453.688530092593</v>
      </c>
      <c r="T1625" s="14">
        <f t="shared" si="25"/>
        <v>41513.688530092593</v>
      </c>
    </row>
    <row r="1626" spans="1:20" ht="45" hidden="1" x14ac:dyDescent="0.2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f>ROUND(E1626/D1626,0)*100</f>
        <v>100</v>
      </c>
      <c r="P1626">
        <f>IFERROR(ROUND(E1626/L1626,2),0)</f>
        <v>47.2</v>
      </c>
      <c r="Q1626" s="9" t="s">
        <v>8327</v>
      </c>
      <c r="R1626" t="s">
        <v>8331</v>
      </c>
      <c r="S1626" s="13">
        <f>(((J1626/60)/60)/24)+DATE(1970,1,1)</f>
        <v>41243.367303240739</v>
      </c>
      <c r="T1626" s="14">
        <f t="shared" si="25"/>
        <v>41283.367303240739</v>
      </c>
    </row>
    <row r="1627" spans="1:20" ht="60" hidden="1" x14ac:dyDescent="0.2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f>ROUND(E1627/D1627,0)*100</f>
        <v>200</v>
      </c>
      <c r="P1627">
        <f>IFERROR(ROUND(E1627/L1627,2),0)</f>
        <v>112.02</v>
      </c>
      <c r="Q1627" s="9" t="s">
        <v>8327</v>
      </c>
      <c r="R1627" t="s">
        <v>8331</v>
      </c>
      <c r="S1627" s="13">
        <f>(((J1627/60)/60)/24)+DATE(1970,1,1)</f>
        <v>41135.699687500004</v>
      </c>
      <c r="T1627" s="14">
        <f t="shared" si="25"/>
        <v>41163.699687500004</v>
      </c>
    </row>
    <row r="1628" spans="1:20" ht="45" hidden="1" x14ac:dyDescent="0.2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f>ROUND(E1628/D1628,0)*100</f>
        <v>100</v>
      </c>
      <c r="P1628">
        <f>IFERROR(ROUND(E1628/L1628,2),0)</f>
        <v>74.95</v>
      </c>
      <c r="Q1628" s="9" t="s">
        <v>8327</v>
      </c>
      <c r="R1628" t="s">
        <v>8331</v>
      </c>
      <c r="S1628" s="13">
        <f>(((J1628/60)/60)/24)+DATE(1970,1,1)</f>
        <v>41579.847997685189</v>
      </c>
      <c r="T1628" s="14">
        <f t="shared" si="25"/>
        <v>41609.889664351853</v>
      </c>
    </row>
    <row r="1629" spans="1:20" ht="60" hidden="1" x14ac:dyDescent="0.2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f>ROUND(E1629/D1629,0)*100</f>
        <v>100</v>
      </c>
      <c r="P1629">
        <f>IFERROR(ROUND(E1629/L1629,2),0)</f>
        <v>61.58</v>
      </c>
      <c r="Q1629" s="9" t="s">
        <v>8327</v>
      </c>
      <c r="R1629" t="s">
        <v>8331</v>
      </c>
      <c r="S1629" s="13">
        <f>(((J1629/60)/60)/24)+DATE(1970,1,1)</f>
        <v>41205.707048611112</v>
      </c>
      <c r="T1629" s="14">
        <f t="shared" si="25"/>
        <v>41239.207638888889</v>
      </c>
    </row>
    <row r="1630" spans="1:20" ht="30" hidden="1" x14ac:dyDescent="0.2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f>ROUND(E1630/D1630,0)*100</f>
        <v>100</v>
      </c>
      <c r="P1630">
        <f>IFERROR(ROUND(E1630/L1630,2),0)</f>
        <v>45.88</v>
      </c>
      <c r="Q1630" s="9" t="s">
        <v>8327</v>
      </c>
      <c r="R1630" t="s">
        <v>8331</v>
      </c>
      <c r="S1630" s="13">
        <f>(((J1630/60)/60)/24)+DATE(1970,1,1)</f>
        <v>41774.737060185187</v>
      </c>
      <c r="T1630" s="14">
        <f t="shared" si="25"/>
        <v>41807.737060185187</v>
      </c>
    </row>
    <row r="1631" spans="1:20" ht="30" hidden="1" x14ac:dyDescent="0.2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f>ROUND(E1631/D1631,0)*100</f>
        <v>100</v>
      </c>
      <c r="P1631">
        <f>IFERROR(ROUND(E1631/L1631,2),0)</f>
        <v>75.849999999999994</v>
      </c>
      <c r="Q1631" s="9" t="s">
        <v>8327</v>
      </c>
      <c r="R1631" t="s">
        <v>8331</v>
      </c>
      <c r="S1631" s="13">
        <f>(((J1631/60)/60)/24)+DATE(1970,1,1)</f>
        <v>41645.867280092592</v>
      </c>
      <c r="T1631" s="14">
        <f t="shared" si="25"/>
        <v>41690.867280092592</v>
      </c>
    </row>
    <row r="1632" spans="1:20" ht="60" hidden="1" x14ac:dyDescent="0.2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f>ROUND(E1632/D1632,0)*100</f>
        <v>300</v>
      </c>
      <c r="P1632">
        <f>IFERROR(ROUND(E1632/L1632,2),0)</f>
        <v>84.21</v>
      </c>
      <c r="Q1632" s="9" t="s">
        <v>8327</v>
      </c>
      <c r="R1632" t="s">
        <v>8331</v>
      </c>
      <c r="S1632" s="13">
        <f>(((J1632/60)/60)/24)+DATE(1970,1,1)</f>
        <v>40939.837673611109</v>
      </c>
      <c r="T1632" s="14">
        <f t="shared" si="25"/>
        <v>40970.290972222225</v>
      </c>
    </row>
    <row r="1633" spans="1:20" ht="60" hidden="1" x14ac:dyDescent="0.2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f>ROUND(E1633/D1633,0)*100</f>
        <v>200</v>
      </c>
      <c r="P1633">
        <f>IFERROR(ROUND(E1633/L1633,2),0)</f>
        <v>117.23</v>
      </c>
      <c r="Q1633" s="9" t="s">
        <v>8327</v>
      </c>
      <c r="R1633" t="s">
        <v>8331</v>
      </c>
      <c r="S1633" s="13">
        <f>(((J1633/60)/60)/24)+DATE(1970,1,1)</f>
        <v>41164.859502314815</v>
      </c>
      <c r="T1633" s="14">
        <f t="shared" si="25"/>
        <v>41194.859502314815</v>
      </c>
    </row>
    <row r="1634" spans="1:20" ht="60" hidden="1" x14ac:dyDescent="0.2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f>ROUND(E1634/D1634,0)*100</f>
        <v>100</v>
      </c>
      <c r="P1634">
        <f>IFERROR(ROUND(E1634/L1634,2),0)</f>
        <v>86.49</v>
      </c>
      <c r="Q1634" s="9" t="s">
        <v>8327</v>
      </c>
      <c r="R1634" t="s">
        <v>8331</v>
      </c>
      <c r="S1634" s="13">
        <f>(((J1634/60)/60)/24)+DATE(1970,1,1)</f>
        <v>40750.340902777774</v>
      </c>
      <c r="T1634" s="14">
        <f t="shared" si="25"/>
        <v>40810.340902777774</v>
      </c>
    </row>
    <row r="1635" spans="1:20" ht="60" hidden="1" x14ac:dyDescent="0.2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f>ROUND(E1635/D1635,0)*100</f>
        <v>100</v>
      </c>
      <c r="P1635">
        <f>IFERROR(ROUND(E1635/L1635,2),0)</f>
        <v>172.41</v>
      </c>
      <c r="Q1635" s="9" t="s">
        <v>8327</v>
      </c>
      <c r="R1635" t="s">
        <v>8331</v>
      </c>
      <c r="S1635" s="13">
        <f>(((J1635/60)/60)/24)+DATE(1970,1,1)</f>
        <v>40896.883750000001</v>
      </c>
      <c r="T1635" s="14">
        <f t="shared" si="25"/>
        <v>40924.208333333336</v>
      </c>
    </row>
    <row r="1636" spans="1:20" ht="45" hidden="1" x14ac:dyDescent="0.2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f>ROUND(E1636/D1636,0)*100</f>
        <v>100</v>
      </c>
      <c r="P1636">
        <f>IFERROR(ROUND(E1636/L1636,2),0)</f>
        <v>62.81</v>
      </c>
      <c r="Q1636" s="9" t="s">
        <v>8327</v>
      </c>
      <c r="R1636" t="s">
        <v>8331</v>
      </c>
      <c r="S1636" s="13">
        <f>(((J1636/60)/60)/24)+DATE(1970,1,1)</f>
        <v>40658.189826388887</v>
      </c>
      <c r="T1636" s="14">
        <f t="shared" si="25"/>
        <v>40696.249305555553</v>
      </c>
    </row>
    <row r="1637" spans="1:20" ht="60" hidden="1" x14ac:dyDescent="0.2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f>ROUND(E1637/D1637,0)*100</f>
        <v>100</v>
      </c>
      <c r="P1637">
        <f>IFERROR(ROUND(E1637/L1637,2),0)</f>
        <v>67.73</v>
      </c>
      <c r="Q1637" s="9" t="s">
        <v>8327</v>
      </c>
      <c r="R1637" t="s">
        <v>8331</v>
      </c>
      <c r="S1637" s="13">
        <f>(((J1637/60)/60)/24)+DATE(1970,1,1)</f>
        <v>42502.868761574078</v>
      </c>
      <c r="T1637" s="14">
        <f t="shared" si="25"/>
        <v>42562.868761574078</v>
      </c>
    </row>
    <row r="1638" spans="1:20" ht="45" hidden="1" x14ac:dyDescent="0.2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f>ROUND(E1638/D1638,0)*100</f>
        <v>100</v>
      </c>
      <c r="P1638">
        <f>IFERROR(ROUND(E1638/L1638,2),0)</f>
        <v>53.56</v>
      </c>
      <c r="Q1638" s="9" t="s">
        <v>8327</v>
      </c>
      <c r="R1638" t="s">
        <v>8331</v>
      </c>
      <c r="S1638" s="13">
        <f>(((J1638/60)/60)/24)+DATE(1970,1,1)</f>
        <v>40663.08666666667</v>
      </c>
      <c r="T1638" s="14">
        <f t="shared" si="25"/>
        <v>40706.166666666664</v>
      </c>
    </row>
    <row r="1639" spans="1:20" ht="45" hidden="1" x14ac:dyDescent="0.2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f>ROUND(E1639/D1639,0)*100</f>
        <v>100</v>
      </c>
      <c r="P1639">
        <f>IFERROR(ROUND(E1639/L1639,2),0)</f>
        <v>34.6</v>
      </c>
      <c r="Q1639" s="9" t="s">
        <v>8327</v>
      </c>
      <c r="R1639" t="s">
        <v>8331</v>
      </c>
      <c r="S1639" s="13">
        <f>(((J1639/60)/60)/24)+DATE(1970,1,1)</f>
        <v>40122.751620370371</v>
      </c>
      <c r="T1639" s="14">
        <f t="shared" si="25"/>
        <v>40178.98541666667</v>
      </c>
    </row>
    <row r="1640" spans="1:20" ht="30" hidden="1" x14ac:dyDescent="0.2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f>ROUND(E1640/D1640,0)*100</f>
        <v>100</v>
      </c>
      <c r="P1640">
        <f>IFERROR(ROUND(E1640/L1640,2),0)</f>
        <v>38.89</v>
      </c>
      <c r="Q1640" s="9" t="s">
        <v>8327</v>
      </c>
      <c r="R1640" t="s">
        <v>8331</v>
      </c>
      <c r="S1640" s="13">
        <f>(((J1640/60)/60)/24)+DATE(1970,1,1)</f>
        <v>41288.68712962963</v>
      </c>
      <c r="T1640" s="14">
        <f t="shared" si="25"/>
        <v>41333.892361111109</v>
      </c>
    </row>
    <row r="1641" spans="1:20" ht="60" hidden="1" x14ac:dyDescent="0.2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f>ROUND(E1641/D1641,0)*100</f>
        <v>100</v>
      </c>
      <c r="P1641">
        <f>IFERROR(ROUND(E1641/L1641,2),0)</f>
        <v>94.74</v>
      </c>
      <c r="Q1641" s="9" t="s">
        <v>8327</v>
      </c>
      <c r="R1641" t="s">
        <v>8331</v>
      </c>
      <c r="S1641" s="13">
        <f>(((J1641/60)/60)/24)+DATE(1970,1,1)</f>
        <v>40941.652372685188</v>
      </c>
      <c r="T1641" s="14">
        <f t="shared" si="25"/>
        <v>40971.652372685188</v>
      </c>
    </row>
    <row r="1642" spans="1:20" ht="60" hidden="1" x14ac:dyDescent="0.2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f>ROUND(E1642/D1642,0)*100</f>
        <v>200</v>
      </c>
      <c r="P1642">
        <f>IFERROR(ROUND(E1642/L1642,2),0)</f>
        <v>39.97</v>
      </c>
      <c r="Q1642" s="9" t="s">
        <v>8327</v>
      </c>
      <c r="R1642" t="s">
        <v>8331</v>
      </c>
      <c r="S1642" s="13">
        <f>(((J1642/60)/60)/24)+DATE(1970,1,1)</f>
        <v>40379.23096064815</v>
      </c>
      <c r="T1642" s="14">
        <f t="shared" si="25"/>
        <v>40393.082638888889</v>
      </c>
    </row>
    <row r="1643" spans="1:20" ht="30" hidden="1" x14ac:dyDescent="0.2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f>ROUND(E1643/D1643,0)*100</f>
        <v>100</v>
      </c>
      <c r="P1643">
        <f>IFERROR(ROUND(E1643/L1643,2),0)</f>
        <v>97.5</v>
      </c>
      <c r="Q1643" s="9" t="s">
        <v>8327</v>
      </c>
      <c r="R1643" t="s">
        <v>8338</v>
      </c>
      <c r="S1643" s="13">
        <f>(((J1643/60)/60)/24)+DATE(1970,1,1)</f>
        <v>41962.596574074079</v>
      </c>
      <c r="T1643" s="14">
        <f t="shared" si="25"/>
        <v>41992.596574074079</v>
      </c>
    </row>
    <row r="1644" spans="1:20" ht="45" hidden="1" x14ac:dyDescent="0.2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f>ROUND(E1644/D1644,0)*100</f>
        <v>100</v>
      </c>
      <c r="P1644">
        <f>IFERROR(ROUND(E1644/L1644,2),0)</f>
        <v>42.86</v>
      </c>
      <c r="Q1644" s="9" t="s">
        <v>8327</v>
      </c>
      <c r="R1644" t="s">
        <v>8338</v>
      </c>
      <c r="S1644" s="13">
        <f>(((J1644/60)/60)/24)+DATE(1970,1,1)</f>
        <v>40688.024618055555</v>
      </c>
      <c r="T1644" s="14">
        <f t="shared" si="25"/>
        <v>40708.024618055555</v>
      </c>
    </row>
    <row r="1645" spans="1:20" ht="30" hidden="1" x14ac:dyDescent="0.2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f>ROUND(E1645/D1645,0)*100</f>
        <v>100</v>
      </c>
      <c r="P1645">
        <f>IFERROR(ROUND(E1645/L1645,2),0)</f>
        <v>168.51</v>
      </c>
      <c r="Q1645" s="9" t="s">
        <v>8327</v>
      </c>
      <c r="R1645" t="s">
        <v>8338</v>
      </c>
      <c r="S1645" s="13">
        <f>(((J1645/60)/60)/24)+DATE(1970,1,1)</f>
        <v>41146.824212962965</v>
      </c>
      <c r="T1645" s="14">
        <f t="shared" si="25"/>
        <v>41176.824212962965</v>
      </c>
    </row>
    <row r="1646" spans="1:20" ht="60" hidden="1" x14ac:dyDescent="0.2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f>ROUND(E1646/D1646,0)*100</f>
        <v>100</v>
      </c>
      <c r="P1646">
        <f>IFERROR(ROUND(E1646/L1646,2),0)</f>
        <v>85.55</v>
      </c>
      <c r="Q1646" s="9" t="s">
        <v>8327</v>
      </c>
      <c r="R1646" t="s">
        <v>8338</v>
      </c>
      <c r="S1646" s="13">
        <f>(((J1646/60)/60)/24)+DATE(1970,1,1)</f>
        <v>41175.05972222222</v>
      </c>
      <c r="T1646" s="14">
        <f t="shared" si="25"/>
        <v>41235.101388888892</v>
      </c>
    </row>
    <row r="1647" spans="1:20" ht="45" hidden="1" x14ac:dyDescent="0.2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f>ROUND(E1647/D1647,0)*100</f>
        <v>100</v>
      </c>
      <c r="P1647">
        <f>IFERROR(ROUND(E1647/L1647,2),0)</f>
        <v>554</v>
      </c>
      <c r="Q1647" s="9" t="s">
        <v>8327</v>
      </c>
      <c r="R1647" t="s">
        <v>8338</v>
      </c>
      <c r="S1647" s="13">
        <f>(((J1647/60)/60)/24)+DATE(1970,1,1)</f>
        <v>41521.617361111108</v>
      </c>
      <c r="T1647" s="14">
        <f t="shared" si="25"/>
        <v>41535.617361111108</v>
      </c>
    </row>
    <row r="1648" spans="1:20" ht="60" hidden="1" x14ac:dyDescent="0.2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f>ROUND(E1648/D1648,0)*100</f>
        <v>100</v>
      </c>
      <c r="P1648">
        <f>IFERROR(ROUND(E1648/L1648,2),0)</f>
        <v>26.55</v>
      </c>
      <c r="Q1648" s="9" t="s">
        <v>8327</v>
      </c>
      <c r="R1648" t="s">
        <v>8338</v>
      </c>
      <c r="S1648" s="13">
        <f>(((J1648/60)/60)/24)+DATE(1970,1,1)</f>
        <v>41833.450266203705</v>
      </c>
      <c r="T1648" s="14">
        <f t="shared" si="25"/>
        <v>41865.757638888892</v>
      </c>
    </row>
    <row r="1649" spans="1:20" ht="45" hidden="1" x14ac:dyDescent="0.2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f>ROUND(E1649/D1649,0)*100</f>
        <v>100</v>
      </c>
      <c r="P1649">
        <f>IFERROR(ROUND(E1649/L1649,2),0)</f>
        <v>113.83</v>
      </c>
      <c r="Q1649" s="9" t="s">
        <v>8327</v>
      </c>
      <c r="R1649" t="s">
        <v>8338</v>
      </c>
      <c r="S1649" s="13">
        <f>(((J1649/60)/60)/24)+DATE(1970,1,1)</f>
        <v>41039.409456018519</v>
      </c>
      <c r="T1649" s="14">
        <f t="shared" si="25"/>
        <v>41069.409456018519</v>
      </c>
    </row>
    <row r="1650" spans="1:20" ht="45" hidden="1" x14ac:dyDescent="0.2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f>ROUND(E1650/D1650,0)*100</f>
        <v>100</v>
      </c>
      <c r="P1650">
        <f>IFERROR(ROUND(E1650/L1650,2),0)</f>
        <v>32.01</v>
      </c>
      <c r="Q1650" s="9" t="s">
        <v>8327</v>
      </c>
      <c r="R1650" t="s">
        <v>8338</v>
      </c>
      <c r="S1650" s="13">
        <f>(((J1650/60)/60)/24)+DATE(1970,1,1)</f>
        <v>40592.704652777778</v>
      </c>
      <c r="T1650" s="14">
        <f t="shared" si="25"/>
        <v>40622.662986111114</v>
      </c>
    </row>
    <row r="1651" spans="1:20" ht="60" hidden="1" x14ac:dyDescent="0.2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f>ROUND(E1651/D1651,0)*100</f>
        <v>100</v>
      </c>
      <c r="P1651">
        <f>IFERROR(ROUND(E1651/L1651,2),0)</f>
        <v>47.19</v>
      </c>
      <c r="Q1651" s="9" t="s">
        <v>8327</v>
      </c>
      <c r="R1651" t="s">
        <v>8338</v>
      </c>
      <c r="S1651" s="13">
        <f>(((J1651/60)/60)/24)+DATE(1970,1,1)</f>
        <v>41737.684664351851</v>
      </c>
      <c r="T1651" s="14">
        <f t="shared" si="25"/>
        <v>41782.684664351851</v>
      </c>
    </row>
    <row r="1652" spans="1:20" ht="45" hidden="1" x14ac:dyDescent="0.2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f>ROUND(E1652/D1652,0)*100</f>
        <v>100</v>
      </c>
      <c r="P1652">
        <f>IFERROR(ROUND(E1652/L1652,2),0)</f>
        <v>88.47</v>
      </c>
      <c r="Q1652" s="9" t="s">
        <v>8327</v>
      </c>
      <c r="R1652" t="s">
        <v>8338</v>
      </c>
      <c r="S1652" s="13">
        <f>(((J1652/60)/60)/24)+DATE(1970,1,1)</f>
        <v>41526.435613425929</v>
      </c>
      <c r="T1652" s="14">
        <f t="shared" si="25"/>
        <v>41556.435613425929</v>
      </c>
    </row>
    <row r="1653" spans="1:20" ht="60" hidden="1" x14ac:dyDescent="0.2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f>ROUND(E1653/D1653,0)*100</f>
        <v>100</v>
      </c>
      <c r="P1653">
        <f>IFERROR(ROUND(E1653/L1653,2),0)</f>
        <v>100.75</v>
      </c>
      <c r="Q1653" s="9" t="s">
        <v>8327</v>
      </c>
      <c r="R1653" t="s">
        <v>8338</v>
      </c>
      <c r="S1653" s="13">
        <f>(((J1653/60)/60)/24)+DATE(1970,1,1)</f>
        <v>40625.900694444441</v>
      </c>
      <c r="T1653" s="14">
        <f t="shared" si="25"/>
        <v>40659.290972222225</v>
      </c>
    </row>
    <row r="1654" spans="1:20" ht="60" hidden="1" x14ac:dyDescent="0.2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f>ROUND(E1654/D1654,0)*100</f>
        <v>100</v>
      </c>
      <c r="P1654">
        <f>IFERROR(ROUND(E1654/L1654,2),0)</f>
        <v>64.709999999999994</v>
      </c>
      <c r="Q1654" s="9" t="s">
        <v>8327</v>
      </c>
      <c r="R1654" t="s">
        <v>8338</v>
      </c>
      <c r="S1654" s="13">
        <f>(((J1654/60)/60)/24)+DATE(1970,1,1)</f>
        <v>41572.492974537039</v>
      </c>
      <c r="T1654" s="14">
        <f t="shared" si="25"/>
        <v>41602.534641203703</v>
      </c>
    </row>
    <row r="1655" spans="1:20" ht="45" hidden="1" x14ac:dyDescent="0.2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f>ROUND(E1655/D1655,0)*100</f>
        <v>200</v>
      </c>
      <c r="P1655">
        <f>IFERROR(ROUND(E1655/L1655,2),0)</f>
        <v>51.85</v>
      </c>
      <c r="Q1655" s="9" t="s">
        <v>8327</v>
      </c>
      <c r="R1655" t="s">
        <v>8338</v>
      </c>
      <c r="S1655" s="13">
        <f>(((J1655/60)/60)/24)+DATE(1970,1,1)</f>
        <v>40626.834444444445</v>
      </c>
      <c r="T1655" s="14">
        <f t="shared" si="25"/>
        <v>40657.834444444445</v>
      </c>
    </row>
    <row r="1656" spans="1:20" ht="60" hidden="1" x14ac:dyDescent="0.2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f>ROUND(E1656/D1656,0)*100</f>
        <v>100</v>
      </c>
      <c r="P1656">
        <f>IFERROR(ROUND(E1656/L1656,2),0)</f>
        <v>38.79</v>
      </c>
      <c r="Q1656" s="9" t="s">
        <v>8327</v>
      </c>
      <c r="R1656" t="s">
        <v>8338</v>
      </c>
      <c r="S1656" s="13">
        <f>(((J1656/60)/60)/24)+DATE(1970,1,1)</f>
        <v>40987.890740740739</v>
      </c>
      <c r="T1656" s="14">
        <f t="shared" si="25"/>
        <v>41017.890740740739</v>
      </c>
    </row>
    <row r="1657" spans="1:20" ht="45" hidden="1" x14ac:dyDescent="0.2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f>ROUND(E1657/D1657,0)*100</f>
        <v>100</v>
      </c>
      <c r="P1657">
        <f>IFERROR(ROUND(E1657/L1657,2),0)</f>
        <v>44.65</v>
      </c>
      <c r="Q1657" s="9" t="s">
        <v>8327</v>
      </c>
      <c r="R1657" t="s">
        <v>8338</v>
      </c>
      <c r="S1657" s="13">
        <f>(((J1657/60)/60)/24)+DATE(1970,1,1)</f>
        <v>40974.791898148149</v>
      </c>
      <c r="T1657" s="14">
        <f t="shared" si="25"/>
        <v>41004.750231481477</v>
      </c>
    </row>
    <row r="1658" spans="1:20" ht="60" hidden="1" x14ac:dyDescent="0.2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f>ROUND(E1658/D1658,0)*100</f>
        <v>100</v>
      </c>
      <c r="P1658">
        <f>IFERROR(ROUND(E1658/L1658,2),0)</f>
        <v>156.77000000000001</v>
      </c>
      <c r="Q1658" s="9" t="s">
        <v>8327</v>
      </c>
      <c r="R1658" t="s">
        <v>8338</v>
      </c>
      <c r="S1658" s="13">
        <f>(((J1658/60)/60)/24)+DATE(1970,1,1)</f>
        <v>41226.928842592592</v>
      </c>
      <c r="T1658" s="14">
        <f t="shared" si="25"/>
        <v>41256.928842592592</v>
      </c>
    </row>
    <row r="1659" spans="1:20" ht="60" hidden="1" x14ac:dyDescent="0.2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f>ROUND(E1659/D1659,0)*100</f>
        <v>100</v>
      </c>
      <c r="P1659">
        <f>IFERROR(ROUND(E1659/L1659,2),0)</f>
        <v>118.7</v>
      </c>
      <c r="Q1659" s="9" t="s">
        <v>8327</v>
      </c>
      <c r="R1659" t="s">
        <v>8338</v>
      </c>
      <c r="S1659" s="13">
        <f>(((J1659/60)/60)/24)+DATE(1970,1,1)</f>
        <v>41023.782037037039</v>
      </c>
      <c r="T1659" s="14">
        <f t="shared" si="25"/>
        <v>41053.782037037039</v>
      </c>
    </row>
    <row r="1660" spans="1:20" ht="60" hidden="1" x14ac:dyDescent="0.2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f>ROUND(E1660/D1660,0)*100</f>
        <v>100</v>
      </c>
      <c r="P1660">
        <f>IFERROR(ROUND(E1660/L1660,2),0)</f>
        <v>74.150000000000006</v>
      </c>
      <c r="Q1660" s="9" t="s">
        <v>8327</v>
      </c>
      <c r="R1660" t="s">
        <v>8338</v>
      </c>
      <c r="S1660" s="13">
        <f>(((J1660/60)/60)/24)+DATE(1970,1,1)</f>
        <v>41223.22184027778</v>
      </c>
      <c r="T1660" s="14">
        <f t="shared" si="25"/>
        <v>41261.597222222219</v>
      </c>
    </row>
    <row r="1661" spans="1:20" ht="60" hidden="1" x14ac:dyDescent="0.2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f>ROUND(E1661/D1661,0)*100</f>
        <v>100</v>
      </c>
      <c r="P1661">
        <f>IFERROR(ROUND(E1661/L1661,2),0)</f>
        <v>12.53</v>
      </c>
      <c r="Q1661" s="9" t="s">
        <v>8327</v>
      </c>
      <c r="R1661" t="s">
        <v>8338</v>
      </c>
      <c r="S1661" s="13">
        <f>(((J1661/60)/60)/24)+DATE(1970,1,1)</f>
        <v>41596.913437499999</v>
      </c>
      <c r="T1661" s="14">
        <f t="shared" si="25"/>
        <v>41625.5</v>
      </c>
    </row>
    <row r="1662" spans="1:20" ht="60" hidden="1" x14ac:dyDescent="0.2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f>ROUND(E1662/D1662,0)*100</f>
        <v>1300</v>
      </c>
      <c r="P1662">
        <f>IFERROR(ROUND(E1662/L1662,2),0)</f>
        <v>27.86</v>
      </c>
      <c r="Q1662" s="9" t="s">
        <v>8327</v>
      </c>
      <c r="R1662" t="s">
        <v>8338</v>
      </c>
      <c r="S1662" s="13">
        <f>(((J1662/60)/60)/24)+DATE(1970,1,1)</f>
        <v>42459.693865740745</v>
      </c>
      <c r="T1662" s="14">
        <f t="shared" si="25"/>
        <v>42490.915972222225</v>
      </c>
    </row>
    <row r="1663" spans="1:20" ht="75" hidden="1" x14ac:dyDescent="0.2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f>ROUND(E1663/D1663,0)*100</f>
        <v>100</v>
      </c>
      <c r="P1663">
        <f>IFERROR(ROUND(E1663/L1663,2),0)</f>
        <v>80.180000000000007</v>
      </c>
      <c r="Q1663" s="9" t="s">
        <v>8327</v>
      </c>
      <c r="R1663" t="s">
        <v>8338</v>
      </c>
      <c r="S1663" s="13">
        <f>(((J1663/60)/60)/24)+DATE(1970,1,1)</f>
        <v>42343.998043981483</v>
      </c>
      <c r="T1663" s="14">
        <f t="shared" si="25"/>
        <v>42386.875</v>
      </c>
    </row>
    <row r="1664" spans="1:20" ht="60" hidden="1" x14ac:dyDescent="0.2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f>ROUND(E1664/D1664,0)*100</f>
        <v>100</v>
      </c>
      <c r="P1664">
        <f>IFERROR(ROUND(E1664/L1664,2),0)</f>
        <v>132.44</v>
      </c>
      <c r="Q1664" s="9" t="s">
        <v>8327</v>
      </c>
      <c r="R1664" t="s">
        <v>8338</v>
      </c>
      <c r="S1664" s="13">
        <f>(((J1664/60)/60)/24)+DATE(1970,1,1)</f>
        <v>40848.198333333334</v>
      </c>
      <c r="T1664" s="14">
        <f t="shared" si="25"/>
        <v>40908.239999999998</v>
      </c>
    </row>
    <row r="1665" spans="1:20" ht="45" hidden="1" x14ac:dyDescent="0.2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f>ROUND(E1665/D1665,0)*100</f>
        <v>100</v>
      </c>
      <c r="P1665">
        <f>IFERROR(ROUND(E1665/L1665,2),0)</f>
        <v>33.75</v>
      </c>
      <c r="Q1665" s="9" t="s">
        <v>8327</v>
      </c>
      <c r="R1665" t="s">
        <v>8338</v>
      </c>
      <c r="S1665" s="13">
        <f>(((J1665/60)/60)/24)+DATE(1970,1,1)</f>
        <v>42006.02207175926</v>
      </c>
      <c r="T1665" s="14">
        <f t="shared" si="25"/>
        <v>42036.02207175926</v>
      </c>
    </row>
    <row r="1666" spans="1:20" ht="45" hidden="1" x14ac:dyDescent="0.2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f>ROUND(E1666/D1666,0)*100</f>
        <v>100</v>
      </c>
      <c r="P1666">
        <f>IFERROR(ROUND(E1666/L1666,2),0)</f>
        <v>34.380000000000003</v>
      </c>
      <c r="Q1666" s="9" t="s">
        <v>8327</v>
      </c>
      <c r="R1666" t="s">
        <v>8338</v>
      </c>
      <c r="S1666" s="13">
        <f>(((J1666/60)/60)/24)+DATE(1970,1,1)</f>
        <v>40939.761782407404</v>
      </c>
      <c r="T1666" s="14">
        <f t="shared" si="25"/>
        <v>40984.165972222225</v>
      </c>
    </row>
    <row r="1667" spans="1:20" ht="60" hidden="1" x14ac:dyDescent="0.2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f>ROUND(E1667/D1667,0)*100</f>
        <v>100</v>
      </c>
      <c r="P1667">
        <f>IFERROR(ROUND(E1667/L1667,2),0)</f>
        <v>44.96</v>
      </c>
      <c r="Q1667" s="9" t="s">
        <v>8327</v>
      </c>
      <c r="R1667" t="s">
        <v>8338</v>
      </c>
      <c r="S1667" s="13">
        <f>(((J1667/60)/60)/24)+DATE(1970,1,1)</f>
        <v>40564.649456018517</v>
      </c>
      <c r="T1667" s="14">
        <f t="shared" ref="T1667:T1730" si="26">(((I1667/60)/60)/24)+DATE(1970,1,1)</f>
        <v>40596.125</v>
      </c>
    </row>
    <row r="1668" spans="1:20" ht="45" hidden="1" x14ac:dyDescent="0.2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f>ROUND(E1668/D1668,0)*100</f>
        <v>200</v>
      </c>
      <c r="P1668">
        <f>IFERROR(ROUND(E1668/L1668,2),0)</f>
        <v>41.04</v>
      </c>
      <c r="Q1668" s="9" t="s">
        <v>8327</v>
      </c>
      <c r="R1668" t="s">
        <v>8338</v>
      </c>
      <c r="S1668" s="13">
        <f>(((J1668/60)/60)/24)+DATE(1970,1,1)</f>
        <v>41331.253159722226</v>
      </c>
      <c r="T1668" s="14">
        <f t="shared" si="26"/>
        <v>41361.211493055554</v>
      </c>
    </row>
    <row r="1669" spans="1:20" ht="45" hidden="1" x14ac:dyDescent="0.2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f>ROUND(E1669/D1669,0)*100</f>
        <v>100</v>
      </c>
      <c r="P1669">
        <f>IFERROR(ROUND(E1669/L1669,2),0)</f>
        <v>52.6</v>
      </c>
      <c r="Q1669" s="9" t="s">
        <v>8327</v>
      </c>
      <c r="R1669" t="s">
        <v>8338</v>
      </c>
      <c r="S1669" s="13">
        <f>(((J1669/60)/60)/24)+DATE(1970,1,1)</f>
        <v>41682.0705787037</v>
      </c>
      <c r="T1669" s="14">
        <f t="shared" si="26"/>
        <v>41709.290972222225</v>
      </c>
    </row>
    <row r="1670" spans="1:20" ht="60" hidden="1" x14ac:dyDescent="0.2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f>ROUND(E1670/D1670,0)*100</f>
        <v>100</v>
      </c>
      <c r="P1670">
        <f>IFERROR(ROUND(E1670/L1670,2),0)</f>
        <v>70.78</v>
      </c>
      <c r="Q1670" s="9" t="s">
        <v>8327</v>
      </c>
      <c r="R1670" t="s">
        <v>8338</v>
      </c>
      <c r="S1670" s="13">
        <f>(((J1670/60)/60)/24)+DATE(1970,1,1)</f>
        <v>40845.14975694444</v>
      </c>
      <c r="T1670" s="14">
        <f t="shared" si="26"/>
        <v>40875.191423611112</v>
      </c>
    </row>
    <row r="1671" spans="1:20" ht="60" hidden="1" x14ac:dyDescent="0.2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f>ROUND(E1671/D1671,0)*100</f>
        <v>100</v>
      </c>
      <c r="P1671">
        <f>IFERROR(ROUND(E1671/L1671,2),0)</f>
        <v>53.75</v>
      </c>
      <c r="Q1671" s="9" t="s">
        <v>8327</v>
      </c>
      <c r="R1671" t="s">
        <v>8338</v>
      </c>
      <c r="S1671" s="13">
        <f>(((J1671/60)/60)/24)+DATE(1970,1,1)</f>
        <v>42461.885138888887</v>
      </c>
      <c r="T1671" s="14">
        <f t="shared" si="26"/>
        <v>42521.885138888887</v>
      </c>
    </row>
    <row r="1672" spans="1:20" ht="60" hidden="1" x14ac:dyDescent="0.2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f>ROUND(E1672/D1672,0)*100</f>
        <v>100</v>
      </c>
      <c r="P1672">
        <f>IFERROR(ROUND(E1672/L1672,2),0)</f>
        <v>44.61</v>
      </c>
      <c r="Q1672" s="9" t="s">
        <v>8327</v>
      </c>
      <c r="R1672" t="s">
        <v>8338</v>
      </c>
      <c r="S1672" s="13">
        <f>(((J1672/60)/60)/24)+DATE(1970,1,1)</f>
        <v>40313.930543981485</v>
      </c>
      <c r="T1672" s="14">
        <f t="shared" si="26"/>
        <v>40364.166666666664</v>
      </c>
    </row>
    <row r="1673" spans="1:20" ht="30" hidden="1" x14ac:dyDescent="0.2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f>ROUND(E1673/D1673,0)*100</f>
        <v>100</v>
      </c>
      <c r="P1673">
        <f>IFERROR(ROUND(E1673/L1673,2),0)</f>
        <v>26.15</v>
      </c>
      <c r="Q1673" s="9" t="s">
        <v>8327</v>
      </c>
      <c r="R1673" t="s">
        <v>8338</v>
      </c>
      <c r="S1673" s="13">
        <f>(((J1673/60)/60)/24)+DATE(1970,1,1)</f>
        <v>42553.54414351852</v>
      </c>
      <c r="T1673" s="14">
        <f t="shared" si="26"/>
        <v>42583.54414351852</v>
      </c>
    </row>
    <row r="1674" spans="1:20" ht="45" hidden="1" x14ac:dyDescent="0.2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f>ROUND(E1674/D1674,0)*100</f>
        <v>100</v>
      </c>
      <c r="P1674">
        <f>IFERROR(ROUND(E1674/L1674,2),0)</f>
        <v>39.18</v>
      </c>
      <c r="Q1674" s="9" t="s">
        <v>8327</v>
      </c>
      <c r="R1674" t="s">
        <v>8338</v>
      </c>
      <c r="S1674" s="13">
        <f>(((J1674/60)/60)/24)+DATE(1970,1,1)</f>
        <v>41034.656597222223</v>
      </c>
      <c r="T1674" s="14">
        <f t="shared" si="26"/>
        <v>41064.656597222223</v>
      </c>
    </row>
    <row r="1675" spans="1:20" ht="45" hidden="1" x14ac:dyDescent="0.2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f>ROUND(E1675/D1675,0)*100</f>
        <v>100</v>
      </c>
      <c r="P1675">
        <f>IFERROR(ROUND(E1675/L1675,2),0)</f>
        <v>45.59</v>
      </c>
      <c r="Q1675" s="9" t="s">
        <v>8327</v>
      </c>
      <c r="R1675" t="s">
        <v>8338</v>
      </c>
      <c r="S1675" s="13">
        <f>(((J1675/60)/60)/24)+DATE(1970,1,1)</f>
        <v>42039.878379629634</v>
      </c>
      <c r="T1675" s="14">
        <f t="shared" si="26"/>
        <v>42069.878379629634</v>
      </c>
    </row>
    <row r="1676" spans="1:20" ht="60" hidden="1" x14ac:dyDescent="0.2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f>ROUND(E1676/D1676,0)*100</f>
        <v>200</v>
      </c>
      <c r="P1676">
        <f>IFERROR(ROUND(E1676/L1676,2),0)</f>
        <v>89.25</v>
      </c>
      <c r="Q1676" s="9" t="s">
        <v>8327</v>
      </c>
      <c r="R1676" t="s">
        <v>8338</v>
      </c>
      <c r="S1676" s="13">
        <f>(((J1676/60)/60)/24)+DATE(1970,1,1)</f>
        <v>42569.605393518519</v>
      </c>
      <c r="T1676" s="14">
        <f t="shared" si="26"/>
        <v>42600.290972222225</v>
      </c>
    </row>
    <row r="1677" spans="1:20" ht="30" hidden="1" x14ac:dyDescent="0.2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f>ROUND(E1677/D1677,0)*100</f>
        <v>100</v>
      </c>
      <c r="P1677">
        <f>IFERROR(ROUND(E1677/L1677,2),0)</f>
        <v>40.42</v>
      </c>
      <c r="Q1677" s="9" t="s">
        <v>8327</v>
      </c>
      <c r="R1677" t="s">
        <v>8338</v>
      </c>
      <c r="S1677" s="13">
        <f>(((J1677/60)/60)/24)+DATE(1970,1,1)</f>
        <v>40802.733101851853</v>
      </c>
      <c r="T1677" s="14">
        <f t="shared" si="26"/>
        <v>40832.918749999997</v>
      </c>
    </row>
    <row r="1678" spans="1:20" ht="45" hidden="1" x14ac:dyDescent="0.2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f>ROUND(E1678/D1678,0)*100</f>
        <v>100</v>
      </c>
      <c r="P1678">
        <f>IFERROR(ROUND(E1678/L1678,2),0)</f>
        <v>82.38</v>
      </c>
      <c r="Q1678" s="9" t="s">
        <v>8327</v>
      </c>
      <c r="R1678" t="s">
        <v>8338</v>
      </c>
      <c r="S1678" s="13">
        <f>(((J1678/60)/60)/24)+DATE(1970,1,1)</f>
        <v>40973.72623842593</v>
      </c>
      <c r="T1678" s="14">
        <f t="shared" si="26"/>
        <v>41020.165972222225</v>
      </c>
    </row>
    <row r="1679" spans="1:20" ht="45" hidden="1" x14ac:dyDescent="0.2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f>ROUND(E1679/D1679,0)*100</f>
        <v>100</v>
      </c>
      <c r="P1679">
        <f>IFERROR(ROUND(E1679/L1679,2),0)</f>
        <v>159.52000000000001</v>
      </c>
      <c r="Q1679" s="9" t="s">
        <v>8327</v>
      </c>
      <c r="R1679" t="s">
        <v>8338</v>
      </c>
      <c r="S1679" s="13">
        <f>(((J1679/60)/60)/24)+DATE(1970,1,1)</f>
        <v>42416.407129629632</v>
      </c>
      <c r="T1679" s="14">
        <f t="shared" si="26"/>
        <v>42476.249305555553</v>
      </c>
    </row>
    <row r="1680" spans="1:20" ht="45" hidden="1" x14ac:dyDescent="0.2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f>ROUND(E1680/D1680,0)*100</f>
        <v>100</v>
      </c>
      <c r="P1680">
        <f>IFERROR(ROUND(E1680/L1680,2),0)</f>
        <v>36.24</v>
      </c>
      <c r="Q1680" s="9" t="s">
        <v>8327</v>
      </c>
      <c r="R1680" t="s">
        <v>8338</v>
      </c>
      <c r="S1680" s="13">
        <f>(((J1680/60)/60)/24)+DATE(1970,1,1)</f>
        <v>41662.854988425926</v>
      </c>
      <c r="T1680" s="14">
        <f t="shared" si="26"/>
        <v>41676.854988425926</v>
      </c>
    </row>
    <row r="1681" spans="1:20" ht="60" hidden="1" x14ac:dyDescent="0.2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f>ROUND(E1681/D1681,0)*100</f>
        <v>200</v>
      </c>
      <c r="P1681">
        <f>IFERROR(ROUND(E1681/L1681,2),0)</f>
        <v>62.5</v>
      </c>
      <c r="Q1681" s="9" t="s">
        <v>8327</v>
      </c>
      <c r="R1681" t="s">
        <v>8338</v>
      </c>
      <c r="S1681" s="13">
        <f>(((J1681/60)/60)/24)+DATE(1970,1,1)</f>
        <v>40723.068807870368</v>
      </c>
      <c r="T1681" s="14">
        <f t="shared" si="26"/>
        <v>40746.068807870368</v>
      </c>
    </row>
    <row r="1682" spans="1:20" ht="30" hidden="1" x14ac:dyDescent="0.2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f>ROUND(E1682/D1682,0)*100</f>
        <v>100</v>
      </c>
      <c r="P1682">
        <f>IFERROR(ROUND(E1682/L1682,2),0)</f>
        <v>47</v>
      </c>
      <c r="Q1682" s="9" t="s">
        <v>8327</v>
      </c>
      <c r="R1682" t="s">
        <v>8338</v>
      </c>
      <c r="S1682" s="13">
        <f>(((J1682/60)/60)/24)+DATE(1970,1,1)</f>
        <v>41802.757719907408</v>
      </c>
      <c r="T1682" s="14">
        <f t="shared" si="26"/>
        <v>41832.757719907408</v>
      </c>
    </row>
    <row r="1683" spans="1:20" ht="60" hidden="1" x14ac:dyDescent="0.2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f>ROUND(E1683/D1683,0)*100</f>
        <v>100</v>
      </c>
      <c r="P1683">
        <f>IFERROR(ROUND(E1683/L1683,2),0)</f>
        <v>74.58</v>
      </c>
      <c r="Q1683" s="9" t="s">
        <v>8327</v>
      </c>
      <c r="R1683" t="s">
        <v>8330</v>
      </c>
      <c r="S1683" s="13">
        <f>(((J1683/60)/60)/24)+DATE(1970,1,1)</f>
        <v>42774.121342592596</v>
      </c>
      <c r="T1683" s="14">
        <f t="shared" si="26"/>
        <v>42823.083333333328</v>
      </c>
    </row>
    <row r="1684" spans="1:20" ht="45" hidden="1" x14ac:dyDescent="0.2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f>ROUND(E1684/D1684,0)*100</f>
        <v>0</v>
      </c>
      <c r="P1684">
        <f>IFERROR(ROUND(E1684/L1684,2),0)</f>
        <v>0</v>
      </c>
      <c r="Q1684" s="9" t="s">
        <v>8327</v>
      </c>
      <c r="R1684" t="s">
        <v>8330</v>
      </c>
      <c r="S1684" s="13">
        <f>(((J1684/60)/60)/24)+DATE(1970,1,1)</f>
        <v>42779.21365740741</v>
      </c>
      <c r="T1684" s="14">
        <f t="shared" si="26"/>
        <v>42839.171990740739</v>
      </c>
    </row>
    <row r="1685" spans="1:20" ht="45" hidden="1" x14ac:dyDescent="0.2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f>ROUND(E1685/D1685,0)*100</f>
        <v>0</v>
      </c>
      <c r="P1685">
        <f>IFERROR(ROUND(E1685/L1685,2),0)</f>
        <v>76</v>
      </c>
      <c r="Q1685" s="9" t="s">
        <v>8327</v>
      </c>
      <c r="R1685" t="s">
        <v>8330</v>
      </c>
      <c r="S1685" s="13">
        <f>(((J1685/60)/60)/24)+DATE(1970,1,1)</f>
        <v>42808.781689814816</v>
      </c>
      <c r="T1685" s="14">
        <f t="shared" si="26"/>
        <v>42832.781689814816</v>
      </c>
    </row>
    <row r="1686" spans="1:20" ht="30" hidden="1" x14ac:dyDescent="0.2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f>ROUND(E1686/D1686,0)*100</f>
        <v>100</v>
      </c>
      <c r="P1686">
        <f>IFERROR(ROUND(E1686/L1686,2),0)</f>
        <v>86.44</v>
      </c>
      <c r="Q1686" s="9" t="s">
        <v>8327</v>
      </c>
      <c r="R1686" t="s">
        <v>8330</v>
      </c>
      <c r="S1686" s="13">
        <f>(((J1686/60)/60)/24)+DATE(1970,1,1)</f>
        <v>42783.815289351856</v>
      </c>
      <c r="T1686" s="14">
        <f t="shared" si="26"/>
        <v>42811.773622685185</v>
      </c>
    </row>
    <row r="1687" spans="1:20" ht="60" hidden="1" x14ac:dyDescent="0.2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f>ROUND(E1687/D1687,0)*100</f>
        <v>100</v>
      </c>
      <c r="P1687">
        <f>IFERROR(ROUND(E1687/L1687,2),0)</f>
        <v>24</v>
      </c>
      <c r="Q1687" s="9" t="s">
        <v>8327</v>
      </c>
      <c r="R1687" t="s">
        <v>8330</v>
      </c>
      <c r="S1687" s="13">
        <f>(((J1687/60)/60)/24)+DATE(1970,1,1)</f>
        <v>42788.2502662037</v>
      </c>
      <c r="T1687" s="14">
        <f t="shared" si="26"/>
        <v>42818.208599537036</v>
      </c>
    </row>
    <row r="1688" spans="1:20" ht="60" hidden="1" x14ac:dyDescent="0.2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f>ROUND(E1688/D1688,0)*100</f>
        <v>0</v>
      </c>
      <c r="P1688">
        <f>IFERROR(ROUND(E1688/L1688,2),0)</f>
        <v>18</v>
      </c>
      <c r="Q1688" s="9" t="s">
        <v>8327</v>
      </c>
      <c r="R1688" t="s">
        <v>8330</v>
      </c>
      <c r="S1688" s="13">
        <f>(((J1688/60)/60)/24)+DATE(1970,1,1)</f>
        <v>42792.843969907408</v>
      </c>
      <c r="T1688" s="14">
        <f t="shared" si="26"/>
        <v>42852.802303240736</v>
      </c>
    </row>
    <row r="1689" spans="1:20" ht="60" hidden="1" x14ac:dyDescent="0.2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f>ROUND(E1689/D1689,0)*100</f>
        <v>0</v>
      </c>
      <c r="P1689">
        <f>IFERROR(ROUND(E1689/L1689,2),0)</f>
        <v>80.13</v>
      </c>
      <c r="Q1689" s="9" t="s">
        <v>8327</v>
      </c>
      <c r="R1689" t="s">
        <v>8330</v>
      </c>
      <c r="S1689" s="13">
        <f>(((J1689/60)/60)/24)+DATE(1970,1,1)</f>
        <v>42802.046817129631</v>
      </c>
      <c r="T1689" s="14">
        <f t="shared" si="26"/>
        <v>42835.84375</v>
      </c>
    </row>
    <row r="1690" spans="1:20" ht="60" hidden="1" x14ac:dyDescent="0.2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f>ROUND(E1690/D1690,0)*100</f>
        <v>0</v>
      </c>
      <c r="P1690">
        <f>IFERROR(ROUND(E1690/L1690,2),0)</f>
        <v>253.14</v>
      </c>
      <c r="Q1690" s="9" t="s">
        <v>8327</v>
      </c>
      <c r="R1690" t="s">
        <v>8330</v>
      </c>
      <c r="S1690" s="13">
        <f>(((J1690/60)/60)/24)+DATE(1970,1,1)</f>
        <v>42804.534652777773</v>
      </c>
      <c r="T1690" s="14">
        <f t="shared" si="26"/>
        <v>42834.492986111116</v>
      </c>
    </row>
    <row r="1691" spans="1:20" ht="30" hidden="1" x14ac:dyDescent="0.2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f>ROUND(E1691/D1691,0)*100</f>
        <v>100</v>
      </c>
      <c r="P1691">
        <f>IFERROR(ROUND(E1691/L1691,2),0)</f>
        <v>171.43</v>
      </c>
      <c r="Q1691" s="9" t="s">
        <v>8327</v>
      </c>
      <c r="R1691" t="s">
        <v>8330</v>
      </c>
      <c r="S1691" s="13">
        <f>(((J1691/60)/60)/24)+DATE(1970,1,1)</f>
        <v>42780.942476851851</v>
      </c>
      <c r="T1691" s="14">
        <f t="shared" si="26"/>
        <v>42810.900810185187</v>
      </c>
    </row>
    <row r="1692" spans="1:20" ht="45" hidden="1" x14ac:dyDescent="0.2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f>ROUND(E1692/D1692,0)*100</f>
        <v>0</v>
      </c>
      <c r="P1692">
        <f>IFERROR(ROUND(E1692/L1692,2),0)</f>
        <v>57.73</v>
      </c>
      <c r="Q1692" s="9" t="s">
        <v>8327</v>
      </c>
      <c r="R1692" t="s">
        <v>8330</v>
      </c>
      <c r="S1692" s="13">
        <f>(((J1692/60)/60)/24)+DATE(1970,1,1)</f>
        <v>42801.43104166667</v>
      </c>
      <c r="T1692" s="14">
        <f t="shared" si="26"/>
        <v>42831.389374999999</v>
      </c>
    </row>
    <row r="1693" spans="1:20" ht="60" hidden="1" x14ac:dyDescent="0.2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f>ROUND(E1693/D1693,0)*100</f>
        <v>0</v>
      </c>
      <c r="P1693">
        <f>IFERROR(ROUND(E1693/L1693,2),0)</f>
        <v>264.26</v>
      </c>
      <c r="Q1693" s="9" t="s">
        <v>8327</v>
      </c>
      <c r="R1693" t="s">
        <v>8330</v>
      </c>
      <c r="S1693" s="13">
        <f>(((J1693/60)/60)/24)+DATE(1970,1,1)</f>
        <v>42795.701481481476</v>
      </c>
      <c r="T1693" s="14">
        <f t="shared" si="26"/>
        <v>42828.041666666672</v>
      </c>
    </row>
    <row r="1694" spans="1:20" ht="45" hidden="1" x14ac:dyDescent="0.2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f>ROUND(E1694/D1694,0)*100</f>
        <v>0</v>
      </c>
      <c r="P1694">
        <f>IFERROR(ROUND(E1694/L1694,2),0)</f>
        <v>159.33000000000001</v>
      </c>
      <c r="Q1694" s="9" t="s">
        <v>8327</v>
      </c>
      <c r="R1694" t="s">
        <v>8330</v>
      </c>
      <c r="S1694" s="13">
        <f>(((J1694/60)/60)/24)+DATE(1970,1,1)</f>
        <v>42788.151238425926</v>
      </c>
      <c r="T1694" s="14">
        <f t="shared" si="26"/>
        <v>42820.999305555553</v>
      </c>
    </row>
    <row r="1695" spans="1:20" ht="60" hidden="1" x14ac:dyDescent="0.2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f>ROUND(E1695/D1695,0)*100</f>
        <v>0</v>
      </c>
      <c r="P1695">
        <f>IFERROR(ROUND(E1695/L1695,2),0)</f>
        <v>35</v>
      </c>
      <c r="Q1695" s="9" t="s">
        <v>8327</v>
      </c>
      <c r="R1695" t="s">
        <v>8330</v>
      </c>
      <c r="S1695" s="13">
        <f>(((J1695/60)/60)/24)+DATE(1970,1,1)</f>
        <v>42803.920277777783</v>
      </c>
      <c r="T1695" s="14">
        <f t="shared" si="26"/>
        <v>42834.833333333328</v>
      </c>
    </row>
    <row r="1696" spans="1:20" ht="60" hidden="1" x14ac:dyDescent="0.2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f>ROUND(E1696/D1696,0)*100</f>
        <v>0</v>
      </c>
      <c r="P1696">
        <f>IFERROR(ROUND(E1696/L1696,2),0)</f>
        <v>5</v>
      </c>
      <c r="Q1696" s="9" t="s">
        <v>8327</v>
      </c>
      <c r="R1696" t="s">
        <v>8330</v>
      </c>
      <c r="S1696" s="13">
        <f>(((J1696/60)/60)/24)+DATE(1970,1,1)</f>
        <v>42791.669837962967</v>
      </c>
      <c r="T1696" s="14">
        <f t="shared" si="26"/>
        <v>42821.191666666666</v>
      </c>
    </row>
    <row r="1697" spans="1:20" ht="60" hidden="1" x14ac:dyDescent="0.2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f>ROUND(E1697/D1697,0)*100</f>
        <v>0</v>
      </c>
      <c r="P1697">
        <f>IFERROR(ROUND(E1697/L1697,2),0)</f>
        <v>61.09</v>
      </c>
      <c r="Q1697" s="9" t="s">
        <v>8327</v>
      </c>
      <c r="R1697" t="s">
        <v>8330</v>
      </c>
      <c r="S1697" s="13">
        <f>(((J1697/60)/60)/24)+DATE(1970,1,1)</f>
        <v>42801.031412037039</v>
      </c>
      <c r="T1697" s="14">
        <f t="shared" si="26"/>
        <v>42835.041666666672</v>
      </c>
    </row>
    <row r="1698" spans="1:20" ht="60" hidden="1" x14ac:dyDescent="0.2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f>ROUND(E1698/D1698,0)*100</f>
        <v>0</v>
      </c>
      <c r="P1698">
        <f>IFERROR(ROUND(E1698/L1698,2),0)</f>
        <v>0</v>
      </c>
      <c r="Q1698" s="9" t="s">
        <v>8327</v>
      </c>
      <c r="R1698" t="s">
        <v>8330</v>
      </c>
      <c r="S1698" s="13">
        <f>(((J1698/60)/60)/24)+DATE(1970,1,1)</f>
        <v>42796.069571759261</v>
      </c>
      <c r="T1698" s="14">
        <f t="shared" si="26"/>
        <v>42826.027905092589</v>
      </c>
    </row>
    <row r="1699" spans="1:20" ht="45" hidden="1" x14ac:dyDescent="0.2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f>ROUND(E1699/D1699,0)*100</f>
        <v>0</v>
      </c>
      <c r="P1699">
        <f>IFERROR(ROUND(E1699/L1699,2),0)</f>
        <v>114.82</v>
      </c>
      <c r="Q1699" s="9" t="s">
        <v>8327</v>
      </c>
      <c r="R1699" t="s">
        <v>8330</v>
      </c>
      <c r="S1699" s="13">
        <f>(((J1699/60)/60)/24)+DATE(1970,1,1)</f>
        <v>42805.032962962956</v>
      </c>
      <c r="T1699" s="14">
        <f t="shared" si="26"/>
        <v>42834.991296296299</v>
      </c>
    </row>
    <row r="1700" spans="1:20" ht="75" hidden="1" x14ac:dyDescent="0.2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f>ROUND(E1700/D1700,0)*100</f>
        <v>0</v>
      </c>
      <c r="P1700">
        <f>IFERROR(ROUND(E1700/L1700,2),0)</f>
        <v>0</v>
      </c>
      <c r="Q1700" s="9" t="s">
        <v>8327</v>
      </c>
      <c r="R1700" t="s">
        <v>8330</v>
      </c>
      <c r="S1700" s="13">
        <f>(((J1700/60)/60)/24)+DATE(1970,1,1)</f>
        <v>42796.207870370374</v>
      </c>
      <c r="T1700" s="14">
        <f t="shared" si="26"/>
        <v>42820.147916666669</v>
      </c>
    </row>
    <row r="1701" spans="1:20" ht="60" hidden="1" x14ac:dyDescent="0.2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f>ROUND(E1701/D1701,0)*100</f>
        <v>0</v>
      </c>
      <c r="P1701">
        <f>IFERROR(ROUND(E1701/L1701,2),0)</f>
        <v>54</v>
      </c>
      <c r="Q1701" s="9" t="s">
        <v>8327</v>
      </c>
      <c r="R1701" t="s">
        <v>8330</v>
      </c>
      <c r="S1701" s="13">
        <f>(((J1701/60)/60)/24)+DATE(1970,1,1)</f>
        <v>42806.863946759258</v>
      </c>
      <c r="T1701" s="14">
        <f t="shared" si="26"/>
        <v>42836.863946759258</v>
      </c>
    </row>
    <row r="1702" spans="1:20" ht="60" hidden="1" x14ac:dyDescent="0.2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f>ROUND(E1702/D1702,0)*100</f>
        <v>0</v>
      </c>
      <c r="P1702">
        <f>IFERROR(ROUND(E1702/L1702,2),0)</f>
        <v>65.97</v>
      </c>
      <c r="Q1702" s="9" t="s">
        <v>8327</v>
      </c>
      <c r="R1702" t="s">
        <v>8330</v>
      </c>
      <c r="S1702" s="13">
        <f>(((J1702/60)/60)/24)+DATE(1970,1,1)</f>
        <v>42796.071643518517</v>
      </c>
      <c r="T1702" s="14">
        <f t="shared" si="26"/>
        <v>42826.166666666672</v>
      </c>
    </row>
    <row r="1703" spans="1:20" ht="60" hidden="1" x14ac:dyDescent="0.2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f>ROUND(E1703/D1703,0)*100</f>
        <v>0</v>
      </c>
      <c r="P1703">
        <f>IFERROR(ROUND(E1703/L1703,2),0)</f>
        <v>5</v>
      </c>
      <c r="Q1703" s="9" t="s">
        <v>8327</v>
      </c>
      <c r="R1703" t="s">
        <v>8330</v>
      </c>
      <c r="S1703" s="13">
        <f>(((J1703/60)/60)/24)+DATE(1970,1,1)</f>
        <v>41989.664409722223</v>
      </c>
      <c r="T1703" s="14">
        <f t="shared" si="26"/>
        <v>42019.664409722223</v>
      </c>
    </row>
    <row r="1704" spans="1:20" ht="30" hidden="1" x14ac:dyDescent="0.25">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f>ROUND(E1704/D1704,0)*100</f>
        <v>0</v>
      </c>
      <c r="P1704">
        <f>IFERROR(ROUND(E1704/L1704,2),0)</f>
        <v>1</v>
      </c>
      <c r="Q1704" s="9" t="s">
        <v>8327</v>
      </c>
      <c r="R1704" t="s">
        <v>8330</v>
      </c>
      <c r="S1704" s="13">
        <f>(((J1704/60)/60)/24)+DATE(1970,1,1)</f>
        <v>42063.869791666672</v>
      </c>
      <c r="T1704" s="14">
        <f t="shared" si="26"/>
        <v>42093.828125</v>
      </c>
    </row>
    <row r="1705" spans="1:20" ht="60" hidden="1" x14ac:dyDescent="0.2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f>ROUND(E1705/D1705,0)*100</f>
        <v>0</v>
      </c>
      <c r="P1705">
        <f>IFERROR(ROUND(E1705/L1705,2),0)</f>
        <v>25.5</v>
      </c>
      <c r="Q1705" s="9" t="s">
        <v>8327</v>
      </c>
      <c r="R1705" t="s">
        <v>8330</v>
      </c>
      <c r="S1705" s="13">
        <f>(((J1705/60)/60)/24)+DATE(1970,1,1)</f>
        <v>42187.281678240746</v>
      </c>
      <c r="T1705" s="14">
        <f t="shared" si="26"/>
        <v>42247.281678240746</v>
      </c>
    </row>
    <row r="1706" spans="1:20" ht="45" hidden="1" x14ac:dyDescent="0.2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f>ROUND(E1706/D1706,0)*100</f>
        <v>100</v>
      </c>
      <c r="P1706">
        <f>IFERROR(ROUND(E1706/L1706,2),0)</f>
        <v>118.36</v>
      </c>
      <c r="Q1706" s="9" t="s">
        <v>8327</v>
      </c>
      <c r="R1706" t="s">
        <v>8330</v>
      </c>
      <c r="S1706" s="13">
        <f>(((J1706/60)/60)/24)+DATE(1970,1,1)</f>
        <v>42021.139733796299</v>
      </c>
      <c r="T1706" s="14">
        <f t="shared" si="26"/>
        <v>42051.139733796299</v>
      </c>
    </row>
    <row r="1707" spans="1:20" ht="45" hidden="1" x14ac:dyDescent="0.2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f>ROUND(E1707/D1707,0)*100</f>
        <v>0</v>
      </c>
      <c r="P1707">
        <f>IFERROR(ROUND(E1707/L1707,2),0)</f>
        <v>0</v>
      </c>
      <c r="Q1707" s="9" t="s">
        <v>8327</v>
      </c>
      <c r="R1707" t="s">
        <v>8330</v>
      </c>
      <c r="S1707" s="13">
        <f>(((J1707/60)/60)/24)+DATE(1970,1,1)</f>
        <v>42245.016736111109</v>
      </c>
      <c r="T1707" s="14">
        <f t="shared" si="26"/>
        <v>42256.666666666672</v>
      </c>
    </row>
    <row r="1708" spans="1:20" ht="45" hidden="1" x14ac:dyDescent="0.2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f>ROUND(E1708/D1708,0)*100</f>
        <v>0</v>
      </c>
      <c r="P1708">
        <f>IFERROR(ROUND(E1708/L1708,2),0)</f>
        <v>0</v>
      </c>
      <c r="Q1708" s="9" t="s">
        <v>8327</v>
      </c>
      <c r="R1708" t="s">
        <v>8330</v>
      </c>
      <c r="S1708" s="13">
        <f>(((J1708/60)/60)/24)+DATE(1970,1,1)</f>
        <v>42179.306388888886</v>
      </c>
      <c r="T1708" s="14">
        <f t="shared" si="26"/>
        <v>42239.306388888886</v>
      </c>
    </row>
    <row r="1709" spans="1:20" ht="60" hidden="1" x14ac:dyDescent="0.2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f>ROUND(E1709/D1709,0)*100</f>
        <v>0</v>
      </c>
      <c r="P1709">
        <f>IFERROR(ROUND(E1709/L1709,2),0)</f>
        <v>54.11</v>
      </c>
      <c r="Q1709" s="9" t="s">
        <v>8327</v>
      </c>
      <c r="R1709" t="s">
        <v>8330</v>
      </c>
      <c r="S1709" s="13">
        <f>(((J1709/60)/60)/24)+DATE(1970,1,1)</f>
        <v>42427.721006944441</v>
      </c>
      <c r="T1709" s="14">
        <f t="shared" si="26"/>
        <v>42457.679340277777</v>
      </c>
    </row>
    <row r="1710" spans="1:20" ht="60" hidden="1" x14ac:dyDescent="0.25">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f>ROUND(E1710/D1710,0)*100</f>
        <v>0</v>
      </c>
      <c r="P1710">
        <f>IFERROR(ROUND(E1710/L1710,2),0)</f>
        <v>0</v>
      </c>
      <c r="Q1710" s="9" t="s">
        <v>8327</v>
      </c>
      <c r="R1710" t="s">
        <v>8330</v>
      </c>
      <c r="S1710" s="13">
        <f>(((J1710/60)/60)/24)+DATE(1970,1,1)</f>
        <v>42451.866967592592</v>
      </c>
      <c r="T1710" s="14">
        <f t="shared" si="26"/>
        <v>42491.866967592592</v>
      </c>
    </row>
    <row r="1711" spans="1:20" ht="45" hidden="1" x14ac:dyDescent="0.2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f>ROUND(E1711/D1711,0)*100</f>
        <v>0</v>
      </c>
      <c r="P1711">
        <f>IFERROR(ROUND(E1711/L1711,2),0)</f>
        <v>21.25</v>
      </c>
      <c r="Q1711" s="9" t="s">
        <v>8327</v>
      </c>
      <c r="R1711" t="s">
        <v>8330</v>
      </c>
      <c r="S1711" s="13">
        <f>(((J1711/60)/60)/24)+DATE(1970,1,1)</f>
        <v>41841.56381944444</v>
      </c>
      <c r="T1711" s="14">
        <f t="shared" si="26"/>
        <v>41882.818749999999</v>
      </c>
    </row>
    <row r="1712" spans="1:20" ht="30" hidden="1" x14ac:dyDescent="0.25">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f>ROUND(E1712/D1712,0)*100</f>
        <v>0</v>
      </c>
      <c r="P1712">
        <f>IFERROR(ROUND(E1712/L1712,2),0)</f>
        <v>34</v>
      </c>
      <c r="Q1712" s="9" t="s">
        <v>8327</v>
      </c>
      <c r="R1712" t="s">
        <v>8330</v>
      </c>
      <c r="S1712" s="13">
        <f>(((J1712/60)/60)/24)+DATE(1970,1,1)</f>
        <v>42341.59129629629</v>
      </c>
      <c r="T1712" s="14">
        <f t="shared" si="26"/>
        <v>42387.541666666672</v>
      </c>
    </row>
    <row r="1713" spans="1:20" ht="60" hidden="1" x14ac:dyDescent="0.2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f>ROUND(E1713/D1713,0)*100</f>
        <v>0</v>
      </c>
      <c r="P1713">
        <f>IFERROR(ROUND(E1713/L1713,2),0)</f>
        <v>525</v>
      </c>
      <c r="Q1713" s="9" t="s">
        <v>8327</v>
      </c>
      <c r="R1713" t="s">
        <v>8330</v>
      </c>
      <c r="S1713" s="13">
        <f>(((J1713/60)/60)/24)+DATE(1970,1,1)</f>
        <v>41852.646226851852</v>
      </c>
      <c r="T1713" s="14">
        <f t="shared" si="26"/>
        <v>41883.646226851852</v>
      </c>
    </row>
    <row r="1714" spans="1:20" ht="60" hidden="1" x14ac:dyDescent="0.25">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f>ROUND(E1714/D1714,0)*100</f>
        <v>0</v>
      </c>
      <c r="P1714">
        <f>IFERROR(ROUND(E1714/L1714,2),0)</f>
        <v>0</v>
      </c>
      <c r="Q1714" s="9" t="s">
        <v>8327</v>
      </c>
      <c r="R1714" t="s">
        <v>8330</v>
      </c>
      <c r="S1714" s="13">
        <f>(((J1714/60)/60)/24)+DATE(1970,1,1)</f>
        <v>42125.913807870369</v>
      </c>
      <c r="T1714" s="14">
        <f t="shared" si="26"/>
        <v>42185.913807870369</v>
      </c>
    </row>
    <row r="1715" spans="1:20" ht="60" hidden="1" x14ac:dyDescent="0.25">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f>ROUND(E1715/D1715,0)*100</f>
        <v>0</v>
      </c>
      <c r="P1715">
        <f>IFERROR(ROUND(E1715/L1715,2),0)</f>
        <v>50</v>
      </c>
      <c r="Q1715" s="9" t="s">
        <v>8327</v>
      </c>
      <c r="R1715" t="s">
        <v>8330</v>
      </c>
      <c r="S1715" s="13">
        <f>(((J1715/60)/60)/24)+DATE(1970,1,1)</f>
        <v>41887.801064814819</v>
      </c>
      <c r="T1715" s="14">
        <f t="shared" si="26"/>
        <v>41917.801064814819</v>
      </c>
    </row>
    <row r="1716" spans="1:20" ht="60" hidden="1" x14ac:dyDescent="0.2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f>ROUND(E1716/D1716,0)*100</f>
        <v>0</v>
      </c>
      <c r="P1716">
        <f>IFERROR(ROUND(E1716/L1716,2),0)</f>
        <v>115.71</v>
      </c>
      <c r="Q1716" s="9" t="s">
        <v>8327</v>
      </c>
      <c r="R1716" t="s">
        <v>8330</v>
      </c>
      <c r="S1716" s="13">
        <f>(((J1716/60)/60)/24)+DATE(1970,1,1)</f>
        <v>42095.918530092589</v>
      </c>
      <c r="T1716" s="14">
        <f t="shared" si="26"/>
        <v>42125.918530092589</v>
      </c>
    </row>
    <row r="1717" spans="1:20" ht="45" hidden="1" x14ac:dyDescent="0.2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f>ROUND(E1717/D1717,0)*100</f>
        <v>0</v>
      </c>
      <c r="P1717">
        <f>IFERROR(ROUND(E1717/L1717,2),0)</f>
        <v>5.5</v>
      </c>
      <c r="Q1717" s="9" t="s">
        <v>8327</v>
      </c>
      <c r="R1717" t="s">
        <v>8330</v>
      </c>
      <c r="S1717" s="13">
        <f>(((J1717/60)/60)/24)+DATE(1970,1,1)</f>
        <v>42064.217418981483</v>
      </c>
      <c r="T1717" s="14">
        <f t="shared" si="26"/>
        <v>42094.140277777777</v>
      </c>
    </row>
    <row r="1718" spans="1:20" ht="60" hidden="1" x14ac:dyDescent="0.2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f>ROUND(E1718/D1718,0)*100</f>
        <v>0</v>
      </c>
      <c r="P1718">
        <f>IFERROR(ROUND(E1718/L1718,2),0)</f>
        <v>50</v>
      </c>
      <c r="Q1718" s="9" t="s">
        <v>8327</v>
      </c>
      <c r="R1718" t="s">
        <v>8330</v>
      </c>
      <c r="S1718" s="13">
        <f>(((J1718/60)/60)/24)+DATE(1970,1,1)</f>
        <v>42673.577534722222</v>
      </c>
      <c r="T1718" s="14">
        <f t="shared" si="26"/>
        <v>42713.619201388887</v>
      </c>
    </row>
    <row r="1719" spans="1:20" ht="45" hidden="1" x14ac:dyDescent="0.2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f>ROUND(E1719/D1719,0)*100</f>
        <v>0</v>
      </c>
      <c r="P1719">
        <f>IFERROR(ROUND(E1719/L1719,2),0)</f>
        <v>34.020000000000003</v>
      </c>
      <c r="Q1719" s="9" t="s">
        <v>8327</v>
      </c>
      <c r="R1719" t="s">
        <v>8330</v>
      </c>
      <c r="S1719" s="13">
        <f>(((J1719/60)/60)/24)+DATE(1970,1,1)</f>
        <v>42460.98192129629</v>
      </c>
      <c r="T1719" s="14">
        <f t="shared" si="26"/>
        <v>42481.166666666672</v>
      </c>
    </row>
    <row r="1720" spans="1:20" hidden="1" x14ac:dyDescent="0.2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f>ROUND(E1720/D1720,0)*100</f>
        <v>0</v>
      </c>
      <c r="P1720">
        <f>IFERROR(ROUND(E1720/L1720,2),0)</f>
        <v>37.5</v>
      </c>
      <c r="Q1720" s="9" t="s">
        <v>8327</v>
      </c>
      <c r="R1720" t="s">
        <v>8330</v>
      </c>
      <c r="S1720" s="13">
        <f>(((J1720/60)/60)/24)+DATE(1970,1,1)</f>
        <v>42460.610520833332</v>
      </c>
      <c r="T1720" s="14">
        <f t="shared" si="26"/>
        <v>42504.207638888889</v>
      </c>
    </row>
    <row r="1721" spans="1:20" ht="60" hidden="1" x14ac:dyDescent="0.2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f>ROUND(E1721/D1721,0)*100</f>
        <v>0</v>
      </c>
      <c r="P1721">
        <f>IFERROR(ROUND(E1721/L1721,2),0)</f>
        <v>11.67</v>
      </c>
      <c r="Q1721" s="9" t="s">
        <v>8327</v>
      </c>
      <c r="R1721" t="s">
        <v>8330</v>
      </c>
      <c r="S1721" s="13">
        <f>(((J1721/60)/60)/24)+DATE(1970,1,1)</f>
        <v>41869.534618055557</v>
      </c>
      <c r="T1721" s="14">
        <f t="shared" si="26"/>
        <v>41899.534618055557</v>
      </c>
    </row>
    <row r="1722" spans="1:20" ht="60" hidden="1" x14ac:dyDescent="0.2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f>ROUND(E1722/D1722,0)*100</f>
        <v>0</v>
      </c>
      <c r="P1722">
        <f>IFERROR(ROUND(E1722/L1722,2),0)</f>
        <v>28.13</v>
      </c>
      <c r="Q1722" s="9" t="s">
        <v>8327</v>
      </c>
      <c r="R1722" t="s">
        <v>8330</v>
      </c>
      <c r="S1722" s="13">
        <f>(((J1722/60)/60)/24)+DATE(1970,1,1)</f>
        <v>41922.783229166671</v>
      </c>
      <c r="T1722" s="14">
        <f t="shared" si="26"/>
        <v>41952.824895833335</v>
      </c>
    </row>
    <row r="1723" spans="1:20" ht="45" hidden="1" x14ac:dyDescent="0.2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f>ROUND(E1723/D1723,0)*100</f>
        <v>0</v>
      </c>
      <c r="P1723">
        <f>IFERROR(ROUND(E1723/L1723,2),0)</f>
        <v>0</v>
      </c>
      <c r="Q1723" s="9" t="s">
        <v>8327</v>
      </c>
      <c r="R1723" t="s">
        <v>8330</v>
      </c>
      <c r="S1723" s="13">
        <f>(((J1723/60)/60)/24)+DATE(1970,1,1)</f>
        <v>42319.461377314816</v>
      </c>
      <c r="T1723" s="14">
        <f t="shared" si="26"/>
        <v>42349.461377314816</v>
      </c>
    </row>
    <row r="1724" spans="1:20" ht="45" hidden="1" x14ac:dyDescent="0.2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f>ROUND(E1724/D1724,0)*100</f>
        <v>0</v>
      </c>
      <c r="P1724">
        <f>IFERROR(ROUND(E1724/L1724,2),0)</f>
        <v>1</v>
      </c>
      <c r="Q1724" s="9" t="s">
        <v>8327</v>
      </c>
      <c r="R1724" t="s">
        <v>8330</v>
      </c>
      <c r="S1724" s="13">
        <f>(((J1724/60)/60)/24)+DATE(1970,1,1)</f>
        <v>42425.960983796293</v>
      </c>
      <c r="T1724" s="14">
        <f t="shared" si="26"/>
        <v>42463.006944444445</v>
      </c>
    </row>
    <row r="1725" spans="1:20" ht="60" hidden="1" x14ac:dyDescent="0.2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f>ROUND(E1725/D1725,0)*100</f>
        <v>0</v>
      </c>
      <c r="P1725">
        <f>IFERROR(ROUND(E1725/L1725,2),0)</f>
        <v>216.67</v>
      </c>
      <c r="Q1725" s="9" t="s">
        <v>8327</v>
      </c>
      <c r="R1725" t="s">
        <v>8330</v>
      </c>
      <c r="S1725" s="13">
        <f>(((J1725/60)/60)/24)+DATE(1970,1,1)</f>
        <v>42129.82540509259</v>
      </c>
      <c r="T1725" s="14">
        <f t="shared" si="26"/>
        <v>42186.25</v>
      </c>
    </row>
    <row r="1726" spans="1:20" ht="60" hidden="1" x14ac:dyDescent="0.2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f>ROUND(E1726/D1726,0)*100</f>
        <v>0</v>
      </c>
      <c r="P1726">
        <f>IFERROR(ROUND(E1726/L1726,2),0)</f>
        <v>8.75</v>
      </c>
      <c r="Q1726" s="9" t="s">
        <v>8327</v>
      </c>
      <c r="R1726" t="s">
        <v>8330</v>
      </c>
      <c r="S1726" s="13">
        <f>(((J1726/60)/60)/24)+DATE(1970,1,1)</f>
        <v>41912.932430555556</v>
      </c>
      <c r="T1726" s="14">
        <f t="shared" si="26"/>
        <v>41942.932430555556</v>
      </c>
    </row>
    <row r="1727" spans="1:20" ht="60" hidden="1" x14ac:dyDescent="0.2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f>ROUND(E1727/D1727,0)*100</f>
        <v>0</v>
      </c>
      <c r="P1727">
        <f>IFERROR(ROUND(E1727/L1727,2),0)</f>
        <v>62.22</v>
      </c>
      <c r="Q1727" s="9" t="s">
        <v>8327</v>
      </c>
      <c r="R1727" t="s">
        <v>8330</v>
      </c>
      <c r="S1727" s="13">
        <f>(((J1727/60)/60)/24)+DATE(1970,1,1)</f>
        <v>41845.968159722222</v>
      </c>
      <c r="T1727" s="14">
        <f t="shared" si="26"/>
        <v>41875.968159722222</v>
      </c>
    </row>
    <row r="1728" spans="1:20" ht="30" hidden="1" x14ac:dyDescent="0.2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f>ROUND(E1728/D1728,0)*100</f>
        <v>0</v>
      </c>
      <c r="P1728">
        <f>IFERROR(ROUND(E1728/L1728,2),0)</f>
        <v>137.25</v>
      </c>
      <c r="Q1728" s="9" t="s">
        <v>8327</v>
      </c>
      <c r="R1728" t="s">
        <v>8330</v>
      </c>
      <c r="S1728" s="13">
        <f>(((J1728/60)/60)/24)+DATE(1970,1,1)</f>
        <v>41788.919722222221</v>
      </c>
      <c r="T1728" s="14">
        <f t="shared" si="26"/>
        <v>41817.919722222221</v>
      </c>
    </row>
    <row r="1729" spans="1:20" ht="60" hidden="1" x14ac:dyDescent="0.2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f>ROUND(E1729/D1729,0)*100</f>
        <v>0</v>
      </c>
      <c r="P1729">
        <f>IFERROR(ROUND(E1729/L1729,2),0)</f>
        <v>1</v>
      </c>
      <c r="Q1729" s="9" t="s">
        <v>8327</v>
      </c>
      <c r="R1729" t="s">
        <v>8330</v>
      </c>
      <c r="S1729" s="13">
        <f>(((J1729/60)/60)/24)+DATE(1970,1,1)</f>
        <v>42044.927974537044</v>
      </c>
      <c r="T1729" s="14">
        <f t="shared" si="26"/>
        <v>42099.458333333328</v>
      </c>
    </row>
    <row r="1730" spans="1:20" ht="45" hidden="1" x14ac:dyDescent="0.2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f>ROUND(E1730/D1730,0)*100</f>
        <v>100</v>
      </c>
      <c r="P1730">
        <f>IFERROR(ROUND(E1730/L1730,2),0)</f>
        <v>122.14</v>
      </c>
      <c r="Q1730" s="9" t="s">
        <v>8327</v>
      </c>
      <c r="R1730" t="s">
        <v>8330</v>
      </c>
      <c r="S1730" s="13">
        <f>(((J1730/60)/60)/24)+DATE(1970,1,1)</f>
        <v>42268.625856481478</v>
      </c>
      <c r="T1730" s="14">
        <f t="shared" si="26"/>
        <v>42298.625856481478</v>
      </c>
    </row>
    <row r="1731" spans="1:20" ht="60" hidden="1" x14ac:dyDescent="0.2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f>ROUND(E1731/D1731,0)*100</f>
        <v>0</v>
      </c>
      <c r="P1731">
        <f>IFERROR(ROUND(E1731/L1731,2),0)</f>
        <v>0</v>
      </c>
      <c r="Q1731" s="9" t="s">
        <v>8327</v>
      </c>
      <c r="R1731" t="s">
        <v>8330</v>
      </c>
      <c r="S1731" s="13">
        <f>(((J1731/60)/60)/24)+DATE(1970,1,1)</f>
        <v>42471.052152777775</v>
      </c>
      <c r="T1731" s="14">
        <f t="shared" ref="T1731:T1794" si="27">(((I1731/60)/60)/24)+DATE(1970,1,1)</f>
        <v>42531.052152777775</v>
      </c>
    </row>
    <row r="1732" spans="1:20" ht="45" hidden="1" x14ac:dyDescent="0.2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f>ROUND(E1732/D1732,0)*100</f>
        <v>0</v>
      </c>
      <c r="P1732">
        <f>IFERROR(ROUND(E1732/L1732,2),0)</f>
        <v>0</v>
      </c>
      <c r="Q1732" s="9" t="s">
        <v>8327</v>
      </c>
      <c r="R1732" t="s">
        <v>8330</v>
      </c>
      <c r="S1732" s="13">
        <f>(((J1732/60)/60)/24)+DATE(1970,1,1)</f>
        <v>42272.087766203709</v>
      </c>
      <c r="T1732" s="14">
        <f t="shared" si="27"/>
        <v>42302.087766203709</v>
      </c>
    </row>
    <row r="1733" spans="1:20" ht="30" hidden="1" x14ac:dyDescent="0.25">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f>ROUND(E1733/D1733,0)*100</f>
        <v>0</v>
      </c>
      <c r="P1733">
        <f>IFERROR(ROUND(E1733/L1733,2),0)</f>
        <v>0</v>
      </c>
      <c r="Q1733" s="9" t="s">
        <v>8327</v>
      </c>
      <c r="R1733" t="s">
        <v>8330</v>
      </c>
      <c r="S1733" s="13">
        <f>(((J1733/60)/60)/24)+DATE(1970,1,1)</f>
        <v>42152.906851851847</v>
      </c>
      <c r="T1733" s="14">
        <f t="shared" si="27"/>
        <v>42166.625</v>
      </c>
    </row>
    <row r="1734" spans="1:20" ht="60" hidden="1" x14ac:dyDescent="0.2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f>ROUND(E1734/D1734,0)*100</f>
        <v>0</v>
      </c>
      <c r="P1734">
        <f>IFERROR(ROUND(E1734/L1734,2),0)</f>
        <v>0</v>
      </c>
      <c r="Q1734" s="9" t="s">
        <v>8327</v>
      </c>
      <c r="R1734" t="s">
        <v>8330</v>
      </c>
      <c r="S1734" s="13">
        <f>(((J1734/60)/60)/24)+DATE(1970,1,1)</f>
        <v>42325.683807870373</v>
      </c>
      <c r="T1734" s="14">
        <f t="shared" si="27"/>
        <v>42385.208333333328</v>
      </c>
    </row>
    <row r="1735" spans="1:20" ht="60" hidden="1" x14ac:dyDescent="0.2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f>ROUND(E1735/D1735,0)*100</f>
        <v>0</v>
      </c>
      <c r="P1735">
        <f>IFERROR(ROUND(E1735/L1735,2),0)</f>
        <v>0</v>
      </c>
      <c r="Q1735" s="9" t="s">
        <v>8327</v>
      </c>
      <c r="R1735" t="s">
        <v>8330</v>
      </c>
      <c r="S1735" s="13">
        <f>(((J1735/60)/60)/24)+DATE(1970,1,1)</f>
        <v>42614.675625000003</v>
      </c>
      <c r="T1735" s="14">
        <f t="shared" si="27"/>
        <v>42626.895833333328</v>
      </c>
    </row>
    <row r="1736" spans="1:20" ht="45" hidden="1" x14ac:dyDescent="0.2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f>ROUND(E1736/D1736,0)*100</f>
        <v>0</v>
      </c>
      <c r="P1736">
        <f>IFERROR(ROUND(E1736/L1736,2),0)</f>
        <v>1</v>
      </c>
      <c r="Q1736" s="9" t="s">
        <v>8327</v>
      </c>
      <c r="R1736" t="s">
        <v>8330</v>
      </c>
      <c r="S1736" s="13">
        <f>(((J1736/60)/60)/24)+DATE(1970,1,1)</f>
        <v>42102.036527777775</v>
      </c>
      <c r="T1736" s="14">
        <f t="shared" si="27"/>
        <v>42132.036527777775</v>
      </c>
    </row>
    <row r="1737" spans="1:20" ht="45" hidden="1" x14ac:dyDescent="0.2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f>ROUND(E1737/D1737,0)*100</f>
        <v>0</v>
      </c>
      <c r="P1737">
        <f>IFERROR(ROUND(E1737/L1737,2),0)</f>
        <v>55</v>
      </c>
      <c r="Q1737" s="9" t="s">
        <v>8327</v>
      </c>
      <c r="R1737" t="s">
        <v>8330</v>
      </c>
      <c r="S1737" s="13">
        <f>(((J1737/60)/60)/24)+DATE(1970,1,1)</f>
        <v>42559.814178240747</v>
      </c>
      <c r="T1737" s="14">
        <f t="shared" si="27"/>
        <v>42589.814178240747</v>
      </c>
    </row>
    <row r="1738" spans="1:20" ht="45" hidden="1" x14ac:dyDescent="0.25">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f>ROUND(E1738/D1738,0)*100</f>
        <v>0</v>
      </c>
      <c r="P1738">
        <f>IFERROR(ROUND(E1738/L1738,2),0)</f>
        <v>22</v>
      </c>
      <c r="Q1738" s="9" t="s">
        <v>8327</v>
      </c>
      <c r="R1738" t="s">
        <v>8330</v>
      </c>
      <c r="S1738" s="13">
        <f>(((J1738/60)/60)/24)+DATE(1970,1,1)</f>
        <v>42286.861493055556</v>
      </c>
      <c r="T1738" s="14">
        <f t="shared" si="27"/>
        <v>42316.90315972222</v>
      </c>
    </row>
    <row r="1739" spans="1:20" ht="60" hidden="1" x14ac:dyDescent="0.2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f>ROUND(E1739/D1739,0)*100</f>
        <v>0</v>
      </c>
      <c r="P1739">
        <f>IFERROR(ROUND(E1739/L1739,2),0)</f>
        <v>56.67</v>
      </c>
      <c r="Q1739" s="9" t="s">
        <v>8327</v>
      </c>
      <c r="R1739" t="s">
        <v>8330</v>
      </c>
      <c r="S1739" s="13">
        <f>(((J1739/60)/60)/24)+DATE(1970,1,1)</f>
        <v>42175.948981481488</v>
      </c>
      <c r="T1739" s="14">
        <f t="shared" si="27"/>
        <v>42205.948981481488</v>
      </c>
    </row>
    <row r="1740" spans="1:20" ht="45" hidden="1" x14ac:dyDescent="0.25">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f>ROUND(E1740/D1740,0)*100</f>
        <v>0</v>
      </c>
      <c r="P1740">
        <f>IFERROR(ROUND(E1740/L1740,2),0)</f>
        <v>20</v>
      </c>
      <c r="Q1740" s="9" t="s">
        <v>8327</v>
      </c>
      <c r="R1740" t="s">
        <v>8330</v>
      </c>
      <c r="S1740" s="13">
        <f>(((J1740/60)/60)/24)+DATE(1970,1,1)</f>
        <v>41884.874328703707</v>
      </c>
      <c r="T1740" s="14">
        <f t="shared" si="27"/>
        <v>41914.874328703707</v>
      </c>
    </row>
    <row r="1741" spans="1:20" ht="45" hidden="1" x14ac:dyDescent="0.2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f>ROUND(E1741/D1741,0)*100</f>
        <v>0</v>
      </c>
      <c r="P1741">
        <f>IFERROR(ROUND(E1741/L1741,2),0)</f>
        <v>1</v>
      </c>
      <c r="Q1741" s="9" t="s">
        <v>8327</v>
      </c>
      <c r="R1741" t="s">
        <v>8330</v>
      </c>
      <c r="S1741" s="13">
        <f>(((J1741/60)/60)/24)+DATE(1970,1,1)</f>
        <v>42435.874212962968</v>
      </c>
      <c r="T1741" s="14">
        <f t="shared" si="27"/>
        <v>42494.832546296297</v>
      </c>
    </row>
    <row r="1742" spans="1:20" ht="45" hidden="1" x14ac:dyDescent="0.2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f>ROUND(E1742/D1742,0)*100</f>
        <v>0</v>
      </c>
      <c r="P1742">
        <f>IFERROR(ROUND(E1742/L1742,2),0)</f>
        <v>0</v>
      </c>
      <c r="Q1742" s="9" t="s">
        <v>8327</v>
      </c>
      <c r="R1742" t="s">
        <v>8330</v>
      </c>
      <c r="S1742" s="13">
        <f>(((J1742/60)/60)/24)+DATE(1970,1,1)</f>
        <v>42171.817384259266</v>
      </c>
      <c r="T1742" s="14">
        <f t="shared" si="27"/>
        <v>42201.817384259266</v>
      </c>
    </row>
    <row r="1743" spans="1:20" ht="45" hidden="1" x14ac:dyDescent="0.2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f>ROUND(E1743/D1743,0)*100</f>
        <v>100</v>
      </c>
      <c r="P1743">
        <f>IFERROR(ROUND(E1743/L1743,2),0)</f>
        <v>25.58</v>
      </c>
      <c r="Q1743" s="9" t="s">
        <v>8313</v>
      </c>
      <c r="R1743" t="s">
        <v>8314</v>
      </c>
      <c r="S1743" s="13">
        <f>(((J1743/60)/60)/24)+DATE(1970,1,1)</f>
        <v>42120.628136574072</v>
      </c>
      <c r="T1743" s="14">
        <f t="shared" si="27"/>
        <v>42165.628136574072</v>
      </c>
    </row>
    <row r="1744" spans="1:20" ht="60" hidden="1" x14ac:dyDescent="0.2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f>ROUND(E1744/D1744,0)*100</f>
        <v>100</v>
      </c>
      <c r="P1744">
        <f>IFERROR(ROUND(E1744/L1744,2),0)</f>
        <v>63.97</v>
      </c>
      <c r="Q1744" s="9" t="s">
        <v>8313</v>
      </c>
      <c r="R1744" t="s">
        <v>8314</v>
      </c>
      <c r="S1744" s="13">
        <f>(((J1744/60)/60)/24)+DATE(1970,1,1)</f>
        <v>42710.876967592587</v>
      </c>
      <c r="T1744" s="14">
        <f t="shared" si="27"/>
        <v>42742.875</v>
      </c>
    </row>
    <row r="1745" spans="1:20" ht="45" hidden="1" x14ac:dyDescent="0.2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f>ROUND(E1745/D1745,0)*100</f>
        <v>100</v>
      </c>
      <c r="P1745">
        <f>IFERROR(ROUND(E1745/L1745,2),0)</f>
        <v>89.93</v>
      </c>
      <c r="Q1745" s="9" t="s">
        <v>8313</v>
      </c>
      <c r="R1745" t="s">
        <v>8314</v>
      </c>
      <c r="S1745" s="13">
        <f>(((J1745/60)/60)/24)+DATE(1970,1,1)</f>
        <v>42586.925636574073</v>
      </c>
      <c r="T1745" s="14">
        <f t="shared" si="27"/>
        <v>42609.165972222225</v>
      </c>
    </row>
    <row r="1746" spans="1:20" ht="60" hidden="1" x14ac:dyDescent="0.2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f>ROUND(E1746/D1746,0)*100</f>
        <v>100</v>
      </c>
      <c r="P1746">
        <f>IFERROR(ROUND(E1746/L1746,2),0)</f>
        <v>93.07</v>
      </c>
      <c r="Q1746" s="9" t="s">
        <v>8313</v>
      </c>
      <c r="R1746" t="s">
        <v>8314</v>
      </c>
      <c r="S1746" s="13">
        <f>(((J1746/60)/60)/24)+DATE(1970,1,1)</f>
        <v>42026.605057870373</v>
      </c>
      <c r="T1746" s="14">
        <f t="shared" si="27"/>
        <v>42071.563391203701</v>
      </c>
    </row>
    <row r="1747" spans="1:20" ht="60" hidden="1" x14ac:dyDescent="0.2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f>ROUND(E1747/D1747,0)*100</f>
        <v>100</v>
      </c>
      <c r="P1747">
        <f>IFERROR(ROUND(E1747/L1747,2),0)</f>
        <v>89.67</v>
      </c>
      <c r="Q1747" s="9" t="s">
        <v>8313</v>
      </c>
      <c r="R1747" t="s">
        <v>8314</v>
      </c>
      <c r="S1747" s="13">
        <f>(((J1747/60)/60)/24)+DATE(1970,1,1)</f>
        <v>42690.259699074071</v>
      </c>
      <c r="T1747" s="14">
        <f t="shared" si="27"/>
        <v>42726.083333333328</v>
      </c>
    </row>
    <row r="1748" spans="1:20" ht="60" hidden="1" x14ac:dyDescent="0.2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f>ROUND(E1748/D1748,0)*100</f>
        <v>100</v>
      </c>
      <c r="P1748">
        <f>IFERROR(ROUND(E1748/L1748,2),0)</f>
        <v>207.62</v>
      </c>
      <c r="Q1748" s="9" t="s">
        <v>8313</v>
      </c>
      <c r="R1748" t="s">
        <v>8314</v>
      </c>
      <c r="S1748" s="13">
        <f>(((J1748/60)/60)/24)+DATE(1970,1,1)</f>
        <v>42668.176701388889</v>
      </c>
      <c r="T1748" s="14">
        <f t="shared" si="27"/>
        <v>42698.083333333328</v>
      </c>
    </row>
    <row r="1749" spans="1:20" ht="60" hidden="1" x14ac:dyDescent="0.2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f>ROUND(E1749/D1749,0)*100</f>
        <v>100</v>
      </c>
      <c r="P1749">
        <f>IFERROR(ROUND(E1749/L1749,2),0)</f>
        <v>59.41</v>
      </c>
      <c r="Q1749" s="9" t="s">
        <v>8313</v>
      </c>
      <c r="R1749" t="s">
        <v>8314</v>
      </c>
      <c r="S1749" s="13">
        <f>(((J1749/60)/60)/24)+DATE(1970,1,1)</f>
        <v>42292.435532407413</v>
      </c>
      <c r="T1749" s="14">
        <f t="shared" si="27"/>
        <v>42321.625</v>
      </c>
    </row>
    <row r="1750" spans="1:20" ht="45" hidden="1" x14ac:dyDescent="0.2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f>ROUND(E1750/D1750,0)*100</f>
        <v>100</v>
      </c>
      <c r="P1750">
        <f>IFERROR(ROUND(E1750/L1750,2),0)</f>
        <v>358.97</v>
      </c>
      <c r="Q1750" s="9" t="s">
        <v>8313</v>
      </c>
      <c r="R1750" t="s">
        <v>8314</v>
      </c>
      <c r="S1750" s="13">
        <f>(((J1750/60)/60)/24)+DATE(1970,1,1)</f>
        <v>42219.950729166667</v>
      </c>
      <c r="T1750" s="14">
        <f t="shared" si="27"/>
        <v>42249.950729166667</v>
      </c>
    </row>
    <row r="1751" spans="1:20" ht="45" hidden="1" x14ac:dyDescent="0.2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f>ROUND(E1751/D1751,0)*100</f>
        <v>100</v>
      </c>
      <c r="P1751">
        <f>IFERROR(ROUND(E1751/L1751,2),0)</f>
        <v>94.74</v>
      </c>
      <c r="Q1751" s="9" t="s">
        <v>8313</v>
      </c>
      <c r="R1751" t="s">
        <v>8314</v>
      </c>
      <c r="S1751" s="13">
        <f>(((J1751/60)/60)/24)+DATE(1970,1,1)</f>
        <v>42758.975937499999</v>
      </c>
      <c r="T1751" s="14">
        <f t="shared" si="27"/>
        <v>42795.791666666672</v>
      </c>
    </row>
    <row r="1752" spans="1:20" ht="60" hidden="1" x14ac:dyDescent="0.2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f>ROUND(E1752/D1752,0)*100</f>
        <v>200</v>
      </c>
      <c r="P1752">
        <f>IFERROR(ROUND(E1752/L1752,2),0)</f>
        <v>80.650000000000006</v>
      </c>
      <c r="Q1752" s="9" t="s">
        <v>8313</v>
      </c>
      <c r="R1752" t="s">
        <v>8314</v>
      </c>
      <c r="S1752" s="13">
        <f>(((J1752/60)/60)/24)+DATE(1970,1,1)</f>
        <v>42454.836851851855</v>
      </c>
      <c r="T1752" s="14">
        <f t="shared" si="27"/>
        <v>42479.836851851855</v>
      </c>
    </row>
    <row r="1753" spans="1:20" ht="30" hidden="1" x14ac:dyDescent="0.2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f>ROUND(E1753/D1753,0)*100</f>
        <v>100</v>
      </c>
      <c r="P1753">
        <f>IFERROR(ROUND(E1753/L1753,2),0)</f>
        <v>168.69</v>
      </c>
      <c r="Q1753" s="9" t="s">
        <v>8313</v>
      </c>
      <c r="R1753" t="s">
        <v>8314</v>
      </c>
      <c r="S1753" s="13">
        <f>(((J1753/60)/60)/24)+DATE(1970,1,1)</f>
        <v>42052.7815162037</v>
      </c>
      <c r="T1753" s="14">
        <f t="shared" si="27"/>
        <v>42082.739849537036</v>
      </c>
    </row>
    <row r="1754" spans="1:20" ht="45" hidden="1" x14ac:dyDescent="0.2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f>ROUND(E1754/D1754,0)*100</f>
        <v>300</v>
      </c>
      <c r="P1754">
        <f>IFERROR(ROUND(E1754/L1754,2),0)</f>
        <v>34.69</v>
      </c>
      <c r="Q1754" s="9" t="s">
        <v>8313</v>
      </c>
      <c r="R1754" t="s">
        <v>8314</v>
      </c>
      <c r="S1754" s="13">
        <f>(((J1754/60)/60)/24)+DATE(1970,1,1)</f>
        <v>42627.253263888888</v>
      </c>
      <c r="T1754" s="14">
        <f t="shared" si="27"/>
        <v>42657.253263888888</v>
      </c>
    </row>
    <row r="1755" spans="1:20" ht="45" hidden="1" x14ac:dyDescent="0.2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f>ROUND(E1755/D1755,0)*100</f>
        <v>100</v>
      </c>
      <c r="P1755">
        <f>IFERROR(ROUND(E1755/L1755,2),0)</f>
        <v>462.86</v>
      </c>
      <c r="Q1755" s="9" t="s">
        <v>8313</v>
      </c>
      <c r="R1755" t="s">
        <v>8314</v>
      </c>
      <c r="S1755" s="13">
        <f>(((J1755/60)/60)/24)+DATE(1970,1,1)</f>
        <v>42420.74962962963</v>
      </c>
      <c r="T1755" s="14">
        <f t="shared" si="27"/>
        <v>42450.707962962959</v>
      </c>
    </row>
    <row r="1756" spans="1:20" ht="60" hidden="1" x14ac:dyDescent="0.2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f>ROUND(E1756/D1756,0)*100</f>
        <v>100</v>
      </c>
      <c r="P1756">
        <f>IFERROR(ROUND(E1756/L1756,2),0)</f>
        <v>104.39</v>
      </c>
      <c r="Q1756" s="9" t="s">
        <v>8313</v>
      </c>
      <c r="R1756" t="s">
        <v>8314</v>
      </c>
      <c r="S1756" s="13">
        <f>(((J1756/60)/60)/24)+DATE(1970,1,1)</f>
        <v>42067.876770833333</v>
      </c>
      <c r="T1756" s="14">
        <f t="shared" si="27"/>
        <v>42097.835104166668</v>
      </c>
    </row>
    <row r="1757" spans="1:20" ht="60" hidden="1" x14ac:dyDescent="0.2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f>ROUND(E1757/D1757,0)*100</f>
        <v>100</v>
      </c>
      <c r="P1757">
        <f>IFERROR(ROUND(E1757/L1757,2),0)</f>
        <v>7.5</v>
      </c>
      <c r="Q1757" s="9" t="s">
        <v>8313</v>
      </c>
      <c r="R1757" t="s">
        <v>8314</v>
      </c>
      <c r="S1757" s="13">
        <f>(((J1757/60)/60)/24)+DATE(1970,1,1)</f>
        <v>42252.788900462961</v>
      </c>
      <c r="T1757" s="14">
        <f t="shared" si="27"/>
        <v>42282.788900462961</v>
      </c>
    </row>
    <row r="1758" spans="1:20" ht="45" hidden="1" x14ac:dyDescent="0.2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f>ROUND(E1758/D1758,0)*100</f>
        <v>100</v>
      </c>
      <c r="P1758">
        <f>IFERROR(ROUND(E1758/L1758,2),0)</f>
        <v>47.13</v>
      </c>
      <c r="Q1758" s="9" t="s">
        <v>8313</v>
      </c>
      <c r="R1758" t="s">
        <v>8314</v>
      </c>
      <c r="S1758" s="13">
        <f>(((J1758/60)/60)/24)+DATE(1970,1,1)</f>
        <v>42571.167465277773</v>
      </c>
      <c r="T1758" s="14">
        <f t="shared" si="27"/>
        <v>42611.167465277773</v>
      </c>
    </row>
    <row r="1759" spans="1:20" ht="45" hidden="1" x14ac:dyDescent="0.2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f>ROUND(E1759/D1759,0)*100</f>
        <v>100</v>
      </c>
      <c r="P1759">
        <f>IFERROR(ROUND(E1759/L1759,2),0)</f>
        <v>414.29</v>
      </c>
      <c r="Q1759" s="9" t="s">
        <v>8313</v>
      </c>
      <c r="R1759" t="s">
        <v>8314</v>
      </c>
      <c r="S1759" s="13">
        <f>(((J1759/60)/60)/24)+DATE(1970,1,1)</f>
        <v>42733.827349537038</v>
      </c>
      <c r="T1759" s="14">
        <f t="shared" si="27"/>
        <v>42763.811805555553</v>
      </c>
    </row>
    <row r="1760" spans="1:20" ht="60" hidden="1" x14ac:dyDescent="0.2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f>ROUND(E1760/D1760,0)*100</f>
        <v>100</v>
      </c>
      <c r="P1760">
        <f>IFERROR(ROUND(E1760/L1760,2),0)</f>
        <v>42.48</v>
      </c>
      <c r="Q1760" s="9" t="s">
        <v>8313</v>
      </c>
      <c r="R1760" t="s">
        <v>8314</v>
      </c>
      <c r="S1760" s="13">
        <f>(((J1760/60)/60)/24)+DATE(1970,1,1)</f>
        <v>42505.955925925926</v>
      </c>
      <c r="T1760" s="14">
        <f t="shared" si="27"/>
        <v>42565.955925925926</v>
      </c>
    </row>
    <row r="1761" spans="1:20" ht="30" hidden="1" x14ac:dyDescent="0.2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f>ROUND(E1761/D1761,0)*100</f>
        <v>100</v>
      </c>
      <c r="P1761">
        <f>IFERROR(ROUND(E1761/L1761,2),0)</f>
        <v>108.78</v>
      </c>
      <c r="Q1761" s="9" t="s">
        <v>8313</v>
      </c>
      <c r="R1761" t="s">
        <v>8314</v>
      </c>
      <c r="S1761" s="13">
        <f>(((J1761/60)/60)/24)+DATE(1970,1,1)</f>
        <v>42068.829039351855</v>
      </c>
      <c r="T1761" s="14">
        <f t="shared" si="27"/>
        <v>42088.787372685183</v>
      </c>
    </row>
    <row r="1762" spans="1:20" ht="60" hidden="1" x14ac:dyDescent="0.2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f>ROUND(E1762/D1762,0)*100</f>
        <v>200</v>
      </c>
      <c r="P1762">
        <f>IFERROR(ROUND(E1762/L1762,2),0)</f>
        <v>81.099999999999994</v>
      </c>
      <c r="Q1762" s="9" t="s">
        <v>8313</v>
      </c>
      <c r="R1762" t="s">
        <v>8314</v>
      </c>
      <c r="S1762" s="13">
        <f>(((J1762/60)/60)/24)+DATE(1970,1,1)</f>
        <v>42405.67260416667</v>
      </c>
      <c r="T1762" s="14">
        <f t="shared" si="27"/>
        <v>42425.67260416667</v>
      </c>
    </row>
    <row r="1763" spans="1:20" ht="30" hidden="1" x14ac:dyDescent="0.25">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f>ROUND(E1763/D1763,0)*100</f>
        <v>200</v>
      </c>
      <c r="P1763">
        <f>IFERROR(ROUND(E1763/L1763,2),0)</f>
        <v>51.67</v>
      </c>
      <c r="Q1763" s="9" t="s">
        <v>8313</v>
      </c>
      <c r="R1763" t="s">
        <v>8314</v>
      </c>
      <c r="S1763" s="13">
        <f>(((J1763/60)/60)/24)+DATE(1970,1,1)</f>
        <v>42209.567824074074</v>
      </c>
      <c r="T1763" s="14">
        <f t="shared" si="27"/>
        <v>42259.567824074074</v>
      </c>
    </row>
    <row r="1764" spans="1:20" ht="30" hidden="1" x14ac:dyDescent="0.2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f>ROUND(E1764/D1764,0)*100</f>
        <v>900</v>
      </c>
      <c r="P1764">
        <f>IFERROR(ROUND(E1764/L1764,2),0)</f>
        <v>35.4</v>
      </c>
      <c r="Q1764" s="9" t="s">
        <v>8313</v>
      </c>
      <c r="R1764" t="s">
        <v>8314</v>
      </c>
      <c r="S1764" s="13">
        <f>(((J1764/60)/60)/24)+DATE(1970,1,1)</f>
        <v>42410.982002314813</v>
      </c>
      <c r="T1764" s="14">
        <f t="shared" si="27"/>
        <v>42440.982002314813</v>
      </c>
    </row>
    <row r="1765" spans="1:20" ht="60" hidden="1" x14ac:dyDescent="0.2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f>ROUND(E1765/D1765,0)*100</f>
        <v>100</v>
      </c>
      <c r="P1765">
        <f>IFERROR(ROUND(E1765/L1765,2),0)</f>
        <v>103.64</v>
      </c>
      <c r="Q1765" s="9" t="s">
        <v>8313</v>
      </c>
      <c r="R1765" t="s">
        <v>8314</v>
      </c>
      <c r="S1765" s="13">
        <f>(((J1765/60)/60)/24)+DATE(1970,1,1)</f>
        <v>42636.868518518517</v>
      </c>
      <c r="T1765" s="14">
        <f t="shared" si="27"/>
        <v>42666.868518518517</v>
      </c>
    </row>
    <row r="1766" spans="1:20" ht="60" hidden="1" x14ac:dyDescent="0.2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f>ROUND(E1766/D1766,0)*100</f>
        <v>0</v>
      </c>
      <c r="P1766">
        <f>IFERROR(ROUND(E1766/L1766,2),0)</f>
        <v>55.28</v>
      </c>
      <c r="Q1766" s="9" t="s">
        <v>8313</v>
      </c>
      <c r="R1766" t="s">
        <v>8314</v>
      </c>
      <c r="S1766" s="13">
        <f>(((J1766/60)/60)/24)+DATE(1970,1,1)</f>
        <v>41825.485868055555</v>
      </c>
      <c r="T1766" s="14">
        <f t="shared" si="27"/>
        <v>41854.485868055555</v>
      </c>
    </row>
    <row r="1767" spans="1:20" ht="60" hidden="1" x14ac:dyDescent="0.2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f>ROUND(E1767/D1767,0)*100</f>
        <v>100</v>
      </c>
      <c r="P1767">
        <f>IFERROR(ROUND(E1767/L1767,2),0)</f>
        <v>72.17</v>
      </c>
      <c r="Q1767" s="9" t="s">
        <v>8313</v>
      </c>
      <c r="R1767" t="s">
        <v>8314</v>
      </c>
      <c r="S1767" s="13">
        <f>(((J1767/60)/60)/24)+DATE(1970,1,1)</f>
        <v>41834.980462962965</v>
      </c>
      <c r="T1767" s="14">
        <f t="shared" si="27"/>
        <v>41864.980462962965</v>
      </c>
    </row>
    <row r="1768" spans="1:20" ht="30" hidden="1" x14ac:dyDescent="0.25">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f>ROUND(E1768/D1768,0)*100</f>
        <v>0</v>
      </c>
      <c r="P1768">
        <f>IFERROR(ROUND(E1768/L1768,2),0)</f>
        <v>0</v>
      </c>
      <c r="Q1768" s="9" t="s">
        <v>8313</v>
      </c>
      <c r="R1768" t="s">
        <v>8314</v>
      </c>
      <c r="S1768" s="13">
        <f>(((J1768/60)/60)/24)+DATE(1970,1,1)</f>
        <v>41855.859814814816</v>
      </c>
      <c r="T1768" s="14">
        <f t="shared" si="27"/>
        <v>41876.859814814816</v>
      </c>
    </row>
    <row r="1769" spans="1:20" ht="45" hidden="1" x14ac:dyDescent="0.2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f>ROUND(E1769/D1769,0)*100</f>
        <v>0</v>
      </c>
      <c r="P1769">
        <f>IFERROR(ROUND(E1769/L1769,2),0)</f>
        <v>58.62</v>
      </c>
      <c r="Q1769" s="9" t="s">
        <v>8313</v>
      </c>
      <c r="R1769" t="s">
        <v>8314</v>
      </c>
      <c r="S1769" s="13">
        <f>(((J1769/60)/60)/24)+DATE(1970,1,1)</f>
        <v>41824.658379629633</v>
      </c>
      <c r="T1769" s="14">
        <f t="shared" si="27"/>
        <v>41854.658379629633</v>
      </c>
    </row>
    <row r="1770" spans="1:20" ht="45" hidden="1" x14ac:dyDescent="0.2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f>ROUND(E1770/D1770,0)*100</f>
        <v>0</v>
      </c>
      <c r="P1770">
        <f>IFERROR(ROUND(E1770/L1770,2),0)</f>
        <v>12.47</v>
      </c>
      <c r="Q1770" s="9" t="s">
        <v>8313</v>
      </c>
      <c r="R1770" t="s">
        <v>8314</v>
      </c>
      <c r="S1770" s="13">
        <f>(((J1770/60)/60)/24)+DATE(1970,1,1)</f>
        <v>41849.560694444444</v>
      </c>
      <c r="T1770" s="14">
        <f t="shared" si="27"/>
        <v>41909.560694444444</v>
      </c>
    </row>
    <row r="1771" spans="1:20" ht="45" hidden="1" x14ac:dyDescent="0.2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f>ROUND(E1771/D1771,0)*100</f>
        <v>0</v>
      </c>
      <c r="P1771">
        <f>IFERROR(ROUND(E1771/L1771,2),0)</f>
        <v>49.14</v>
      </c>
      <c r="Q1771" s="9" t="s">
        <v>8313</v>
      </c>
      <c r="R1771" t="s">
        <v>8314</v>
      </c>
      <c r="S1771" s="13">
        <f>(((J1771/60)/60)/24)+DATE(1970,1,1)</f>
        <v>41987.818969907406</v>
      </c>
      <c r="T1771" s="14">
        <f t="shared" si="27"/>
        <v>42017.818969907406</v>
      </c>
    </row>
    <row r="1772" spans="1:20" ht="60" hidden="1" x14ac:dyDescent="0.2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f>ROUND(E1772/D1772,0)*100</f>
        <v>100</v>
      </c>
      <c r="P1772">
        <f>IFERROR(ROUND(E1772/L1772,2),0)</f>
        <v>150.5</v>
      </c>
      <c r="Q1772" s="9" t="s">
        <v>8313</v>
      </c>
      <c r="R1772" t="s">
        <v>8314</v>
      </c>
      <c r="S1772" s="13">
        <f>(((J1772/60)/60)/24)+DATE(1970,1,1)</f>
        <v>41891.780023148152</v>
      </c>
      <c r="T1772" s="14">
        <f t="shared" si="27"/>
        <v>41926.780023148152</v>
      </c>
    </row>
    <row r="1773" spans="1:20" ht="60" hidden="1" x14ac:dyDescent="0.2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f>ROUND(E1773/D1773,0)*100</f>
        <v>0</v>
      </c>
      <c r="P1773">
        <f>IFERROR(ROUND(E1773/L1773,2),0)</f>
        <v>35.799999999999997</v>
      </c>
      <c r="Q1773" s="9" t="s">
        <v>8313</v>
      </c>
      <c r="R1773" t="s">
        <v>8314</v>
      </c>
      <c r="S1773" s="13">
        <f>(((J1773/60)/60)/24)+DATE(1970,1,1)</f>
        <v>41905.979629629634</v>
      </c>
      <c r="T1773" s="14">
        <f t="shared" si="27"/>
        <v>41935.979629629634</v>
      </c>
    </row>
    <row r="1774" spans="1:20" ht="45" hidden="1" x14ac:dyDescent="0.2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f>ROUND(E1774/D1774,0)*100</f>
        <v>0</v>
      </c>
      <c r="P1774">
        <f>IFERROR(ROUND(E1774/L1774,2),0)</f>
        <v>45.16</v>
      </c>
      <c r="Q1774" s="9" t="s">
        <v>8313</v>
      </c>
      <c r="R1774" t="s">
        <v>8314</v>
      </c>
      <c r="S1774" s="13">
        <f>(((J1774/60)/60)/24)+DATE(1970,1,1)</f>
        <v>41766.718009259261</v>
      </c>
      <c r="T1774" s="14">
        <f t="shared" si="27"/>
        <v>41826.718009259261</v>
      </c>
    </row>
    <row r="1775" spans="1:20" ht="60" hidden="1" x14ac:dyDescent="0.2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f>ROUND(E1775/D1775,0)*100</f>
        <v>0</v>
      </c>
      <c r="P1775">
        <f>IFERROR(ROUND(E1775/L1775,2),0)</f>
        <v>98.79</v>
      </c>
      <c r="Q1775" s="9" t="s">
        <v>8313</v>
      </c>
      <c r="R1775" t="s">
        <v>8314</v>
      </c>
      <c r="S1775" s="13">
        <f>(((J1775/60)/60)/24)+DATE(1970,1,1)</f>
        <v>41978.760393518518</v>
      </c>
      <c r="T1775" s="14">
        <f t="shared" si="27"/>
        <v>42023.760393518518</v>
      </c>
    </row>
    <row r="1776" spans="1:20" ht="60" hidden="1" x14ac:dyDescent="0.2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f>ROUND(E1776/D1776,0)*100</f>
        <v>0</v>
      </c>
      <c r="P1776">
        <f>IFERROR(ROUND(E1776/L1776,2),0)</f>
        <v>88.31</v>
      </c>
      <c r="Q1776" s="9" t="s">
        <v>8313</v>
      </c>
      <c r="R1776" t="s">
        <v>8314</v>
      </c>
      <c r="S1776" s="13">
        <f>(((J1776/60)/60)/24)+DATE(1970,1,1)</f>
        <v>41930.218657407408</v>
      </c>
      <c r="T1776" s="14">
        <f t="shared" si="27"/>
        <v>41972.624305555553</v>
      </c>
    </row>
    <row r="1777" spans="1:20" ht="45" hidden="1" x14ac:dyDescent="0.2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f>ROUND(E1777/D1777,0)*100</f>
        <v>100</v>
      </c>
      <c r="P1777">
        <f>IFERROR(ROUND(E1777/L1777,2),0)</f>
        <v>170.63</v>
      </c>
      <c r="Q1777" s="9" t="s">
        <v>8313</v>
      </c>
      <c r="R1777" t="s">
        <v>8314</v>
      </c>
      <c r="S1777" s="13">
        <f>(((J1777/60)/60)/24)+DATE(1970,1,1)</f>
        <v>41891.976388888892</v>
      </c>
      <c r="T1777" s="14">
        <f t="shared" si="27"/>
        <v>41936.976388888892</v>
      </c>
    </row>
    <row r="1778" spans="1:20" ht="45" hidden="1" x14ac:dyDescent="0.2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f>ROUND(E1778/D1778,0)*100</f>
        <v>0</v>
      </c>
      <c r="P1778">
        <f>IFERROR(ROUND(E1778/L1778,2),0)</f>
        <v>83.75</v>
      </c>
      <c r="Q1778" s="9" t="s">
        <v>8313</v>
      </c>
      <c r="R1778" t="s">
        <v>8314</v>
      </c>
      <c r="S1778" s="13">
        <f>(((J1778/60)/60)/24)+DATE(1970,1,1)</f>
        <v>41905.95684027778</v>
      </c>
      <c r="T1778" s="14">
        <f t="shared" si="27"/>
        <v>41941.95684027778</v>
      </c>
    </row>
    <row r="1779" spans="1:20" ht="60" hidden="1" x14ac:dyDescent="0.2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f>ROUND(E1779/D1779,0)*100</f>
        <v>0</v>
      </c>
      <c r="P1779">
        <f>IFERROR(ROUND(E1779/L1779,2),0)</f>
        <v>65.099999999999994</v>
      </c>
      <c r="Q1779" s="9" t="s">
        <v>8313</v>
      </c>
      <c r="R1779" t="s">
        <v>8314</v>
      </c>
      <c r="S1779" s="13">
        <f>(((J1779/60)/60)/24)+DATE(1970,1,1)</f>
        <v>42025.357094907406</v>
      </c>
      <c r="T1779" s="14">
        <f t="shared" si="27"/>
        <v>42055.357094907406</v>
      </c>
    </row>
    <row r="1780" spans="1:20" ht="45" hidden="1" x14ac:dyDescent="0.2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f>ROUND(E1780/D1780,0)*100</f>
        <v>0</v>
      </c>
      <c r="P1780">
        <f>IFERROR(ROUND(E1780/L1780,2),0)</f>
        <v>66.33</v>
      </c>
      <c r="Q1780" s="9" t="s">
        <v>8313</v>
      </c>
      <c r="R1780" t="s">
        <v>8314</v>
      </c>
      <c r="S1780" s="13">
        <f>(((J1780/60)/60)/24)+DATE(1970,1,1)</f>
        <v>42045.86336805555</v>
      </c>
      <c r="T1780" s="14">
        <f t="shared" si="27"/>
        <v>42090.821701388893</v>
      </c>
    </row>
    <row r="1781" spans="1:20" ht="60" hidden="1" x14ac:dyDescent="0.2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f>ROUND(E1781/D1781,0)*100</f>
        <v>0</v>
      </c>
      <c r="P1781">
        <f>IFERROR(ROUND(E1781/L1781,2),0)</f>
        <v>104.89</v>
      </c>
      <c r="Q1781" s="9" t="s">
        <v>8313</v>
      </c>
      <c r="R1781" t="s">
        <v>8314</v>
      </c>
      <c r="S1781" s="13">
        <f>(((J1781/60)/60)/24)+DATE(1970,1,1)</f>
        <v>42585.691898148143</v>
      </c>
      <c r="T1781" s="14">
        <f t="shared" si="27"/>
        <v>42615.691898148143</v>
      </c>
    </row>
    <row r="1782" spans="1:20" ht="60" hidden="1" x14ac:dyDescent="0.2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f>ROUND(E1782/D1782,0)*100</f>
        <v>0</v>
      </c>
      <c r="P1782">
        <f>IFERROR(ROUND(E1782/L1782,2),0)</f>
        <v>78.44</v>
      </c>
      <c r="Q1782" s="9" t="s">
        <v>8313</v>
      </c>
      <c r="R1782" t="s">
        <v>8314</v>
      </c>
      <c r="S1782" s="13">
        <f>(((J1782/60)/60)/24)+DATE(1970,1,1)</f>
        <v>42493.600810185191</v>
      </c>
      <c r="T1782" s="14">
        <f t="shared" si="27"/>
        <v>42553.600810185191</v>
      </c>
    </row>
    <row r="1783" spans="1:20" ht="60" hidden="1" x14ac:dyDescent="0.2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f>ROUND(E1783/D1783,0)*100</f>
        <v>0</v>
      </c>
      <c r="P1783">
        <f>IFERROR(ROUND(E1783/L1783,2),0)</f>
        <v>59.04</v>
      </c>
      <c r="Q1783" s="9" t="s">
        <v>8313</v>
      </c>
      <c r="R1783" t="s">
        <v>8314</v>
      </c>
      <c r="S1783" s="13">
        <f>(((J1783/60)/60)/24)+DATE(1970,1,1)</f>
        <v>42597.617418981477</v>
      </c>
      <c r="T1783" s="14">
        <f t="shared" si="27"/>
        <v>42628.617418981477</v>
      </c>
    </row>
    <row r="1784" spans="1:20" ht="60" hidden="1" x14ac:dyDescent="0.2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f>ROUND(E1784/D1784,0)*100</f>
        <v>0</v>
      </c>
      <c r="P1784">
        <f>IFERROR(ROUND(E1784/L1784,2),0)</f>
        <v>71.34</v>
      </c>
      <c r="Q1784" s="9" t="s">
        <v>8313</v>
      </c>
      <c r="R1784" t="s">
        <v>8314</v>
      </c>
      <c r="S1784" s="13">
        <f>(((J1784/60)/60)/24)+DATE(1970,1,1)</f>
        <v>42388.575104166666</v>
      </c>
      <c r="T1784" s="14">
        <f t="shared" si="27"/>
        <v>42421.575104166666</v>
      </c>
    </row>
    <row r="1785" spans="1:20" ht="60" hidden="1" x14ac:dyDescent="0.2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f>ROUND(E1785/D1785,0)*100</f>
        <v>0</v>
      </c>
      <c r="P1785">
        <f>IFERROR(ROUND(E1785/L1785,2),0)</f>
        <v>51.23</v>
      </c>
      <c r="Q1785" s="9" t="s">
        <v>8313</v>
      </c>
      <c r="R1785" t="s">
        <v>8314</v>
      </c>
      <c r="S1785" s="13">
        <f>(((J1785/60)/60)/24)+DATE(1970,1,1)</f>
        <v>42115.949976851851</v>
      </c>
      <c r="T1785" s="14">
        <f t="shared" si="27"/>
        <v>42145.949976851851</v>
      </c>
    </row>
    <row r="1786" spans="1:20" ht="60" hidden="1" x14ac:dyDescent="0.2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f>ROUND(E1786/D1786,0)*100</f>
        <v>0</v>
      </c>
      <c r="P1786">
        <f>IFERROR(ROUND(E1786/L1786,2),0)</f>
        <v>60.24</v>
      </c>
      <c r="Q1786" s="9" t="s">
        <v>8313</v>
      </c>
      <c r="R1786" t="s">
        <v>8314</v>
      </c>
      <c r="S1786" s="13">
        <f>(((J1786/60)/60)/24)+DATE(1970,1,1)</f>
        <v>42003.655555555553</v>
      </c>
      <c r="T1786" s="14">
        <f t="shared" si="27"/>
        <v>42035.142361111109</v>
      </c>
    </row>
    <row r="1787" spans="1:20" ht="45" hidden="1" x14ac:dyDescent="0.2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f>ROUND(E1787/D1787,0)*100</f>
        <v>0</v>
      </c>
      <c r="P1787">
        <f>IFERROR(ROUND(E1787/L1787,2),0)</f>
        <v>44.94</v>
      </c>
      <c r="Q1787" s="9" t="s">
        <v>8313</v>
      </c>
      <c r="R1787" t="s">
        <v>8314</v>
      </c>
      <c r="S1787" s="13">
        <f>(((J1787/60)/60)/24)+DATE(1970,1,1)</f>
        <v>41897.134895833333</v>
      </c>
      <c r="T1787" s="14">
        <f t="shared" si="27"/>
        <v>41928</v>
      </c>
    </row>
    <row r="1788" spans="1:20" ht="60" hidden="1" x14ac:dyDescent="0.2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f>ROUND(E1788/D1788,0)*100</f>
        <v>0</v>
      </c>
      <c r="P1788">
        <f>IFERROR(ROUND(E1788/L1788,2),0)</f>
        <v>31.21</v>
      </c>
      <c r="Q1788" s="9" t="s">
        <v>8313</v>
      </c>
      <c r="R1788" t="s">
        <v>8314</v>
      </c>
      <c r="S1788" s="13">
        <f>(((J1788/60)/60)/24)+DATE(1970,1,1)</f>
        <v>41958.550659722227</v>
      </c>
      <c r="T1788" s="14">
        <f t="shared" si="27"/>
        <v>41988.550659722227</v>
      </c>
    </row>
    <row r="1789" spans="1:20" ht="45" hidden="1" x14ac:dyDescent="0.2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f>ROUND(E1789/D1789,0)*100</f>
        <v>0</v>
      </c>
      <c r="P1789">
        <f>IFERROR(ROUND(E1789/L1789,2),0)</f>
        <v>63.88</v>
      </c>
      <c r="Q1789" s="9" t="s">
        <v>8313</v>
      </c>
      <c r="R1789" t="s">
        <v>8314</v>
      </c>
      <c r="S1789" s="13">
        <f>(((J1789/60)/60)/24)+DATE(1970,1,1)</f>
        <v>42068.65552083333</v>
      </c>
      <c r="T1789" s="14">
        <f t="shared" si="27"/>
        <v>42098.613854166666</v>
      </c>
    </row>
    <row r="1790" spans="1:20" ht="45" hidden="1" x14ac:dyDescent="0.2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f>ROUND(E1790/D1790,0)*100</f>
        <v>0</v>
      </c>
      <c r="P1790">
        <f>IFERROR(ROUND(E1790/L1790,2),0)</f>
        <v>19</v>
      </c>
      <c r="Q1790" s="9" t="s">
        <v>8313</v>
      </c>
      <c r="R1790" t="s">
        <v>8314</v>
      </c>
      <c r="S1790" s="13">
        <f>(((J1790/60)/60)/24)+DATE(1970,1,1)</f>
        <v>41913.94840277778</v>
      </c>
      <c r="T1790" s="14">
        <f t="shared" si="27"/>
        <v>41943.94840277778</v>
      </c>
    </row>
    <row r="1791" spans="1:20" ht="45" hidden="1" x14ac:dyDescent="0.2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f>ROUND(E1791/D1791,0)*100</f>
        <v>0</v>
      </c>
      <c r="P1791">
        <f>IFERROR(ROUND(E1791/L1791,2),0)</f>
        <v>10</v>
      </c>
      <c r="Q1791" s="9" t="s">
        <v>8313</v>
      </c>
      <c r="R1791" t="s">
        <v>8314</v>
      </c>
      <c r="S1791" s="13">
        <f>(((J1791/60)/60)/24)+DATE(1970,1,1)</f>
        <v>41956.250034722223</v>
      </c>
      <c r="T1791" s="14">
        <f t="shared" si="27"/>
        <v>42016.250034722223</v>
      </c>
    </row>
    <row r="1792" spans="1:20" ht="45" hidden="1" x14ac:dyDescent="0.2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f>ROUND(E1792/D1792,0)*100</f>
        <v>0</v>
      </c>
      <c r="P1792">
        <f>IFERROR(ROUND(E1792/L1792,2),0)</f>
        <v>109.07</v>
      </c>
      <c r="Q1792" s="9" t="s">
        <v>8313</v>
      </c>
      <c r="R1792" t="s">
        <v>8314</v>
      </c>
      <c r="S1792" s="13">
        <f>(((J1792/60)/60)/24)+DATE(1970,1,1)</f>
        <v>42010.674513888895</v>
      </c>
      <c r="T1792" s="14">
        <f t="shared" si="27"/>
        <v>42040.674513888895</v>
      </c>
    </row>
    <row r="1793" spans="1:20" ht="45" hidden="1" x14ac:dyDescent="0.2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f>ROUND(E1793/D1793,0)*100</f>
        <v>0</v>
      </c>
      <c r="P1793">
        <f>IFERROR(ROUND(E1793/L1793,2),0)</f>
        <v>26.75</v>
      </c>
      <c r="Q1793" s="9" t="s">
        <v>8313</v>
      </c>
      <c r="R1793" t="s">
        <v>8314</v>
      </c>
      <c r="S1793" s="13">
        <f>(((J1793/60)/60)/24)+DATE(1970,1,1)</f>
        <v>41973.740335648152</v>
      </c>
      <c r="T1793" s="14">
        <f t="shared" si="27"/>
        <v>42033.740335648152</v>
      </c>
    </row>
    <row r="1794" spans="1:20" ht="45" hidden="1" x14ac:dyDescent="0.2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f>ROUND(E1794/D1794,0)*100</f>
        <v>100</v>
      </c>
      <c r="P1794">
        <f>IFERROR(ROUND(E1794/L1794,2),0)</f>
        <v>109.94</v>
      </c>
      <c r="Q1794" s="9" t="s">
        <v>8313</v>
      </c>
      <c r="R1794" t="s">
        <v>8314</v>
      </c>
      <c r="S1794" s="13">
        <f>(((J1794/60)/60)/24)+DATE(1970,1,1)</f>
        <v>42189.031041666662</v>
      </c>
      <c r="T1794" s="14">
        <f t="shared" si="27"/>
        <v>42226.290972222225</v>
      </c>
    </row>
    <row r="1795" spans="1:20" ht="45" hidden="1" x14ac:dyDescent="0.2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f>ROUND(E1795/D1795,0)*100</f>
        <v>0</v>
      </c>
      <c r="P1795">
        <f>IFERROR(ROUND(E1795/L1795,2),0)</f>
        <v>20</v>
      </c>
      <c r="Q1795" s="9" t="s">
        <v>8313</v>
      </c>
      <c r="R1795" t="s">
        <v>8314</v>
      </c>
      <c r="S1795" s="13">
        <f>(((J1795/60)/60)/24)+DATE(1970,1,1)</f>
        <v>41940.89166666667</v>
      </c>
      <c r="T1795" s="14">
        <f t="shared" ref="T1795:T1858" si="28">(((I1795/60)/60)/24)+DATE(1970,1,1)</f>
        <v>41970.933333333334</v>
      </c>
    </row>
    <row r="1796" spans="1:20" ht="60" hidden="1" x14ac:dyDescent="0.2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f>ROUND(E1796/D1796,0)*100</f>
        <v>0</v>
      </c>
      <c r="P1796">
        <f>IFERROR(ROUND(E1796/L1796,2),0)</f>
        <v>55.39</v>
      </c>
      <c r="Q1796" s="9" t="s">
        <v>8313</v>
      </c>
      <c r="R1796" t="s">
        <v>8314</v>
      </c>
      <c r="S1796" s="13">
        <f>(((J1796/60)/60)/24)+DATE(1970,1,1)</f>
        <v>42011.551180555558</v>
      </c>
      <c r="T1796" s="14">
        <f t="shared" si="28"/>
        <v>42046.551180555558</v>
      </c>
    </row>
    <row r="1797" spans="1:20" ht="45" hidden="1" x14ac:dyDescent="0.2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f>ROUND(E1797/D1797,0)*100</f>
        <v>0</v>
      </c>
      <c r="P1797">
        <f>IFERROR(ROUND(E1797/L1797,2),0)</f>
        <v>133.9</v>
      </c>
      <c r="Q1797" s="9" t="s">
        <v>8313</v>
      </c>
      <c r="R1797" t="s">
        <v>8314</v>
      </c>
      <c r="S1797" s="13">
        <f>(((J1797/60)/60)/24)+DATE(1970,1,1)</f>
        <v>42628.288668981477</v>
      </c>
      <c r="T1797" s="14">
        <f t="shared" si="28"/>
        <v>42657.666666666672</v>
      </c>
    </row>
    <row r="1798" spans="1:20" ht="60" hidden="1" x14ac:dyDescent="0.2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f>ROUND(E1798/D1798,0)*100</f>
        <v>0</v>
      </c>
      <c r="P1798">
        <f>IFERROR(ROUND(E1798/L1798,2),0)</f>
        <v>48.72</v>
      </c>
      <c r="Q1798" s="9" t="s">
        <v>8313</v>
      </c>
      <c r="R1798" t="s">
        <v>8314</v>
      </c>
      <c r="S1798" s="13">
        <f>(((J1798/60)/60)/24)+DATE(1970,1,1)</f>
        <v>42515.439421296294</v>
      </c>
      <c r="T1798" s="14">
        <f t="shared" si="28"/>
        <v>42575.439421296294</v>
      </c>
    </row>
    <row r="1799" spans="1:20" ht="45" hidden="1" x14ac:dyDescent="0.2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f>ROUND(E1799/D1799,0)*100</f>
        <v>100</v>
      </c>
      <c r="P1799">
        <f>IFERROR(ROUND(E1799/L1799,2),0)</f>
        <v>48.25</v>
      </c>
      <c r="Q1799" s="9" t="s">
        <v>8313</v>
      </c>
      <c r="R1799" t="s">
        <v>8314</v>
      </c>
      <c r="S1799" s="13">
        <f>(((J1799/60)/60)/24)+DATE(1970,1,1)</f>
        <v>42689.56931712963</v>
      </c>
      <c r="T1799" s="14">
        <f t="shared" si="28"/>
        <v>42719.56931712963</v>
      </c>
    </row>
    <row r="1800" spans="1:20" ht="45" hidden="1" x14ac:dyDescent="0.2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f>ROUND(E1800/D1800,0)*100</f>
        <v>0</v>
      </c>
      <c r="P1800">
        <f>IFERROR(ROUND(E1800/L1800,2),0)</f>
        <v>58.97</v>
      </c>
      <c r="Q1800" s="9" t="s">
        <v>8313</v>
      </c>
      <c r="R1800" t="s">
        <v>8314</v>
      </c>
      <c r="S1800" s="13">
        <f>(((J1800/60)/60)/24)+DATE(1970,1,1)</f>
        <v>42344.32677083333</v>
      </c>
      <c r="T1800" s="14">
        <f t="shared" si="28"/>
        <v>42404.32677083333</v>
      </c>
    </row>
    <row r="1801" spans="1:20" ht="30" hidden="1" x14ac:dyDescent="0.2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f>ROUND(E1801/D1801,0)*100</f>
        <v>0</v>
      </c>
      <c r="P1801">
        <f>IFERROR(ROUND(E1801/L1801,2),0)</f>
        <v>11.64</v>
      </c>
      <c r="Q1801" s="9" t="s">
        <v>8313</v>
      </c>
      <c r="R1801" t="s">
        <v>8314</v>
      </c>
      <c r="S1801" s="13">
        <f>(((J1801/60)/60)/24)+DATE(1970,1,1)</f>
        <v>41934.842685185184</v>
      </c>
      <c r="T1801" s="14">
        <f t="shared" si="28"/>
        <v>41954.884351851855</v>
      </c>
    </row>
    <row r="1802" spans="1:20" ht="60" hidden="1" x14ac:dyDescent="0.2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f>ROUND(E1802/D1802,0)*100</f>
        <v>0</v>
      </c>
      <c r="P1802">
        <f>IFERROR(ROUND(E1802/L1802,2),0)</f>
        <v>83.72</v>
      </c>
      <c r="Q1802" s="9" t="s">
        <v>8313</v>
      </c>
      <c r="R1802" t="s">
        <v>8314</v>
      </c>
      <c r="S1802" s="13">
        <f>(((J1802/60)/60)/24)+DATE(1970,1,1)</f>
        <v>42623.606134259258</v>
      </c>
      <c r="T1802" s="14">
        <f t="shared" si="28"/>
        <v>42653.606134259258</v>
      </c>
    </row>
    <row r="1803" spans="1:20" ht="60" hidden="1" x14ac:dyDescent="0.2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f>ROUND(E1803/D1803,0)*100</f>
        <v>0</v>
      </c>
      <c r="P1803">
        <f>IFERROR(ROUND(E1803/L1803,2),0)</f>
        <v>63.65</v>
      </c>
      <c r="Q1803" s="9" t="s">
        <v>8313</v>
      </c>
      <c r="R1803" t="s">
        <v>8314</v>
      </c>
      <c r="S1803" s="13">
        <f>(((J1803/60)/60)/24)+DATE(1970,1,1)</f>
        <v>42321.660509259258</v>
      </c>
      <c r="T1803" s="14">
        <f t="shared" si="28"/>
        <v>42353.506944444445</v>
      </c>
    </row>
    <row r="1804" spans="1:20" ht="45" hidden="1" x14ac:dyDescent="0.2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f>ROUND(E1804/D1804,0)*100</f>
        <v>0</v>
      </c>
      <c r="P1804">
        <f>IFERROR(ROUND(E1804/L1804,2),0)</f>
        <v>94.28</v>
      </c>
      <c r="Q1804" s="9" t="s">
        <v>8313</v>
      </c>
      <c r="R1804" t="s">
        <v>8314</v>
      </c>
      <c r="S1804" s="13">
        <f>(((J1804/60)/60)/24)+DATE(1970,1,1)</f>
        <v>42159.47256944445</v>
      </c>
      <c r="T1804" s="14">
        <f t="shared" si="28"/>
        <v>42182.915972222225</v>
      </c>
    </row>
    <row r="1805" spans="1:20" ht="45" hidden="1" x14ac:dyDescent="0.2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f>ROUND(E1805/D1805,0)*100</f>
        <v>0</v>
      </c>
      <c r="P1805">
        <f>IFERROR(ROUND(E1805/L1805,2),0)</f>
        <v>71.87</v>
      </c>
      <c r="Q1805" s="9" t="s">
        <v>8313</v>
      </c>
      <c r="R1805" t="s">
        <v>8314</v>
      </c>
      <c r="S1805" s="13">
        <f>(((J1805/60)/60)/24)+DATE(1970,1,1)</f>
        <v>42018.071550925932</v>
      </c>
      <c r="T1805" s="14">
        <f t="shared" si="28"/>
        <v>42049.071550925932</v>
      </c>
    </row>
    <row r="1806" spans="1:20" ht="45" hidden="1" x14ac:dyDescent="0.2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f>ROUND(E1806/D1806,0)*100</f>
        <v>0</v>
      </c>
      <c r="P1806">
        <f>IFERROR(ROUND(E1806/L1806,2),0)</f>
        <v>104.85</v>
      </c>
      <c r="Q1806" s="9" t="s">
        <v>8313</v>
      </c>
      <c r="R1806" t="s">
        <v>8314</v>
      </c>
      <c r="S1806" s="13">
        <f>(((J1806/60)/60)/24)+DATE(1970,1,1)</f>
        <v>42282.678287037037</v>
      </c>
      <c r="T1806" s="14">
        <f t="shared" si="28"/>
        <v>42322.719953703709</v>
      </c>
    </row>
    <row r="1807" spans="1:20" ht="60" hidden="1" x14ac:dyDescent="0.2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f>ROUND(E1807/D1807,0)*100</f>
        <v>0</v>
      </c>
      <c r="P1807">
        <f>IFERROR(ROUND(E1807/L1807,2),0)</f>
        <v>67.14</v>
      </c>
      <c r="Q1807" s="9" t="s">
        <v>8313</v>
      </c>
      <c r="R1807" t="s">
        <v>8314</v>
      </c>
      <c r="S1807" s="13">
        <f>(((J1807/60)/60)/24)+DATE(1970,1,1)</f>
        <v>42247.803912037038</v>
      </c>
      <c r="T1807" s="14">
        <f t="shared" si="28"/>
        <v>42279.75</v>
      </c>
    </row>
    <row r="1808" spans="1:20" ht="60" hidden="1" x14ac:dyDescent="0.2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f>ROUND(E1808/D1808,0)*100</f>
        <v>0</v>
      </c>
      <c r="P1808">
        <f>IFERROR(ROUND(E1808/L1808,2),0)</f>
        <v>73.88</v>
      </c>
      <c r="Q1808" s="9" t="s">
        <v>8313</v>
      </c>
      <c r="R1808" t="s">
        <v>8314</v>
      </c>
      <c r="S1808" s="13">
        <f>(((J1808/60)/60)/24)+DATE(1970,1,1)</f>
        <v>41877.638298611113</v>
      </c>
      <c r="T1808" s="14">
        <f t="shared" si="28"/>
        <v>41912.638298611113</v>
      </c>
    </row>
    <row r="1809" spans="1:20" ht="30" hidden="1" x14ac:dyDescent="0.2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f>ROUND(E1809/D1809,0)*100</f>
        <v>0</v>
      </c>
      <c r="P1809">
        <f>IFERROR(ROUND(E1809/L1809,2),0)</f>
        <v>69.13</v>
      </c>
      <c r="Q1809" s="9" t="s">
        <v>8313</v>
      </c>
      <c r="R1809" t="s">
        <v>8314</v>
      </c>
      <c r="S1809" s="13">
        <f>(((J1809/60)/60)/24)+DATE(1970,1,1)</f>
        <v>41880.068437499998</v>
      </c>
      <c r="T1809" s="14">
        <f t="shared" si="28"/>
        <v>41910.068437499998</v>
      </c>
    </row>
    <row r="1810" spans="1:20" ht="60" hidden="1" x14ac:dyDescent="0.2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f>ROUND(E1810/D1810,0)*100</f>
        <v>0</v>
      </c>
      <c r="P1810">
        <f>IFERROR(ROUND(E1810/L1810,2),0)</f>
        <v>120.77</v>
      </c>
      <c r="Q1810" s="9" t="s">
        <v>8313</v>
      </c>
      <c r="R1810" t="s">
        <v>8314</v>
      </c>
      <c r="S1810" s="13">
        <f>(((J1810/60)/60)/24)+DATE(1970,1,1)</f>
        <v>42742.680902777778</v>
      </c>
      <c r="T1810" s="14">
        <f t="shared" si="28"/>
        <v>42777.680902777778</v>
      </c>
    </row>
    <row r="1811" spans="1:20" ht="45" hidden="1" x14ac:dyDescent="0.2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f>ROUND(E1811/D1811,0)*100</f>
        <v>0</v>
      </c>
      <c r="P1811">
        <f>IFERROR(ROUND(E1811/L1811,2),0)</f>
        <v>42.22</v>
      </c>
      <c r="Q1811" s="9" t="s">
        <v>8313</v>
      </c>
      <c r="R1811" t="s">
        <v>8314</v>
      </c>
      <c r="S1811" s="13">
        <f>(((J1811/60)/60)/24)+DATE(1970,1,1)</f>
        <v>42029.907858796301</v>
      </c>
      <c r="T1811" s="14">
        <f t="shared" si="28"/>
        <v>42064.907858796301</v>
      </c>
    </row>
    <row r="1812" spans="1:20" ht="45" hidden="1" x14ac:dyDescent="0.2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f>ROUND(E1812/D1812,0)*100</f>
        <v>0</v>
      </c>
      <c r="P1812">
        <f>IFERROR(ROUND(E1812/L1812,2),0)</f>
        <v>7.5</v>
      </c>
      <c r="Q1812" s="9" t="s">
        <v>8313</v>
      </c>
      <c r="R1812" t="s">
        <v>8314</v>
      </c>
      <c r="S1812" s="13">
        <f>(((J1812/60)/60)/24)+DATE(1970,1,1)</f>
        <v>41860.91002314815</v>
      </c>
      <c r="T1812" s="14">
        <f t="shared" si="28"/>
        <v>41872.91002314815</v>
      </c>
    </row>
    <row r="1813" spans="1:20" ht="45" hidden="1" x14ac:dyDescent="0.2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f>ROUND(E1813/D1813,0)*100</f>
        <v>0</v>
      </c>
      <c r="P1813">
        <f>IFERROR(ROUND(E1813/L1813,2),0)</f>
        <v>1.54</v>
      </c>
      <c r="Q1813" s="9" t="s">
        <v>8313</v>
      </c>
      <c r="R1813" t="s">
        <v>8314</v>
      </c>
      <c r="S1813" s="13">
        <f>(((J1813/60)/60)/24)+DATE(1970,1,1)</f>
        <v>41876.433680555558</v>
      </c>
      <c r="T1813" s="14">
        <f t="shared" si="28"/>
        <v>41936.166666666664</v>
      </c>
    </row>
    <row r="1814" spans="1:20" ht="60" hidden="1" x14ac:dyDescent="0.2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f>ROUND(E1814/D1814,0)*100</f>
        <v>0</v>
      </c>
      <c r="P1814">
        <f>IFERROR(ROUND(E1814/L1814,2),0)</f>
        <v>37.61</v>
      </c>
      <c r="Q1814" s="9" t="s">
        <v>8313</v>
      </c>
      <c r="R1814" t="s">
        <v>8314</v>
      </c>
      <c r="S1814" s="13">
        <f>(((J1814/60)/60)/24)+DATE(1970,1,1)</f>
        <v>42524.318703703699</v>
      </c>
      <c r="T1814" s="14">
        <f t="shared" si="28"/>
        <v>42554.318703703699</v>
      </c>
    </row>
    <row r="1815" spans="1:20" ht="45" hidden="1" x14ac:dyDescent="0.2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f>ROUND(E1815/D1815,0)*100</f>
        <v>0</v>
      </c>
      <c r="P1815">
        <f>IFERROR(ROUND(E1815/L1815,2),0)</f>
        <v>0</v>
      </c>
      <c r="Q1815" s="9" t="s">
        <v>8313</v>
      </c>
      <c r="R1815" t="s">
        <v>8314</v>
      </c>
      <c r="S1815" s="13">
        <f>(((J1815/60)/60)/24)+DATE(1970,1,1)</f>
        <v>41829.889027777775</v>
      </c>
      <c r="T1815" s="14">
        <f t="shared" si="28"/>
        <v>41859.889027777775</v>
      </c>
    </row>
    <row r="1816" spans="1:20" ht="45" hidden="1" x14ac:dyDescent="0.2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f>ROUND(E1816/D1816,0)*100</f>
        <v>0</v>
      </c>
      <c r="P1816">
        <f>IFERROR(ROUND(E1816/L1816,2),0)</f>
        <v>42.16</v>
      </c>
      <c r="Q1816" s="9" t="s">
        <v>8313</v>
      </c>
      <c r="R1816" t="s">
        <v>8314</v>
      </c>
      <c r="S1816" s="13">
        <f>(((J1816/60)/60)/24)+DATE(1970,1,1)</f>
        <v>42033.314074074078</v>
      </c>
      <c r="T1816" s="14">
        <f t="shared" si="28"/>
        <v>42063.314074074078</v>
      </c>
    </row>
    <row r="1817" spans="1:20" ht="60" hidden="1" x14ac:dyDescent="0.25">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f>ROUND(E1817/D1817,0)*100</f>
        <v>0</v>
      </c>
      <c r="P1817">
        <f>IFERROR(ROUND(E1817/L1817,2),0)</f>
        <v>0</v>
      </c>
      <c r="Q1817" s="9" t="s">
        <v>8313</v>
      </c>
      <c r="R1817" t="s">
        <v>8314</v>
      </c>
      <c r="S1817" s="13">
        <f>(((J1817/60)/60)/24)+DATE(1970,1,1)</f>
        <v>42172.906678240746</v>
      </c>
      <c r="T1817" s="14">
        <f t="shared" si="28"/>
        <v>42186.906678240746</v>
      </c>
    </row>
    <row r="1818" spans="1:20" ht="45" hidden="1" x14ac:dyDescent="0.2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f>ROUND(E1818/D1818,0)*100</f>
        <v>0</v>
      </c>
      <c r="P1818">
        <f>IFERROR(ROUND(E1818/L1818,2),0)</f>
        <v>84.83</v>
      </c>
      <c r="Q1818" s="9" t="s">
        <v>8313</v>
      </c>
      <c r="R1818" t="s">
        <v>8314</v>
      </c>
      <c r="S1818" s="13">
        <f>(((J1818/60)/60)/24)+DATE(1970,1,1)</f>
        <v>42548.876192129625</v>
      </c>
      <c r="T1818" s="14">
        <f t="shared" si="28"/>
        <v>42576.791666666672</v>
      </c>
    </row>
    <row r="1819" spans="1:20" ht="45" hidden="1" x14ac:dyDescent="0.2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f>ROUND(E1819/D1819,0)*100</f>
        <v>100</v>
      </c>
      <c r="P1819">
        <f>IFERROR(ROUND(E1819/L1819,2),0)</f>
        <v>94.19</v>
      </c>
      <c r="Q1819" s="9" t="s">
        <v>8313</v>
      </c>
      <c r="R1819" t="s">
        <v>8314</v>
      </c>
      <c r="S1819" s="13">
        <f>(((J1819/60)/60)/24)+DATE(1970,1,1)</f>
        <v>42705.662118055552</v>
      </c>
      <c r="T1819" s="14">
        <f t="shared" si="28"/>
        <v>42765.290972222225</v>
      </c>
    </row>
    <row r="1820" spans="1:20" ht="45" hidden="1" x14ac:dyDescent="0.25">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f>ROUND(E1820/D1820,0)*100</f>
        <v>0</v>
      </c>
      <c r="P1820">
        <f>IFERROR(ROUND(E1820/L1820,2),0)</f>
        <v>0</v>
      </c>
      <c r="Q1820" s="9" t="s">
        <v>8313</v>
      </c>
      <c r="R1820" t="s">
        <v>8314</v>
      </c>
      <c r="S1820" s="13">
        <f>(((J1820/60)/60)/24)+DATE(1970,1,1)</f>
        <v>42067.234375</v>
      </c>
      <c r="T1820" s="14">
        <f t="shared" si="28"/>
        <v>42097.192708333328</v>
      </c>
    </row>
    <row r="1821" spans="1:20" ht="60" hidden="1" x14ac:dyDescent="0.2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f>ROUND(E1821/D1821,0)*100</f>
        <v>0</v>
      </c>
      <c r="P1821">
        <f>IFERROR(ROUND(E1821/L1821,2),0)</f>
        <v>6.25</v>
      </c>
      <c r="Q1821" s="9" t="s">
        <v>8313</v>
      </c>
      <c r="R1821" t="s">
        <v>8314</v>
      </c>
      <c r="S1821" s="13">
        <f>(((J1821/60)/60)/24)+DATE(1970,1,1)</f>
        <v>41820.752268518518</v>
      </c>
      <c r="T1821" s="14">
        <f t="shared" si="28"/>
        <v>41850.752268518518</v>
      </c>
    </row>
    <row r="1822" spans="1:20" ht="60" hidden="1" x14ac:dyDescent="0.2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f>ROUND(E1822/D1822,0)*100</f>
        <v>0</v>
      </c>
      <c r="P1822">
        <f>IFERROR(ROUND(E1822/L1822,2),0)</f>
        <v>213.38</v>
      </c>
      <c r="Q1822" s="9" t="s">
        <v>8313</v>
      </c>
      <c r="R1822" t="s">
        <v>8314</v>
      </c>
      <c r="S1822" s="13">
        <f>(((J1822/60)/60)/24)+DATE(1970,1,1)</f>
        <v>42065.084375000006</v>
      </c>
      <c r="T1822" s="14">
        <f t="shared" si="28"/>
        <v>42095.042708333334</v>
      </c>
    </row>
    <row r="1823" spans="1:20" ht="45" hidden="1" x14ac:dyDescent="0.2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f>ROUND(E1823/D1823,0)*100</f>
        <v>100</v>
      </c>
      <c r="P1823">
        <f>IFERROR(ROUND(E1823/L1823,2),0)</f>
        <v>59.16</v>
      </c>
      <c r="Q1823" s="9" t="s">
        <v>8327</v>
      </c>
      <c r="R1823" t="s">
        <v>8331</v>
      </c>
      <c r="S1823" s="13">
        <f>(((J1823/60)/60)/24)+DATE(1970,1,1)</f>
        <v>40926.319062499999</v>
      </c>
      <c r="T1823" s="14">
        <f t="shared" si="28"/>
        <v>40971.319062499999</v>
      </c>
    </row>
    <row r="1824" spans="1:20" ht="30" hidden="1" x14ac:dyDescent="0.2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f>ROUND(E1824/D1824,0)*100</f>
        <v>100</v>
      </c>
      <c r="P1824">
        <f>IFERROR(ROUND(E1824/L1824,2),0)</f>
        <v>27.27</v>
      </c>
      <c r="Q1824" s="9" t="s">
        <v>8327</v>
      </c>
      <c r="R1824" t="s">
        <v>8331</v>
      </c>
      <c r="S1824" s="13">
        <f>(((J1824/60)/60)/24)+DATE(1970,1,1)</f>
        <v>41634.797013888885</v>
      </c>
      <c r="T1824" s="14">
        <f t="shared" si="28"/>
        <v>41670.792361111111</v>
      </c>
    </row>
    <row r="1825" spans="1:20" ht="60" hidden="1" x14ac:dyDescent="0.2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f>ROUND(E1825/D1825,0)*100</f>
        <v>100</v>
      </c>
      <c r="P1825">
        <f>IFERROR(ROUND(E1825/L1825,2),0)</f>
        <v>24.58</v>
      </c>
      <c r="Q1825" s="9" t="s">
        <v>8327</v>
      </c>
      <c r="R1825" t="s">
        <v>8331</v>
      </c>
      <c r="S1825" s="13">
        <f>(((J1825/60)/60)/24)+DATE(1970,1,1)</f>
        <v>41176.684907407405</v>
      </c>
      <c r="T1825" s="14">
        <f t="shared" si="28"/>
        <v>41206.684907407405</v>
      </c>
    </row>
    <row r="1826" spans="1:20" hidden="1" x14ac:dyDescent="0.2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f>ROUND(E1826/D1826,0)*100</f>
        <v>100</v>
      </c>
      <c r="P1826">
        <f>IFERROR(ROUND(E1826/L1826,2),0)</f>
        <v>75.05</v>
      </c>
      <c r="Q1826" s="9" t="s">
        <v>8327</v>
      </c>
      <c r="R1826" t="s">
        <v>8331</v>
      </c>
      <c r="S1826" s="13">
        <f>(((J1826/60)/60)/24)+DATE(1970,1,1)</f>
        <v>41626.916284722225</v>
      </c>
      <c r="T1826" s="14">
        <f t="shared" si="28"/>
        <v>41647.088888888888</v>
      </c>
    </row>
    <row r="1827" spans="1:20" ht="60" hidden="1" x14ac:dyDescent="0.2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f>ROUND(E1827/D1827,0)*100</f>
        <v>100</v>
      </c>
      <c r="P1827">
        <f>IFERROR(ROUND(E1827/L1827,2),0)</f>
        <v>42.02</v>
      </c>
      <c r="Q1827" s="9" t="s">
        <v>8327</v>
      </c>
      <c r="R1827" t="s">
        <v>8331</v>
      </c>
      <c r="S1827" s="13">
        <f>(((J1827/60)/60)/24)+DATE(1970,1,1)</f>
        <v>41443.83452546296</v>
      </c>
      <c r="T1827" s="14">
        <f t="shared" si="28"/>
        <v>41466.83452546296</v>
      </c>
    </row>
    <row r="1828" spans="1:20" ht="30" hidden="1" x14ac:dyDescent="0.2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f>ROUND(E1828/D1828,0)*100</f>
        <v>100</v>
      </c>
      <c r="P1828">
        <f>IFERROR(ROUND(E1828/L1828,2),0)</f>
        <v>53.16</v>
      </c>
      <c r="Q1828" s="9" t="s">
        <v>8327</v>
      </c>
      <c r="R1828" t="s">
        <v>8331</v>
      </c>
      <c r="S1828" s="13">
        <f>(((J1828/60)/60)/24)+DATE(1970,1,1)</f>
        <v>41657.923807870371</v>
      </c>
      <c r="T1828" s="14">
        <f t="shared" si="28"/>
        <v>41687.923807870371</v>
      </c>
    </row>
    <row r="1829" spans="1:20" ht="60" hidden="1" x14ac:dyDescent="0.2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f>ROUND(E1829/D1829,0)*100</f>
        <v>100</v>
      </c>
      <c r="P1829">
        <f>IFERROR(ROUND(E1829/L1829,2),0)</f>
        <v>83.89</v>
      </c>
      <c r="Q1829" s="9" t="s">
        <v>8327</v>
      </c>
      <c r="R1829" t="s">
        <v>8331</v>
      </c>
      <c r="S1829" s="13">
        <f>(((J1829/60)/60)/24)+DATE(1970,1,1)</f>
        <v>40555.325937499998</v>
      </c>
      <c r="T1829" s="14">
        <f t="shared" si="28"/>
        <v>40605.325937499998</v>
      </c>
    </row>
    <row r="1830" spans="1:20" ht="60" hidden="1" x14ac:dyDescent="0.2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f>ROUND(E1830/D1830,0)*100</f>
        <v>100</v>
      </c>
      <c r="P1830">
        <f>IFERROR(ROUND(E1830/L1830,2),0)</f>
        <v>417.33</v>
      </c>
      <c r="Q1830" s="9" t="s">
        <v>8327</v>
      </c>
      <c r="R1830" t="s">
        <v>8331</v>
      </c>
      <c r="S1830" s="13">
        <f>(((J1830/60)/60)/24)+DATE(1970,1,1)</f>
        <v>41736.899652777778</v>
      </c>
      <c r="T1830" s="14">
        <f t="shared" si="28"/>
        <v>41768.916666666664</v>
      </c>
    </row>
    <row r="1831" spans="1:20" ht="45" hidden="1" x14ac:dyDescent="0.2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f>ROUND(E1831/D1831,0)*100</f>
        <v>200</v>
      </c>
      <c r="P1831">
        <f>IFERROR(ROUND(E1831/L1831,2),0)</f>
        <v>75.77</v>
      </c>
      <c r="Q1831" s="9" t="s">
        <v>8327</v>
      </c>
      <c r="R1831" t="s">
        <v>8331</v>
      </c>
      <c r="S1831" s="13">
        <f>(((J1831/60)/60)/24)+DATE(1970,1,1)</f>
        <v>40516.087627314817</v>
      </c>
      <c r="T1831" s="14">
        <f t="shared" si="28"/>
        <v>40564.916666666664</v>
      </c>
    </row>
    <row r="1832" spans="1:20" ht="45" hidden="1" x14ac:dyDescent="0.2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f>ROUND(E1832/D1832,0)*100</f>
        <v>100</v>
      </c>
      <c r="P1832">
        <f>IFERROR(ROUND(E1832/L1832,2),0)</f>
        <v>67.39</v>
      </c>
      <c r="Q1832" s="9" t="s">
        <v>8327</v>
      </c>
      <c r="R1832" t="s">
        <v>8331</v>
      </c>
      <c r="S1832" s="13">
        <f>(((J1832/60)/60)/24)+DATE(1970,1,1)</f>
        <v>41664.684108796297</v>
      </c>
      <c r="T1832" s="14">
        <f t="shared" si="28"/>
        <v>41694.684108796297</v>
      </c>
    </row>
    <row r="1833" spans="1:20" ht="45" hidden="1" x14ac:dyDescent="0.2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f>ROUND(E1833/D1833,0)*100</f>
        <v>100</v>
      </c>
      <c r="P1833">
        <f>IFERROR(ROUND(E1833/L1833,2),0)</f>
        <v>73.569999999999993</v>
      </c>
      <c r="Q1833" s="9" t="s">
        <v>8327</v>
      </c>
      <c r="R1833" t="s">
        <v>8331</v>
      </c>
      <c r="S1833" s="13">
        <f>(((J1833/60)/60)/24)+DATE(1970,1,1)</f>
        <v>41026.996099537035</v>
      </c>
      <c r="T1833" s="14">
        <f t="shared" si="28"/>
        <v>41041.996099537035</v>
      </c>
    </row>
    <row r="1834" spans="1:20" ht="60" hidden="1" x14ac:dyDescent="0.2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f>ROUND(E1834/D1834,0)*100</f>
        <v>100</v>
      </c>
      <c r="P1834">
        <f>IFERROR(ROUND(E1834/L1834,2),0)</f>
        <v>25</v>
      </c>
      <c r="Q1834" s="9" t="s">
        <v>8327</v>
      </c>
      <c r="R1834" t="s">
        <v>8331</v>
      </c>
      <c r="S1834" s="13">
        <f>(((J1834/60)/60)/24)+DATE(1970,1,1)</f>
        <v>40576.539664351854</v>
      </c>
      <c r="T1834" s="14">
        <f t="shared" si="28"/>
        <v>40606.539664351854</v>
      </c>
    </row>
    <row r="1835" spans="1:20" ht="60" hidden="1" x14ac:dyDescent="0.2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f>ROUND(E1835/D1835,0)*100</f>
        <v>300</v>
      </c>
      <c r="P1835">
        <f>IFERROR(ROUND(E1835/L1835,2),0)</f>
        <v>42</v>
      </c>
      <c r="Q1835" s="9" t="s">
        <v>8327</v>
      </c>
      <c r="R1835" t="s">
        <v>8331</v>
      </c>
      <c r="S1835" s="13">
        <f>(((J1835/60)/60)/24)+DATE(1970,1,1)</f>
        <v>41303.044016203705</v>
      </c>
      <c r="T1835" s="14">
        <f t="shared" si="28"/>
        <v>41335.332638888889</v>
      </c>
    </row>
    <row r="1836" spans="1:20" ht="30" hidden="1" x14ac:dyDescent="0.2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f>ROUND(E1836/D1836,0)*100</f>
        <v>100</v>
      </c>
      <c r="P1836">
        <f>IFERROR(ROUND(E1836/L1836,2),0)</f>
        <v>131.16999999999999</v>
      </c>
      <c r="Q1836" s="9" t="s">
        <v>8327</v>
      </c>
      <c r="R1836" t="s">
        <v>8331</v>
      </c>
      <c r="S1836" s="13">
        <f>(((J1836/60)/60)/24)+DATE(1970,1,1)</f>
        <v>41988.964062500003</v>
      </c>
      <c r="T1836" s="14">
        <f t="shared" si="28"/>
        <v>42028.964062500003</v>
      </c>
    </row>
    <row r="1837" spans="1:20" ht="75" hidden="1" x14ac:dyDescent="0.2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f>ROUND(E1837/D1837,0)*100</f>
        <v>100</v>
      </c>
      <c r="P1837">
        <f>IFERROR(ROUND(E1837/L1837,2),0)</f>
        <v>47.27</v>
      </c>
      <c r="Q1837" s="9" t="s">
        <v>8327</v>
      </c>
      <c r="R1837" t="s">
        <v>8331</v>
      </c>
      <c r="S1837" s="13">
        <f>(((J1837/60)/60)/24)+DATE(1970,1,1)</f>
        <v>42430.702210648145</v>
      </c>
      <c r="T1837" s="14">
        <f t="shared" si="28"/>
        <v>42460.660543981481</v>
      </c>
    </row>
    <row r="1838" spans="1:20" ht="30" hidden="1" x14ac:dyDescent="0.2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f>ROUND(E1838/D1838,0)*100</f>
        <v>200</v>
      </c>
      <c r="P1838">
        <f>IFERROR(ROUND(E1838/L1838,2),0)</f>
        <v>182.13</v>
      </c>
      <c r="Q1838" s="9" t="s">
        <v>8327</v>
      </c>
      <c r="R1838" t="s">
        <v>8331</v>
      </c>
      <c r="S1838" s="13">
        <f>(((J1838/60)/60)/24)+DATE(1970,1,1)</f>
        <v>41305.809363425928</v>
      </c>
      <c r="T1838" s="14">
        <f t="shared" si="28"/>
        <v>41322.809363425928</v>
      </c>
    </row>
    <row r="1839" spans="1:20" ht="60" hidden="1" x14ac:dyDescent="0.2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f>ROUND(E1839/D1839,0)*100</f>
        <v>300</v>
      </c>
      <c r="P1839">
        <f>IFERROR(ROUND(E1839/L1839,2),0)</f>
        <v>61.37</v>
      </c>
      <c r="Q1839" s="9" t="s">
        <v>8327</v>
      </c>
      <c r="R1839" t="s">
        <v>8331</v>
      </c>
      <c r="S1839" s="13">
        <f>(((J1839/60)/60)/24)+DATE(1970,1,1)</f>
        <v>40926.047858796301</v>
      </c>
      <c r="T1839" s="14">
        <f t="shared" si="28"/>
        <v>40986.006192129629</v>
      </c>
    </row>
    <row r="1840" spans="1:20" ht="60" hidden="1" x14ac:dyDescent="0.2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f>ROUND(E1840/D1840,0)*100</f>
        <v>100</v>
      </c>
      <c r="P1840">
        <f>IFERROR(ROUND(E1840/L1840,2),0)</f>
        <v>35.770000000000003</v>
      </c>
      <c r="Q1840" s="9" t="s">
        <v>8327</v>
      </c>
      <c r="R1840" t="s">
        <v>8331</v>
      </c>
      <c r="S1840" s="13">
        <f>(((J1840/60)/60)/24)+DATE(1970,1,1)</f>
        <v>40788.786539351851</v>
      </c>
      <c r="T1840" s="14">
        <f t="shared" si="28"/>
        <v>40817.125</v>
      </c>
    </row>
    <row r="1841" spans="1:20" ht="45" hidden="1" x14ac:dyDescent="0.2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f>ROUND(E1841/D1841,0)*100</f>
        <v>200</v>
      </c>
      <c r="P1841">
        <f>IFERROR(ROUND(E1841/L1841,2),0)</f>
        <v>45.62</v>
      </c>
      <c r="Q1841" s="9" t="s">
        <v>8327</v>
      </c>
      <c r="R1841" t="s">
        <v>8331</v>
      </c>
      <c r="S1841" s="13">
        <f>(((J1841/60)/60)/24)+DATE(1970,1,1)</f>
        <v>42614.722013888888</v>
      </c>
      <c r="T1841" s="14">
        <f t="shared" si="28"/>
        <v>42644.722013888888</v>
      </c>
    </row>
    <row r="1842" spans="1:20" ht="60" hidden="1" x14ac:dyDescent="0.2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f>ROUND(E1842/D1842,0)*100</f>
        <v>100</v>
      </c>
      <c r="P1842">
        <f>IFERROR(ROUND(E1842/L1842,2),0)</f>
        <v>75.38</v>
      </c>
      <c r="Q1842" s="9" t="s">
        <v>8327</v>
      </c>
      <c r="R1842" t="s">
        <v>8331</v>
      </c>
      <c r="S1842" s="13">
        <f>(((J1842/60)/60)/24)+DATE(1970,1,1)</f>
        <v>41382.096180555556</v>
      </c>
      <c r="T1842" s="14">
        <f t="shared" si="28"/>
        <v>41401.207638888889</v>
      </c>
    </row>
    <row r="1843" spans="1:20" ht="30" hidden="1" x14ac:dyDescent="0.2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f>ROUND(E1843/D1843,0)*100</f>
        <v>100</v>
      </c>
      <c r="P1843">
        <f>IFERROR(ROUND(E1843/L1843,2),0)</f>
        <v>50.88</v>
      </c>
      <c r="Q1843" s="9" t="s">
        <v>8327</v>
      </c>
      <c r="R1843" t="s">
        <v>8331</v>
      </c>
      <c r="S1843" s="13">
        <f>(((J1843/60)/60)/24)+DATE(1970,1,1)</f>
        <v>41745.84542824074</v>
      </c>
      <c r="T1843" s="14">
        <f t="shared" si="28"/>
        <v>41779.207638888889</v>
      </c>
    </row>
    <row r="1844" spans="1:20" ht="45" hidden="1" x14ac:dyDescent="0.2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f>ROUND(E1844/D1844,0)*100</f>
        <v>100</v>
      </c>
      <c r="P1844">
        <f>IFERROR(ROUND(E1844/L1844,2),0)</f>
        <v>119.29</v>
      </c>
      <c r="Q1844" s="9" t="s">
        <v>8327</v>
      </c>
      <c r="R1844" t="s">
        <v>8331</v>
      </c>
      <c r="S1844" s="13">
        <f>(((J1844/60)/60)/24)+DATE(1970,1,1)</f>
        <v>42031.631724537037</v>
      </c>
      <c r="T1844" s="14">
        <f t="shared" si="28"/>
        <v>42065.249305555553</v>
      </c>
    </row>
    <row r="1845" spans="1:20" ht="60" hidden="1" x14ac:dyDescent="0.2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f>ROUND(E1845/D1845,0)*100</f>
        <v>100</v>
      </c>
      <c r="P1845">
        <f>IFERROR(ROUND(E1845/L1845,2),0)</f>
        <v>92.54</v>
      </c>
      <c r="Q1845" s="9" t="s">
        <v>8327</v>
      </c>
      <c r="R1845" t="s">
        <v>8331</v>
      </c>
      <c r="S1845" s="13">
        <f>(((J1845/60)/60)/24)+DATE(1970,1,1)</f>
        <v>40564.994837962964</v>
      </c>
      <c r="T1845" s="14">
        <f t="shared" si="28"/>
        <v>40594.994837962964</v>
      </c>
    </row>
    <row r="1846" spans="1:20" ht="60" hidden="1" x14ac:dyDescent="0.2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f>ROUND(E1846/D1846,0)*100</f>
        <v>100</v>
      </c>
      <c r="P1846">
        <f>IFERROR(ROUND(E1846/L1846,2),0)</f>
        <v>76.05</v>
      </c>
      <c r="Q1846" s="9" t="s">
        <v>8327</v>
      </c>
      <c r="R1846" t="s">
        <v>8331</v>
      </c>
      <c r="S1846" s="13">
        <f>(((J1846/60)/60)/24)+DATE(1970,1,1)</f>
        <v>40666.973541666666</v>
      </c>
      <c r="T1846" s="14">
        <f t="shared" si="28"/>
        <v>40705.125</v>
      </c>
    </row>
    <row r="1847" spans="1:20" ht="90" hidden="1" x14ac:dyDescent="0.2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f>ROUND(E1847/D1847,0)*100</f>
        <v>100</v>
      </c>
      <c r="P1847">
        <f>IFERROR(ROUND(E1847/L1847,2),0)</f>
        <v>52.63</v>
      </c>
      <c r="Q1847" s="9" t="s">
        <v>8327</v>
      </c>
      <c r="R1847" t="s">
        <v>8331</v>
      </c>
      <c r="S1847" s="13">
        <f>(((J1847/60)/60)/24)+DATE(1970,1,1)</f>
        <v>42523.333310185189</v>
      </c>
      <c r="T1847" s="14">
        <f t="shared" si="28"/>
        <v>42538.204861111109</v>
      </c>
    </row>
    <row r="1848" spans="1:20" ht="60" hidden="1" x14ac:dyDescent="0.2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f>ROUND(E1848/D1848,0)*100</f>
        <v>100</v>
      </c>
      <c r="P1848">
        <f>IFERROR(ROUND(E1848/L1848,2),0)</f>
        <v>98.99</v>
      </c>
      <c r="Q1848" s="9" t="s">
        <v>8327</v>
      </c>
      <c r="R1848" t="s">
        <v>8331</v>
      </c>
      <c r="S1848" s="13">
        <f>(((J1848/60)/60)/24)+DATE(1970,1,1)</f>
        <v>41228.650196759263</v>
      </c>
      <c r="T1848" s="14">
        <f t="shared" si="28"/>
        <v>41258.650196759263</v>
      </c>
    </row>
    <row r="1849" spans="1:20" ht="60" hidden="1" x14ac:dyDescent="0.2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f>ROUND(E1849/D1849,0)*100</f>
        <v>100</v>
      </c>
      <c r="P1849">
        <f>IFERROR(ROUND(E1849/L1849,2),0)</f>
        <v>79.53</v>
      </c>
      <c r="Q1849" s="9" t="s">
        <v>8327</v>
      </c>
      <c r="R1849" t="s">
        <v>8331</v>
      </c>
      <c r="S1849" s="13">
        <f>(((J1849/60)/60)/24)+DATE(1970,1,1)</f>
        <v>42094.236481481479</v>
      </c>
      <c r="T1849" s="14">
        <f t="shared" si="28"/>
        <v>42115.236481481479</v>
      </c>
    </row>
    <row r="1850" spans="1:20" ht="45" hidden="1" x14ac:dyDescent="0.2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f>ROUND(E1850/D1850,0)*100</f>
        <v>100</v>
      </c>
      <c r="P1850">
        <f>IFERROR(ROUND(E1850/L1850,2),0)</f>
        <v>134.21</v>
      </c>
      <c r="Q1850" s="9" t="s">
        <v>8327</v>
      </c>
      <c r="R1850" t="s">
        <v>8331</v>
      </c>
      <c r="S1850" s="13">
        <f>(((J1850/60)/60)/24)+DATE(1970,1,1)</f>
        <v>40691.788055555553</v>
      </c>
      <c r="T1850" s="14">
        <f t="shared" si="28"/>
        <v>40755.290972222225</v>
      </c>
    </row>
    <row r="1851" spans="1:20" ht="45" hidden="1" x14ac:dyDescent="0.25">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f>ROUND(E1851/D1851,0)*100</f>
        <v>100</v>
      </c>
      <c r="P1851">
        <f>IFERROR(ROUND(E1851/L1851,2),0)</f>
        <v>37.630000000000003</v>
      </c>
      <c r="Q1851" s="9" t="s">
        <v>8327</v>
      </c>
      <c r="R1851" t="s">
        <v>8331</v>
      </c>
      <c r="S1851" s="13">
        <f>(((J1851/60)/60)/24)+DATE(1970,1,1)</f>
        <v>41169.845590277779</v>
      </c>
      <c r="T1851" s="14">
        <f t="shared" si="28"/>
        <v>41199.845590277779</v>
      </c>
    </row>
    <row r="1852" spans="1:20" ht="60" hidden="1" x14ac:dyDescent="0.2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f>ROUND(E1852/D1852,0)*100</f>
        <v>100</v>
      </c>
      <c r="P1852">
        <f>IFERROR(ROUND(E1852/L1852,2),0)</f>
        <v>51.04</v>
      </c>
      <c r="Q1852" s="9" t="s">
        <v>8327</v>
      </c>
      <c r="R1852" t="s">
        <v>8331</v>
      </c>
      <c r="S1852" s="13">
        <f>(((J1852/60)/60)/24)+DATE(1970,1,1)</f>
        <v>41800.959490740745</v>
      </c>
      <c r="T1852" s="14">
        <f t="shared" si="28"/>
        <v>41830.959490740745</v>
      </c>
    </row>
    <row r="1853" spans="1:20" ht="60" hidden="1" x14ac:dyDescent="0.2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f>ROUND(E1853/D1853,0)*100</f>
        <v>100</v>
      </c>
      <c r="P1853">
        <f>IFERROR(ROUND(E1853/L1853,2),0)</f>
        <v>50.04</v>
      </c>
      <c r="Q1853" s="9" t="s">
        <v>8327</v>
      </c>
      <c r="R1853" t="s">
        <v>8331</v>
      </c>
      <c r="S1853" s="13">
        <f>(((J1853/60)/60)/24)+DATE(1970,1,1)</f>
        <v>41827.906689814816</v>
      </c>
      <c r="T1853" s="14">
        <f t="shared" si="28"/>
        <v>41848.041666666664</v>
      </c>
    </row>
    <row r="1854" spans="1:20" ht="60" hidden="1" x14ac:dyDescent="0.2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f>ROUND(E1854/D1854,0)*100</f>
        <v>100</v>
      </c>
      <c r="P1854">
        <f>IFERROR(ROUND(E1854/L1854,2),0)</f>
        <v>133.93</v>
      </c>
      <c r="Q1854" s="9" t="s">
        <v>8327</v>
      </c>
      <c r="R1854" t="s">
        <v>8331</v>
      </c>
      <c r="S1854" s="13">
        <f>(((J1854/60)/60)/24)+DATE(1970,1,1)</f>
        <v>42081.77143518519</v>
      </c>
      <c r="T1854" s="14">
        <f t="shared" si="28"/>
        <v>42119</v>
      </c>
    </row>
    <row r="1855" spans="1:20" ht="60" hidden="1" x14ac:dyDescent="0.2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f>ROUND(E1855/D1855,0)*100</f>
        <v>100</v>
      </c>
      <c r="P1855">
        <f>IFERROR(ROUND(E1855/L1855,2),0)</f>
        <v>58.21</v>
      </c>
      <c r="Q1855" s="9" t="s">
        <v>8327</v>
      </c>
      <c r="R1855" t="s">
        <v>8331</v>
      </c>
      <c r="S1855" s="13">
        <f>(((J1855/60)/60)/24)+DATE(1970,1,1)</f>
        <v>41177.060381944444</v>
      </c>
      <c r="T1855" s="14">
        <f t="shared" si="28"/>
        <v>41227.102048611108</v>
      </c>
    </row>
    <row r="1856" spans="1:20" ht="45" hidden="1" x14ac:dyDescent="0.2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f>ROUND(E1856/D1856,0)*100</f>
        <v>100</v>
      </c>
      <c r="P1856">
        <f>IFERROR(ROUND(E1856/L1856,2),0)</f>
        <v>88.04</v>
      </c>
      <c r="Q1856" s="9" t="s">
        <v>8327</v>
      </c>
      <c r="R1856" t="s">
        <v>8331</v>
      </c>
      <c r="S1856" s="13">
        <f>(((J1856/60)/60)/24)+DATE(1970,1,1)</f>
        <v>41388.021261574075</v>
      </c>
      <c r="T1856" s="14">
        <f t="shared" si="28"/>
        <v>41418.021261574075</v>
      </c>
    </row>
    <row r="1857" spans="1:20" ht="45" hidden="1" x14ac:dyDescent="0.2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f>ROUND(E1857/D1857,0)*100</f>
        <v>200</v>
      </c>
      <c r="P1857">
        <f>IFERROR(ROUND(E1857/L1857,2),0)</f>
        <v>70.58</v>
      </c>
      <c r="Q1857" s="9" t="s">
        <v>8327</v>
      </c>
      <c r="R1857" t="s">
        <v>8331</v>
      </c>
      <c r="S1857" s="13">
        <f>(((J1857/60)/60)/24)+DATE(1970,1,1)</f>
        <v>41600.538657407407</v>
      </c>
      <c r="T1857" s="14">
        <f t="shared" si="28"/>
        <v>41645.538657407407</v>
      </c>
    </row>
    <row r="1858" spans="1:20" ht="60" hidden="1" x14ac:dyDescent="0.2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f>ROUND(E1858/D1858,0)*100</f>
        <v>100</v>
      </c>
      <c r="P1858">
        <f>IFERROR(ROUND(E1858/L1858,2),0)</f>
        <v>53.29</v>
      </c>
      <c r="Q1858" s="9" t="s">
        <v>8327</v>
      </c>
      <c r="R1858" t="s">
        <v>8331</v>
      </c>
      <c r="S1858" s="13">
        <f>(((J1858/60)/60)/24)+DATE(1970,1,1)</f>
        <v>41817.854999999996</v>
      </c>
      <c r="T1858" s="14">
        <f t="shared" si="28"/>
        <v>41838.854999999996</v>
      </c>
    </row>
    <row r="1859" spans="1:20" ht="45" hidden="1" x14ac:dyDescent="0.2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f>ROUND(E1859/D1859,0)*100</f>
        <v>100</v>
      </c>
      <c r="P1859">
        <f>IFERROR(ROUND(E1859/L1859,2),0)</f>
        <v>136.36000000000001</v>
      </c>
      <c r="Q1859" s="9" t="s">
        <v>8327</v>
      </c>
      <c r="R1859" t="s">
        <v>8331</v>
      </c>
      <c r="S1859" s="13">
        <f>(((J1859/60)/60)/24)+DATE(1970,1,1)</f>
        <v>41864.76866898148</v>
      </c>
      <c r="T1859" s="14">
        <f t="shared" ref="T1859:T1922" si="29">(((I1859/60)/60)/24)+DATE(1970,1,1)</f>
        <v>41894.76866898148</v>
      </c>
    </row>
    <row r="1860" spans="1:20" ht="60" hidden="1" x14ac:dyDescent="0.2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f>ROUND(E1860/D1860,0)*100</f>
        <v>100</v>
      </c>
      <c r="P1860">
        <f>IFERROR(ROUND(E1860/L1860,2),0)</f>
        <v>40.549999999999997</v>
      </c>
      <c r="Q1860" s="9" t="s">
        <v>8327</v>
      </c>
      <c r="R1860" t="s">
        <v>8331</v>
      </c>
      <c r="S1860" s="13">
        <f>(((J1860/60)/60)/24)+DATE(1970,1,1)</f>
        <v>40833.200474537036</v>
      </c>
      <c r="T1860" s="14">
        <f t="shared" si="29"/>
        <v>40893.242141203707</v>
      </c>
    </row>
    <row r="1861" spans="1:20" ht="30" hidden="1" x14ac:dyDescent="0.2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f>ROUND(E1861/D1861,0)*100</f>
        <v>100</v>
      </c>
      <c r="P1861">
        <f>IFERROR(ROUND(E1861/L1861,2),0)</f>
        <v>70.63</v>
      </c>
      <c r="Q1861" s="9" t="s">
        <v>8327</v>
      </c>
      <c r="R1861" t="s">
        <v>8331</v>
      </c>
      <c r="S1861" s="13">
        <f>(((J1861/60)/60)/24)+DATE(1970,1,1)</f>
        <v>40778.770011574074</v>
      </c>
      <c r="T1861" s="14">
        <f t="shared" si="29"/>
        <v>40808.770011574074</v>
      </c>
    </row>
    <row r="1862" spans="1:20" ht="45" hidden="1" x14ac:dyDescent="0.2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f>ROUND(E1862/D1862,0)*100</f>
        <v>100</v>
      </c>
      <c r="P1862">
        <f>IFERROR(ROUND(E1862/L1862,2),0)</f>
        <v>52.68</v>
      </c>
      <c r="Q1862" s="9" t="s">
        <v>8327</v>
      </c>
      <c r="R1862" t="s">
        <v>8331</v>
      </c>
      <c r="S1862" s="13">
        <f>(((J1862/60)/60)/24)+DATE(1970,1,1)</f>
        <v>41655.709305555552</v>
      </c>
      <c r="T1862" s="14">
        <f t="shared" si="29"/>
        <v>41676.709305555552</v>
      </c>
    </row>
    <row r="1863" spans="1:20" ht="60" hidden="1" x14ac:dyDescent="0.2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f>ROUND(E1863/D1863,0)*100</f>
        <v>0</v>
      </c>
      <c r="P1863">
        <f>IFERROR(ROUND(E1863/L1863,2),0)</f>
        <v>0</v>
      </c>
      <c r="Q1863" s="9" t="s">
        <v>8316</v>
      </c>
      <c r="R1863" t="s">
        <v>8344</v>
      </c>
      <c r="S1863" s="13">
        <f>(((J1863/60)/60)/24)+DATE(1970,1,1)</f>
        <v>42000.300243055557</v>
      </c>
      <c r="T1863" s="14">
        <f t="shared" si="29"/>
        <v>42030.300243055557</v>
      </c>
    </row>
    <row r="1864" spans="1:20" ht="45" hidden="1" x14ac:dyDescent="0.2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f>ROUND(E1864/D1864,0)*100</f>
        <v>0</v>
      </c>
      <c r="P1864">
        <f>IFERROR(ROUND(E1864/L1864,2),0)</f>
        <v>90.94</v>
      </c>
      <c r="Q1864" s="9" t="s">
        <v>8316</v>
      </c>
      <c r="R1864" t="s">
        <v>8344</v>
      </c>
      <c r="S1864" s="13">
        <f>(((J1864/60)/60)/24)+DATE(1970,1,1)</f>
        <v>42755.492754629624</v>
      </c>
      <c r="T1864" s="14">
        <f t="shared" si="29"/>
        <v>42802.3125</v>
      </c>
    </row>
    <row r="1865" spans="1:20" ht="45" hidden="1" x14ac:dyDescent="0.2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f>ROUND(E1865/D1865,0)*100</f>
        <v>0</v>
      </c>
      <c r="P1865">
        <f>IFERROR(ROUND(E1865/L1865,2),0)</f>
        <v>5</v>
      </c>
      <c r="Q1865" s="9" t="s">
        <v>8316</v>
      </c>
      <c r="R1865" t="s">
        <v>8344</v>
      </c>
      <c r="S1865" s="13">
        <f>(((J1865/60)/60)/24)+DATE(1970,1,1)</f>
        <v>41772.797280092593</v>
      </c>
      <c r="T1865" s="14">
        <f t="shared" si="29"/>
        <v>41802.797280092593</v>
      </c>
    </row>
    <row r="1866" spans="1:20" ht="60" hidden="1" x14ac:dyDescent="0.2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f>ROUND(E1866/D1866,0)*100</f>
        <v>0</v>
      </c>
      <c r="P1866">
        <f>IFERROR(ROUND(E1866/L1866,2),0)</f>
        <v>58.08</v>
      </c>
      <c r="Q1866" s="9" t="s">
        <v>8316</v>
      </c>
      <c r="R1866" t="s">
        <v>8344</v>
      </c>
      <c r="S1866" s="13">
        <f>(((J1866/60)/60)/24)+DATE(1970,1,1)</f>
        <v>41733.716435185182</v>
      </c>
      <c r="T1866" s="14">
        <f t="shared" si="29"/>
        <v>41763.716435185182</v>
      </c>
    </row>
    <row r="1867" spans="1:20" ht="60" hidden="1" x14ac:dyDescent="0.2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f>ROUND(E1867/D1867,0)*100</f>
        <v>0</v>
      </c>
      <c r="P1867">
        <f>IFERROR(ROUND(E1867/L1867,2),0)</f>
        <v>2</v>
      </c>
      <c r="Q1867" s="9" t="s">
        <v>8316</v>
      </c>
      <c r="R1867" t="s">
        <v>8344</v>
      </c>
      <c r="S1867" s="13">
        <f>(((J1867/60)/60)/24)+DATE(1970,1,1)</f>
        <v>42645.367442129631</v>
      </c>
      <c r="T1867" s="14">
        <f t="shared" si="29"/>
        <v>42680.409108796302</v>
      </c>
    </row>
    <row r="1868" spans="1:20" ht="60" hidden="1" x14ac:dyDescent="0.2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f>ROUND(E1868/D1868,0)*100</f>
        <v>0</v>
      </c>
      <c r="P1868">
        <f>IFERROR(ROUND(E1868/L1868,2),0)</f>
        <v>62.5</v>
      </c>
      <c r="Q1868" s="9" t="s">
        <v>8316</v>
      </c>
      <c r="R1868" t="s">
        <v>8344</v>
      </c>
      <c r="S1868" s="13">
        <f>(((J1868/60)/60)/24)+DATE(1970,1,1)</f>
        <v>42742.246493055558</v>
      </c>
      <c r="T1868" s="14">
        <f t="shared" si="29"/>
        <v>42795.166666666672</v>
      </c>
    </row>
    <row r="1869" spans="1:20" ht="60" hidden="1" x14ac:dyDescent="0.2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f>ROUND(E1869/D1869,0)*100</f>
        <v>0</v>
      </c>
      <c r="P1869">
        <f>IFERROR(ROUND(E1869/L1869,2),0)</f>
        <v>10</v>
      </c>
      <c r="Q1869" s="9" t="s">
        <v>8316</v>
      </c>
      <c r="R1869" t="s">
        <v>8344</v>
      </c>
      <c r="S1869" s="13">
        <f>(((J1869/60)/60)/24)+DATE(1970,1,1)</f>
        <v>42649.924907407403</v>
      </c>
      <c r="T1869" s="14">
        <f t="shared" si="29"/>
        <v>42679.924907407403</v>
      </c>
    </row>
    <row r="1870" spans="1:20" ht="60" hidden="1" x14ac:dyDescent="0.2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f>ROUND(E1870/D1870,0)*100</f>
        <v>0</v>
      </c>
      <c r="P1870">
        <f>IFERROR(ROUND(E1870/L1870,2),0)</f>
        <v>71.59</v>
      </c>
      <c r="Q1870" s="9" t="s">
        <v>8316</v>
      </c>
      <c r="R1870" t="s">
        <v>8344</v>
      </c>
      <c r="S1870" s="13">
        <f>(((J1870/60)/60)/24)+DATE(1970,1,1)</f>
        <v>42328.779224537036</v>
      </c>
      <c r="T1870" s="14">
        <f t="shared" si="29"/>
        <v>42353.332638888889</v>
      </c>
    </row>
    <row r="1871" spans="1:20" ht="60" hidden="1" x14ac:dyDescent="0.2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f>ROUND(E1871/D1871,0)*100</f>
        <v>0</v>
      </c>
      <c r="P1871">
        <f>IFERROR(ROUND(E1871/L1871,2),0)</f>
        <v>0</v>
      </c>
      <c r="Q1871" s="9" t="s">
        <v>8316</v>
      </c>
      <c r="R1871" t="s">
        <v>8344</v>
      </c>
      <c r="S1871" s="13">
        <f>(((J1871/60)/60)/24)+DATE(1970,1,1)</f>
        <v>42709.002881944441</v>
      </c>
      <c r="T1871" s="14">
        <f t="shared" si="29"/>
        <v>42739.002881944441</v>
      </c>
    </row>
    <row r="1872" spans="1:20" ht="45" hidden="1" x14ac:dyDescent="0.2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f>ROUND(E1872/D1872,0)*100</f>
        <v>0</v>
      </c>
      <c r="P1872">
        <f>IFERROR(ROUND(E1872/L1872,2),0)</f>
        <v>32.82</v>
      </c>
      <c r="Q1872" s="9" t="s">
        <v>8316</v>
      </c>
      <c r="R1872" t="s">
        <v>8344</v>
      </c>
      <c r="S1872" s="13">
        <f>(((J1872/60)/60)/24)+DATE(1970,1,1)</f>
        <v>42371.355729166666</v>
      </c>
      <c r="T1872" s="14">
        <f t="shared" si="29"/>
        <v>42400.178472222222</v>
      </c>
    </row>
    <row r="1873" spans="1:20" ht="60" hidden="1" x14ac:dyDescent="0.2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f>ROUND(E1873/D1873,0)*100</f>
        <v>100</v>
      </c>
      <c r="P1873">
        <f>IFERROR(ROUND(E1873/L1873,2),0)</f>
        <v>49.12</v>
      </c>
      <c r="Q1873" s="9" t="s">
        <v>8316</v>
      </c>
      <c r="R1873" t="s">
        <v>8344</v>
      </c>
      <c r="S1873" s="13">
        <f>(((J1873/60)/60)/24)+DATE(1970,1,1)</f>
        <v>41923.783576388887</v>
      </c>
      <c r="T1873" s="14">
        <f t="shared" si="29"/>
        <v>41963.825243055559</v>
      </c>
    </row>
    <row r="1874" spans="1:20" ht="60" hidden="1" x14ac:dyDescent="0.2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f>ROUND(E1874/D1874,0)*100</f>
        <v>0</v>
      </c>
      <c r="P1874">
        <f>IFERROR(ROUND(E1874/L1874,2),0)</f>
        <v>16.309999999999999</v>
      </c>
      <c r="Q1874" s="9" t="s">
        <v>8316</v>
      </c>
      <c r="R1874" t="s">
        <v>8344</v>
      </c>
      <c r="S1874" s="13">
        <f>(((J1874/60)/60)/24)+DATE(1970,1,1)</f>
        <v>42155.129652777774</v>
      </c>
      <c r="T1874" s="14">
        <f t="shared" si="29"/>
        <v>42185.129652777774</v>
      </c>
    </row>
    <row r="1875" spans="1:20" ht="60" hidden="1" x14ac:dyDescent="0.2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f>ROUND(E1875/D1875,0)*100</f>
        <v>0</v>
      </c>
      <c r="P1875">
        <f>IFERROR(ROUND(E1875/L1875,2),0)</f>
        <v>18</v>
      </c>
      <c r="Q1875" s="9" t="s">
        <v>8316</v>
      </c>
      <c r="R1875" t="s">
        <v>8344</v>
      </c>
      <c r="S1875" s="13">
        <f>(((J1875/60)/60)/24)+DATE(1970,1,1)</f>
        <v>42164.615856481483</v>
      </c>
      <c r="T1875" s="14">
        <f t="shared" si="29"/>
        <v>42193.697916666672</v>
      </c>
    </row>
    <row r="1876" spans="1:20" ht="60" hidden="1" x14ac:dyDescent="0.2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f>ROUND(E1876/D1876,0)*100</f>
        <v>0</v>
      </c>
      <c r="P1876">
        <f>IFERROR(ROUND(E1876/L1876,2),0)</f>
        <v>13</v>
      </c>
      <c r="Q1876" s="9" t="s">
        <v>8316</v>
      </c>
      <c r="R1876" t="s">
        <v>8344</v>
      </c>
      <c r="S1876" s="13">
        <f>(((J1876/60)/60)/24)+DATE(1970,1,1)</f>
        <v>42529.969131944439</v>
      </c>
      <c r="T1876" s="14">
        <f t="shared" si="29"/>
        <v>42549.969131944439</v>
      </c>
    </row>
    <row r="1877" spans="1:20" ht="45" hidden="1" x14ac:dyDescent="0.2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f>ROUND(E1877/D1877,0)*100</f>
        <v>0</v>
      </c>
      <c r="P1877">
        <f>IFERROR(ROUND(E1877/L1877,2),0)</f>
        <v>17</v>
      </c>
      <c r="Q1877" s="9" t="s">
        <v>8316</v>
      </c>
      <c r="R1877" t="s">
        <v>8344</v>
      </c>
      <c r="S1877" s="13">
        <f>(((J1877/60)/60)/24)+DATE(1970,1,1)</f>
        <v>42528.899398148147</v>
      </c>
      <c r="T1877" s="14">
        <f t="shared" si="29"/>
        <v>42588.899398148147</v>
      </c>
    </row>
    <row r="1878" spans="1:20" ht="45" hidden="1" x14ac:dyDescent="0.2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f>ROUND(E1878/D1878,0)*100</f>
        <v>0</v>
      </c>
      <c r="P1878">
        <f>IFERROR(ROUND(E1878/L1878,2),0)</f>
        <v>0</v>
      </c>
      <c r="Q1878" s="9" t="s">
        <v>8316</v>
      </c>
      <c r="R1878" t="s">
        <v>8344</v>
      </c>
      <c r="S1878" s="13">
        <f>(((J1878/60)/60)/24)+DATE(1970,1,1)</f>
        <v>41776.284780092588</v>
      </c>
      <c r="T1878" s="14">
        <f t="shared" si="29"/>
        <v>41806.284780092588</v>
      </c>
    </row>
    <row r="1879" spans="1:20" ht="45" hidden="1" x14ac:dyDescent="0.2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f>ROUND(E1879/D1879,0)*100</f>
        <v>0</v>
      </c>
      <c r="P1879">
        <f>IFERROR(ROUND(E1879/L1879,2),0)</f>
        <v>0</v>
      </c>
      <c r="Q1879" s="9" t="s">
        <v>8316</v>
      </c>
      <c r="R1879" t="s">
        <v>8344</v>
      </c>
      <c r="S1879" s="13">
        <f>(((J1879/60)/60)/24)+DATE(1970,1,1)</f>
        <v>42035.029224537036</v>
      </c>
      <c r="T1879" s="14">
        <f t="shared" si="29"/>
        <v>42064.029224537036</v>
      </c>
    </row>
    <row r="1880" spans="1:20" ht="60" hidden="1" x14ac:dyDescent="0.25">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f>ROUND(E1880/D1880,0)*100</f>
        <v>0</v>
      </c>
      <c r="P1880">
        <f>IFERROR(ROUND(E1880/L1880,2),0)</f>
        <v>0</v>
      </c>
      <c r="Q1880" s="9" t="s">
        <v>8316</v>
      </c>
      <c r="R1880" t="s">
        <v>8344</v>
      </c>
      <c r="S1880" s="13">
        <f>(((J1880/60)/60)/24)+DATE(1970,1,1)</f>
        <v>41773.008738425924</v>
      </c>
      <c r="T1880" s="14">
        <f t="shared" si="29"/>
        <v>41803.008738425924</v>
      </c>
    </row>
    <row r="1881" spans="1:20" ht="60" hidden="1" x14ac:dyDescent="0.2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f>ROUND(E1881/D1881,0)*100</f>
        <v>0</v>
      </c>
      <c r="P1881">
        <f>IFERROR(ROUND(E1881/L1881,2),0)</f>
        <v>3</v>
      </c>
      <c r="Q1881" s="9" t="s">
        <v>8316</v>
      </c>
      <c r="R1881" t="s">
        <v>8344</v>
      </c>
      <c r="S1881" s="13">
        <f>(((J1881/60)/60)/24)+DATE(1970,1,1)</f>
        <v>42413.649641203709</v>
      </c>
      <c r="T1881" s="14">
        <f t="shared" si="29"/>
        <v>42443.607974537037</v>
      </c>
    </row>
    <row r="1882" spans="1:20" ht="30" hidden="1" x14ac:dyDescent="0.2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f>ROUND(E1882/D1882,0)*100</f>
        <v>0</v>
      </c>
      <c r="P1882">
        <f>IFERROR(ROUND(E1882/L1882,2),0)</f>
        <v>41.83</v>
      </c>
      <c r="Q1882" s="9" t="s">
        <v>8316</v>
      </c>
      <c r="R1882" t="s">
        <v>8344</v>
      </c>
      <c r="S1882" s="13">
        <f>(((J1882/60)/60)/24)+DATE(1970,1,1)</f>
        <v>42430.566898148143</v>
      </c>
      <c r="T1882" s="14">
        <f t="shared" si="29"/>
        <v>42459.525231481486</v>
      </c>
    </row>
    <row r="1883" spans="1:20" ht="45" hidden="1" x14ac:dyDescent="0.2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f>ROUND(E1883/D1883,0)*100</f>
        <v>200</v>
      </c>
      <c r="P1883">
        <f>IFERROR(ROUND(E1883/L1883,2),0)</f>
        <v>49.34</v>
      </c>
      <c r="Q1883" s="9" t="s">
        <v>8327</v>
      </c>
      <c r="R1883" t="s">
        <v>8328</v>
      </c>
      <c r="S1883" s="13">
        <f>(((J1883/60)/60)/24)+DATE(1970,1,1)</f>
        <v>42043.152650462958</v>
      </c>
      <c r="T1883" s="14">
        <f t="shared" si="29"/>
        <v>42073.110983796301</v>
      </c>
    </row>
    <row r="1884" spans="1:20" ht="60" hidden="1" x14ac:dyDescent="0.2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f>ROUND(E1884/D1884,0)*100</f>
        <v>100</v>
      </c>
      <c r="P1884">
        <f>IFERROR(ROUND(E1884/L1884,2),0)</f>
        <v>41.73</v>
      </c>
      <c r="Q1884" s="9" t="s">
        <v>8327</v>
      </c>
      <c r="R1884" t="s">
        <v>8328</v>
      </c>
      <c r="S1884" s="13">
        <f>(((J1884/60)/60)/24)+DATE(1970,1,1)</f>
        <v>41067.949212962965</v>
      </c>
      <c r="T1884" s="14">
        <f t="shared" si="29"/>
        <v>41100.991666666669</v>
      </c>
    </row>
    <row r="1885" spans="1:20" ht="45" hidden="1" x14ac:dyDescent="0.2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f>ROUND(E1885/D1885,0)*100</f>
        <v>100</v>
      </c>
      <c r="P1885">
        <f>IFERROR(ROUND(E1885/L1885,2),0)</f>
        <v>32.72</v>
      </c>
      <c r="Q1885" s="9" t="s">
        <v>8327</v>
      </c>
      <c r="R1885" t="s">
        <v>8328</v>
      </c>
      <c r="S1885" s="13">
        <f>(((J1885/60)/60)/24)+DATE(1970,1,1)</f>
        <v>40977.948009259257</v>
      </c>
      <c r="T1885" s="14">
        <f t="shared" si="29"/>
        <v>41007.906342592592</v>
      </c>
    </row>
    <row r="1886" spans="1:20" ht="60" hidden="1" x14ac:dyDescent="0.2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f>ROUND(E1886/D1886,0)*100</f>
        <v>100</v>
      </c>
      <c r="P1886">
        <f>IFERROR(ROUND(E1886/L1886,2),0)</f>
        <v>51.96</v>
      </c>
      <c r="Q1886" s="9" t="s">
        <v>8327</v>
      </c>
      <c r="R1886" t="s">
        <v>8328</v>
      </c>
      <c r="S1886" s="13">
        <f>(((J1886/60)/60)/24)+DATE(1970,1,1)</f>
        <v>41205.198321759257</v>
      </c>
      <c r="T1886" s="14">
        <f t="shared" si="29"/>
        <v>41240.5</v>
      </c>
    </row>
    <row r="1887" spans="1:20" ht="45" hidden="1" x14ac:dyDescent="0.2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f>ROUND(E1887/D1887,0)*100</f>
        <v>100</v>
      </c>
      <c r="P1887">
        <f>IFERROR(ROUND(E1887/L1887,2),0)</f>
        <v>50.69</v>
      </c>
      <c r="Q1887" s="9" t="s">
        <v>8327</v>
      </c>
      <c r="R1887" t="s">
        <v>8328</v>
      </c>
      <c r="S1887" s="13">
        <f>(((J1887/60)/60)/24)+DATE(1970,1,1)</f>
        <v>41099.093865740739</v>
      </c>
      <c r="T1887" s="14">
        <f t="shared" si="29"/>
        <v>41131.916666666664</v>
      </c>
    </row>
    <row r="1888" spans="1:20" ht="45" hidden="1" x14ac:dyDescent="0.2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f>ROUND(E1888/D1888,0)*100</f>
        <v>100</v>
      </c>
      <c r="P1888">
        <f>IFERROR(ROUND(E1888/L1888,2),0)</f>
        <v>42.24</v>
      </c>
      <c r="Q1888" s="9" t="s">
        <v>8327</v>
      </c>
      <c r="R1888" t="s">
        <v>8328</v>
      </c>
      <c r="S1888" s="13">
        <f>(((J1888/60)/60)/24)+DATE(1970,1,1)</f>
        <v>41925.906689814816</v>
      </c>
      <c r="T1888" s="14">
        <f t="shared" si="29"/>
        <v>41955.94835648148</v>
      </c>
    </row>
    <row r="1889" spans="1:20" ht="60" hidden="1" x14ac:dyDescent="0.2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f>ROUND(E1889/D1889,0)*100</f>
        <v>100</v>
      </c>
      <c r="P1889">
        <f>IFERROR(ROUND(E1889/L1889,2),0)</f>
        <v>416.88</v>
      </c>
      <c r="Q1889" s="9" t="s">
        <v>8327</v>
      </c>
      <c r="R1889" t="s">
        <v>8328</v>
      </c>
      <c r="S1889" s="13">
        <f>(((J1889/60)/60)/24)+DATE(1970,1,1)</f>
        <v>42323.800138888888</v>
      </c>
      <c r="T1889" s="14">
        <f t="shared" si="29"/>
        <v>42341.895833333328</v>
      </c>
    </row>
    <row r="1890" spans="1:20" ht="60" hidden="1" x14ac:dyDescent="0.2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f>ROUND(E1890/D1890,0)*100</f>
        <v>200</v>
      </c>
      <c r="P1890">
        <f>IFERROR(ROUND(E1890/L1890,2),0)</f>
        <v>46.65</v>
      </c>
      <c r="Q1890" s="9" t="s">
        <v>8327</v>
      </c>
      <c r="R1890" t="s">
        <v>8328</v>
      </c>
      <c r="S1890" s="13">
        <f>(((J1890/60)/60)/24)+DATE(1970,1,1)</f>
        <v>40299.239953703705</v>
      </c>
      <c r="T1890" s="14">
        <f t="shared" si="29"/>
        <v>40330.207638888889</v>
      </c>
    </row>
    <row r="1891" spans="1:20" ht="60" hidden="1" x14ac:dyDescent="0.2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f>ROUND(E1891/D1891,0)*100</f>
        <v>100</v>
      </c>
      <c r="P1891">
        <f>IFERROR(ROUND(E1891/L1891,2),0)</f>
        <v>48.45</v>
      </c>
      <c r="Q1891" s="9" t="s">
        <v>8327</v>
      </c>
      <c r="R1891" t="s">
        <v>8328</v>
      </c>
      <c r="S1891" s="13">
        <f>(((J1891/60)/60)/24)+DATE(1970,1,1)</f>
        <v>41299.793356481481</v>
      </c>
      <c r="T1891" s="14">
        <f t="shared" si="29"/>
        <v>41344.751689814817</v>
      </c>
    </row>
    <row r="1892" spans="1:20" ht="45" hidden="1" x14ac:dyDescent="0.2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f>ROUND(E1892/D1892,0)*100</f>
        <v>100</v>
      </c>
      <c r="P1892">
        <f>IFERROR(ROUND(E1892/L1892,2),0)</f>
        <v>70.53</v>
      </c>
      <c r="Q1892" s="9" t="s">
        <v>8327</v>
      </c>
      <c r="R1892" t="s">
        <v>8328</v>
      </c>
      <c r="S1892" s="13">
        <f>(((J1892/60)/60)/24)+DATE(1970,1,1)</f>
        <v>41228.786203703705</v>
      </c>
      <c r="T1892" s="14">
        <f t="shared" si="29"/>
        <v>41258.786203703705</v>
      </c>
    </row>
    <row r="1893" spans="1:20" ht="60" hidden="1" x14ac:dyDescent="0.2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f>ROUND(E1893/D1893,0)*100</f>
        <v>100</v>
      </c>
      <c r="P1893">
        <f>IFERROR(ROUND(E1893/L1893,2),0)</f>
        <v>87.96</v>
      </c>
      <c r="Q1893" s="9" t="s">
        <v>8327</v>
      </c>
      <c r="R1893" t="s">
        <v>8328</v>
      </c>
      <c r="S1893" s="13">
        <f>(((J1893/60)/60)/24)+DATE(1970,1,1)</f>
        <v>40335.798078703701</v>
      </c>
      <c r="T1893" s="14">
        <f t="shared" si="29"/>
        <v>40381.25</v>
      </c>
    </row>
    <row r="1894" spans="1:20" ht="45" hidden="1" x14ac:dyDescent="0.2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f>ROUND(E1894/D1894,0)*100</f>
        <v>100</v>
      </c>
      <c r="P1894">
        <f>IFERROR(ROUND(E1894/L1894,2),0)</f>
        <v>26.27</v>
      </c>
      <c r="Q1894" s="9" t="s">
        <v>8327</v>
      </c>
      <c r="R1894" t="s">
        <v>8328</v>
      </c>
      <c r="S1894" s="13">
        <f>(((J1894/60)/60)/24)+DATE(1970,1,1)</f>
        <v>40671.637511574074</v>
      </c>
      <c r="T1894" s="14">
        <f t="shared" si="29"/>
        <v>40701.637511574074</v>
      </c>
    </row>
    <row r="1895" spans="1:20" ht="45" hidden="1" x14ac:dyDescent="0.2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f>ROUND(E1895/D1895,0)*100</f>
        <v>100</v>
      </c>
      <c r="P1895">
        <f>IFERROR(ROUND(E1895/L1895,2),0)</f>
        <v>57.78</v>
      </c>
      <c r="Q1895" s="9" t="s">
        <v>8327</v>
      </c>
      <c r="R1895" t="s">
        <v>8328</v>
      </c>
      <c r="S1895" s="13">
        <f>(((J1895/60)/60)/24)+DATE(1970,1,1)</f>
        <v>40632.94195601852</v>
      </c>
      <c r="T1895" s="14">
        <f t="shared" si="29"/>
        <v>40649.165972222225</v>
      </c>
    </row>
    <row r="1896" spans="1:20" ht="30" hidden="1" x14ac:dyDescent="0.2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f>ROUND(E1896/D1896,0)*100</f>
        <v>100</v>
      </c>
      <c r="P1896">
        <f>IFERROR(ROUND(E1896/L1896,2),0)</f>
        <v>57.25</v>
      </c>
      <c r="Q1896" s="9" t="s">
        <v>8327</v>
      </c>
      <c r="R1896" t="s">
        <v>8328</v>
      </c>
      <c r="S1896" s="13">
        <f>(((J1896/60)/60)/24)+DATE(1970,1,1)</f>
        <v>40920.904895833337</v>
      </c>
      <c r="T1896" s="14">
        <f t="shared" si="29"/>
        <v>40951.904895833337</v>
      </c>
    </row>
    <row r="1897" spans="1:20" ht="60" hidden="1" x14ac:dyDescent="0.2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f>ROUND(E1897/D1897,0)*100</f>
        <v>100</v>
      </c>
      <c r="P1897">
        <f>IFERROR(ROUND(E1897/L1897,2),0)</f>
        <v>196.34</v>
      </c>
      <c r="Q1897" s="9" t="s">
        <v>8327</v>
      </c>
      <c r="R1897" t="s">
        <v>8328</v>
      </c>
      <c r="S1897" s="13">
        <f>(((J1897/60)/60)/24)+DATE(1970,1,1)</f>
        <v>42267.746782407412</v>
      </c>
      <c r="T1897" s="14">
        <f t="shared" si="29"/>
        <v>42297.746782407412</v>
      </c>
    </row>
    <row r="1898" spans="1:20" ht="45" hidden="1" x14ac:dyDescent="0.2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f>ROUND(E1898/D1898,0)*100</f>
        <v>100</v>
      </c>
      <c r="P1898">
        <f>IFERROR(ROUND(E1898/L1898,2),0)</f>
        <v>43</v>
      </c>
      <c r="Q1898" s="9" t="s">
        <v>8327</v>
      </c>
      <c r="R1898" t="s">
        <v>8328</v>
      </c>
      <c r="S1898" s="13">
        <f>(((J1898/60)/60)/24)+DATE(1970,1,1)</f>
        <v>40981.710243055553</v>
      </c>
      <c r="T1898" s="14">
        <f t="shared" si="29"/>
        <v>41011.710243055553</v>
      </c>
    </row>
    <row r="1899" spans="1:20" ht="60" hidden="1" x14ac:dyDescent="0.2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f>ROUND(E1899/D1899,0)*100</f>
        <v>100</v>
      </c>
      <c r="P1899">
        <f>IFERROR(ROUND(E1899/L1899,2),0)</f>
        <v>35.549999999999997</v>
      </c>
      <c r="Q1899" s="9" t="s">
        <v>8327</v>
      </c>
      <c r="R1899" t="s">
        <v>8328</v>
      </c>
      <c r="S1899" s="13">
        <f>(((J1899/60)/60)/24)+DATE(1970,1,1)</f>
        <v>41680.583402777782</v>
      </c>
      <c r="T1899" s="14">
        <f t="shared" si="29"/>
        <v>41702.875</v>
      </c>
    </row>
    <row r="1900" spans="1:20" ht="45" hidden="1" x14ac:dyDescent="0.2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f>ROUND(E1900/D1900,0)*100</f>
        <v>100</v>
      </c>
      <c r="P1900">
        <f>IFERROR(ROUND(E1900/L1900,2),0)</f>
        <v>68.81</v>
      </c>
      <c r="Q1900" s="9" t="s">
        <v>8327</v>
      </c>
      <c r="R1900" t="s">
        <v>8328</v>
      </c>
      <c r="S1900" s="13">
        <f>(((J1900/60)/60)/24)+DATE(1970,1,1)</f>
        <v>42366.192974537036</v>
      </c>
      <c r="T1900" s="14">
        <f t="shared" si="29"/>
        <v>42401.75</v>
      </c>
    </row>
    <row r="1901" spans="1:20" ht="60" hidden="1" x14ac:dyDescent="0.2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f>ROUND(E1901/D1901,0)*100</f>
        <v>100</v>
      </c>
      <c r="P1901">
        <f>IFERROR(ROUND(E1901/L1901,2),0)</f>
        <v>28.57</v>
      </c>
      <c r="Q1901" s="9" t="s">
        <v>8327</v>
      </c>
      <c r="R1901" t="s">
        <v>8328</v>
      </c>
      <c r="S1901" s="13">
        <f>(((J1901/60)/60)/24)+DATE(1970,1,1)</f>
        <v>42058.941736111112</v>
      </c>
      <c r="T1901" s="14">
        <f t="shared" si="29"/>
        <v>42088.90006944444</v>
      </c>
    </row>
    <row r="1902" spans="1:20" ht="60" hidden="1" x14ac:dyDescent="0.2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f>ROUND(E1902/D1902,0)*100</f>
        <v>100</v>
      </c>
      <c r="P1902">
        <f>IFERROR(ROUND(E1902/L1902,2),0)</f>
        <v>50.63</v>
      </c>
      <c r="Q1902" s="9" t="s">
        <v>8327</v>
      </c>
      <c r="R1902" t="s">
        <v>8328</v>
      </c>
      <c r="S1902" s="13">
        <f>(((J1902/60)/60)/24)+DATE(1970,1,1)</f>
        <v>41160.871886574074</v>
      </c>
      <c r="T1902" s="14">
        <f t="shared" si="29"/>
        <v>41188.415972222225</v>
      </c>
    </row>
    <row r="1903" spans="1:20" ht="60" hidden="1" x14ac:dyDescent="0.2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f>ROUND(E1903/D1903,0)*100</f>
        <v>0</v>
      </c>
      <c r="P1903">
        <f>IFERROR(ROUND(E1903/L1903,2),0)</f>
        <v>106.8</v>
      </c>
      <c r="Q1903" s="9" t="s">
        <v>8308</v>
      </c>
      <c r="R1903" t="s">
        <v>8318</v>
      </c>
      <c r="S1903" s="13">
        <f>(((J1903/60)/60)/24)+DATE(1970,1,1)</f>
        <v>42116.54315972222</v>
      </c>
      <c r="T1903" s="14">
        <f t="shared" si="29"/>
        <v>42146.541666666672</v>
      </c>
    </row>
    <row r="1904" spans="1:20" ht="60" hidden="1" x14ac:dyDescent="0.2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f>ROUND(E1904/D1904,0)*100</f>
        <v>0</v>
      </c>
      <c r="P1904">
        <f>IFERROR(ROUND(E1904/L1904,2),0)</f>
        <v>4</v>
      </c>
      <c r="Q1904" s="9" t="s">
        <v>8308</v>
      </c>
      <c r="R1904" t="s">
        <v>8318</v>
      </c>
      <c r="S1904" s="13">
        <f>(((J1904/60)/60)/24)+DATE(1970,1,1)</f>
        <v>42037.789895833332</v>
      </c>
      <c r="T1904" s="14">
        <f t="shared" si="29"/>
        <v>42067.789895833332</v>
      </c>
    </row>
    <row r="1905" spans="1:20" ht="60" hidden="1" x14ac:dyDescent="0.2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f>ROUND(E1905/D1905,0)*100</f>
        <v>0</v>
      </c>
      <c r="P1905">
        <f>IFERROR(ROUND(E1905/L1905,2),0)</f>
        <v>34.1</v>
      </c>
      <c r="Q1905" s="9" t="s">
        <v>8308</v>
      </c>
      <c r="R1905" t="s">
        <v>8318</v>
      </c>
      <c r="S1905" s="13">
        <f>(((J1905/60)/60)/24)+DATE(1970,1,1)</f>
        <v>42702.770729166667</v>
      </c>
      <c r="T1905" s="14">
        <f t="shared" si="29"/>
        <v>42762.770729166667</v>
      </c>
    </row>
    <row r="1906" spans="1:20" ht="45" hidden="1" x14ac:dyDescent="0.2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f>ROUND(E1906/D1906,0)*100</f>
        <v>0</v>
      </c>
      <c r="P1906">
        <f>IFERROR(ROUND(E1906/L1906,2),0)</f>
        <v>25</v>
      </c>
      <c r="Q1906" s="9" t="s">
        <v>8308</v>
      </c>
      <c r="R1906" t="s">
        <v>8318</v>
      </c>
      <c r="S1906" s="13">
        <f>(((J1906/60)/60)/24)+DATE(1970,1,1)</f>
        <v>42326.685428240744</v>
      </c>
      <c r="T1906" s="14">
        <f t="shared" si="29"/>
        <v>42371.685428240744</v>
      </c>
    </row>
    <row r="1907" spans="1:20" ht="60" hidden="1" x14ac:dyDescent="0.2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f>ROUND(E1907/D1907,0)*100</f>
        <v>0</v>
      </c>
      <c r="P1907">
        <f>IFERROR(ROUND(E1907/L1907,2),0)</f>
        <v>10.5</v>
      </c>
      <c r="Q1907" s="9" t="s">
        <v>8308</v>
      </c>
      <c r="R1907" t="s">
        <v>8318</v>
      </c>
      <c r="S1907" s="13">
        <f>(((J1907/60)/60)/24)+DATE(1970,1,1)</f>
        <v>41859.925856481481</v>
      </c>
      <c r="T1907" s="14">
        <f t="shared" si="29"/>
        <v>41889.925856481481</v>
      </c>
    </row>
    <row r="1908" spans="1:20" ht="45" hidden="1" x14ac:dyDescent="0.2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f>ROUND(E1908/D1908,0)*100</f>
        <v>0</v>
      </c>
      <c r="P1908">
        <f>IFERROR(ROUND(E1908/L1908,2),0)</f>
        <v>215.96</v>
      </c>
      <c r="Q1908" s="9" t="s">
        <v>8308</v>
      </c>
      <c r="R1908" t="s">
        <v>8318</v>
      </c>
      <c r="S1908" s="13">
        <f>(((J1908/60)/60)/24)+DATE(1970,1,1)</f>
        <v>42514.671099537038</v>
      </c>
      <c r="T1908" s="14">
        <f t="shared" si="29"/>
        <v>42544.671099537038</v>
      </c>
    </row>
    <row r="1909" spans="1:20" ht="45" hidden="1" x14ac:dyDescent="0.2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f>ROUND(E1909/D1909,0)*100</f>
        <v>0</v>
      </c>
      <c r="P1909">
        <f>IFERROR(ROUND(E1909/L1909,2),0)</f>
        <v>21.25</v>
      </c>
      <c r="Q1909" s="9" t="s">
        <v>8308</v>
      </c>
      <c r="R1909" t="s">
        <v>8318</v>
      </c>
      <c r="S1909" s="13">
        <f>(((J1909/60)/60)/24)+DATE(1970,1,1)</f>
        <v>41767.587094907409</v>
      </c>
      <c r="T1909" s="14">
        <f t="shared" si="29"/>
        <v>41782.587094907409</v>
      </c>
    </row>
    <row r="1910" spans="1:20" ht="60" hidden="1" x14ac:dyDescent="0.2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f>ROUND(E1910/D1910,0)*100</f>
        <v>0</v>
      </c>
      <c r="P1910">
        <f>IFERROR(ROUND(E1910/L1910,2),0)</f>
        <v>108.25</v>
      </c>
      <c r="Q1910" s="9" t="s">
        <v>8308</v>
      </c>
      <c r="R1910" t="s">
        <v>8318</v>
      </c>
      <c r="S1910" s="13">
        <f>(((J1910/60)/60)/24)+DATE(1970,1,1)</f>
        <v>42703.917824074073</v>
      </c>
      <c r="T1910" s="14">
        <f t="shared" si="29"/>
        <v>42733.917824074073</v>
      </c>
    </row>
    <row r="1911" spans="1:20" ht="60" hidden="1" x14ac:dyDescent="0.2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f>ROUND(E1911/D1911,0)*100</f>
        <v>0</v>
      </c>
      <c r="P1911">
        <f>IFERROR(ROUND(E1911/L1911,2),0)</f>
        <v>129.97</v>
      </c>
      <c r="Q1911" s="9" t="s">
        <v>8308</v>
      </c>
      <c r="R1911" t="s">
        <v>8318</v>
      </c>
      <c r="S1911" s="13">
        <f>(((J1911/60)/60)/24)+DATE(1970,1,1)</f>
        <v>41905.429155092592</v>
      </c>
      <c r="T1911" s="14">
        <f t="shared" si="29"/>
        <v>41935.429155092592</v>
      </c>
    </row>
    <row r="1912" spans="1:20" ht="45" hidden="1" x14ac:dyDescent="0.2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f>ROUND(E1912/D1912,0)*100</f>
        <v>0</v>
      </c>
      <c r="P1912">
        <f>IFERROR(ROUND(E1912/L1912,2),0)</f>
        <v>117.49</v>
      </c>
      <c r="Q1912" s="9" t="s">
        <v>8308</v>
      </c>
      <c r="R1912" t="s">
        <v>8318</v>
      </c>
      <c r="S1912" s="13">
        <f>(((J1912/60)/60)/24)+DATE(1970,1,1)</f>
        <v>42264.963159722218</v>
      </c>
      <c r="T1912" s="14">
        <f t="shared" si="29"/>
        <v>42308.947916666672</v>
      </c>
    </row>
    <row r="1913" spans="1:20" ht="60" hidden="1" x14ac:dyDescent="0.2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f>ROUND(E1913/D1913,0)*100</f>
        <v>0</v>
      </c>
      <c r="P1913">
        <f>IFERROR(ROUND(E1913/L1913,2),0)</f>
        <v>10</v>
      </c>
      <c r="Q1913" s="9" t="s">
        <v>8308</v>
      </c>
      <c r="R1913" t="s">
        <v>8318</v>
      </c>
      <c r="S1913" s="13">
        <f>(((J1913/60)/60)/24)+DATE(1970,1,1)</f>
        <v>41830.033958333333</v>
      </c>
      <c r="T1913" s="14">
        <f t="shared" si="29"/>
        <v>41860.033958333333</v>
      </c>
    </row>
    <row r="1914" spans="1:20" ht="45" hidden="1" x14ac:dyDescent="0.2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f>ROUND(E1914/D1914,0)*100</f>
        <v>100</v>
      </c>
      <c r="P1914">
        <f>IFERROR(ROUND(E1914/L1914,2),0)</f>
        <v>70.599999999999994</v>
      </c>
      <c r="Q1914" s="9" t="s">
        <v>8308</v>
      </c>
      <c r="R1914" t="s">
        <v>8318</v>
      </c>
      <c r="S1914" s="13">
        <f>(((J1914/60)/60)/24)+DATE(1970,1,1)</f>
        <v>42129.226388888885</v>
      </c>
      <c r="T1914" s="14">
        <f t="shared" si="29"/>
        <v>42159.226388888885</v>
      </c>
    </row>
    <row r="1915" spans="1:20" ht="30" hidden="1" x14ac:dyDescent="0.2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f>ROUND(E1915/D1915,0)*100</f>
        <v>0</v>
      </c>
      <c r="P1915">
        <f>IFERROR(ROUND(E1915/L1915,2),0)</f>
        <v>24.5</v>
      </c>
      <c r="Q1915" s="9" t="s">
        <v>8308</v>
      </c>
      <c r="R1915" t="s">
        <v>8318</v>
      </c>
      <c r="S1915" s="13">
        <f>(((J1915/60)/60)/24)+DATE(1970,1,1)</f>
        <v>41890.511319444442</v>
      </c>
      <c r="T1915" s="14">
        <f t="shared" si="29"/>
        <v>41920.511319444442</v>
      </c>
    </row>
    <row r="1916" spans="1:20" ht="60" hidden="1" x14ac:dyDescent="0.2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f>ROUND(E1916/D1916,0)*100</f>
        <v>0</v>
      </c>
      <c r="P1916">
        <f>IFERROR(ROUND(E1916/L1916,2),0)</f>
        <v>30</v>
      </c>
      <c r="Q1916" s="9" t="s">
        <v>8308</v>
      </c>
      <c r="R1916" t="s">
        <v>8318</v>
      </c>
      <c r="S1916" s="13">
        <f>(((J1916/60)/60)/24)+DATE(1970,1,1)</f>
        <v>41929.174456018518</v>
      </c>
      <c r="T1916" s="14">
        <f t="shared" si="29"/>
        <v>41944.165972222225</v>
      </c>
    </row>
    <row r="1917" spans="1:20" ht="60" hidden="1" x14ac:dyDescent="0.2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f>ROUND(E1917/D1917,0)*100</f>
        <v>0</v>
      </c>
      <c r="P1917">
        <f>IFERROR(ROUND(E1917/L1917,2),0)</f>
        <v>2</v>
      </c>
      <c r="Q1917" s="9" t="s">
        <v>8308</v>
      </c>
      <c r="R1917" t="s">
        <v>8318</v>
      </c>
      <c r="S1917" s="13">
        <f>(((J1917/60)/60)/24)+DATE(1970,1,1)</f>
        <v>41864.04886574074</v>
      </c>
      <c r="T1917" s="14">
        <f t="shared" si="29"/>
        <v>41884.04886574074</v>
      </c>
    </row>
    <row r="1918" spans="1:20" ht="30" hidden="1" x14ac:dyDescent="0.2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f>ROUND(E1918/D1918,0)*100</f>
        <v>0</v>
      </c>
      <c r="P1918">
        <f>IFERROR(ROUND(E1918/L1918,2),0)</f>
        <v>17</v>
      </c>
      <c r="Q1918" s="9" t="s">
        <v>8308</v>
      </c>
      <c r="R1918" t="s">
        <v>8318</v>
      </c>
      <c r="S1918" s="13">
        <f>(((J1918/60)/60)/24)+DATE(1970,1,1)</f>
        <v>42656.717303240745</v>
      </c>
      <c r="T1918" s="14">
        <f t="shared" si="29"/>
        <v>42681.758969907409</v>
      </c>
    </row>
    <row r="1919" spans="1:20" ht="30" hidden="1" x14ac:dyDescent="0.2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f>ROUND(E1919/D1919,0)*100</f>
        <v>100</v>
      </c>
      <c r="P1919">
        <f>IFERROR(ROUND(E1919/L1919,2),0)</f>
        <v>2928.93</v>
      </c>
      <c r="Q1919" s="9" t="s">
        <v>8308</v>
      </c>
      <c r="R1919" t="s">
        <v>8318</v>
      </c>
      <c r="S1919" s="13">
        <f>(((J1919/60)/60)/24)+DATE(1970,1,1)</f>
        <v>42746.270057870366</v>
      </c>
      <c r="T1919" s="14">
        <f t="shared" si="29"/>
        <v>42776.270057870366</v>
      </c>
    </row>
    <row r="1920" spans="1:20" ht="45" hidden="1" x14ac:dyDescent="0.2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f>ROUND(E1920/D1920,0)*100</f>
        <v>0</v>
      </c>
      <c r="P1920">
        <f>IFERROR(ROUND(E1920/L1920,2),0)</f>
        <v>28.89</v>
      </c>
      <c r="Q1920" s="9" t="s">
        <v>8308</v>
      </c>
      <c r="R1920" t="s">
        <v>8318</v>
      </c>
      <c r="S1920" s="13">
        <f>(((J1920/60)/60)/24)+DATE(1970,1,1)</f>
        <v>41828.789942129632</v>
      </c>
      <c r="T1920" s="14">
        <f t="shared" si="29"/>
        <v>41863.789942129632</v>
      </c>
    </row>
    <row r="1921" spans="1:20" ht="60" hidden="1" x14ac:dyDescent="0.25">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f>ROUND(E1921/D1921,0)*100</f>
        <v>0</v>
      </c>
      <c r="P1921">
        <f>IFERROR(ROUND(E1921/L1921,2),0)</f>
        <v>29.63</v>
      </c>
      <c r="Q1921" s="9" t="s">
        <v>8308</v>
      </c>
      <c r="R1921" t="s">
        <v>8318</v>
      </c>
      <c r="S1921" s="13">
        <f>(((J1921/60)/60)/24)+DATE(1970,1,1)</f>
        <v>42113.875567129624</v>
      </c>
      <c r="T1921" s="14">
        <f t="shared" si="29"/>
        <v>42143.875567129624</v>
      </c>
    </row>
    <row r="1922" spans="1:20" ht="45" hidden="1" x14ac:dyDescent="0.2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f>ROUND(E1922/D1922,0)*100</f>
        <v>0</v>
      </c>
      <c r="P1922">
        <f>IFERROR(ROUND(E1922/L1922,2),0)</f>
        <v>40.98</v>
      </c>
      <c r="Q1922" s="9" t="s">
        <v>8308</v>
      </c>
      <c r="R1922" t="s">
        <v>8318</v>
      </c>
      <c r="S1922" s="13">
        <f>(((J1922/60)/60)/24)+DATE(1970,1,1)</f>
        <v>42270.875706018516</v>
      </c>
      <c r="T1922" s="14">
        <f t="shared" si="29"/>
        <v>42298.958333333328</v>
      </c>
    </row>
    <row r="1923" spans="1:20" ht="30" hidden="1" x14ac:dyDescent="0.2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f>ROUND(E1923/D1923,0)*100</f>
        <v>100</v>
      </c>
      <c r="P1923">
        <f>IFERROR(ROUND(E1923/L1923,2),0)</f>
        <v>54</v>
      </c>
      <c r="Q1923" s="9" t="s">
        <v>8327</v>
      </c>
      <c r="R1923" t="s">
        <v>8328</v>
      </c>
      <c r="S1923" s="13">
        <f>(((J1923/60)/60)/24)+DATE(1970,1,1)</f>
        <v>41074.221562500003</v>
      </c>
      <c r="T1923" s="14">
        <f t="shared" ref="T1923:T1986" si="30">(((I1923/60)/60)/24)+DATE(1970,1,1)</f>
        <v>41104.221562500003</v>
      </c>
    </row>
    <row r="1924" spans="1:20" ht="45" hidden="1" x14ac:dyDescent="0.2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f>ROUND(E1924/D1924,0)*100</f>
        <v>100</v>
      </c>
      <c r="P1924">
        <f>IFERROR(ROUND(E1924/L1924,2),0)</f>
        <v>36.11</v>
      </c>
      <c r="Q1924" s="9" t="s">
        <v>8327</v>
      </c>
      <c r="R1924" t="s">
        <v>8328</v>
      </c>
      <c r="S1924" s="13">
        <f>(((J1924/60)/60)/24)+DATE(1970,1,1)</f>
        <v>41590.255868055552</v>
      </c>
      <c r="T1924" s="14">
        <f t="shared" si="30"/>
        <v>41620.255868055552</v>
      </c>
    </row>
    <row r="1925" spans="1:20" ht="45" hidden="1" x14ac:dyDescent="0.2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f>ROUND(E1925/D1925,0)*100</f>
        <v>200</v>
      </c>
      <c r="P1925">
        <f>IFERROR(ROUND(E1925/L1925,2),0)</f>
        <v>23.15</v>
      </c>
      <c r="Q1925" s="9" t="s">
        <v>8327</v>
      </c>
      <c r="R1925" t="s">
        <v>8328</v>
      </c>
      <c r="S1925" s="13">
        <f>(((J1925/60)/60)/24)+DATE(1970,1,1)</f>
        <v>40772.848749999997</v>
      </c>
      <c r="T1925" s="14">
        <f t="shared" si="30"/>
        <v>40813.207638888889</v>
      </c>
    </row>
    <row r="1926" spans="1:20" ht="75" hidden="1" x14ac:dyDescent="0.2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f>ROUND(E1926/D1926,0)*100</f>
        <v>100</v>
      </c>
      <c r="P1926">
        <f>IFERROR(ROUND(E1926/L1926,2),0)</f>
        <v>104</v>
      </c>
      <c r="Q1926" s="9" t="s">
        <v>8327</v>
      </c>
      <c r="R1926" t="s">
        <v>8328</v>
      </c>
      <c r="S1926" s="13">
        <f>(((J1926/60)/60)/24)+DATE(1970,1,1)</f>
        <v>41626.761053240742</v>
      </c>
      <c r="T1926" s="14">
        <f t="shared" si="30"/>
        <v>41654.814583333333</v>
      </c>
    </row>
    <row r="1927" spans="1:20" ht="45" hidden="1" x14ac:dyDescent="0.2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f>ROUND(E1927/D1927,0)*100</f>
        <v>100</v>
      </c>
      <c r="P1927">
        <f>IFERROR(ROUND(E1927/L1927,2),0)</f>
        <v>31.83</v>
      </c>
      <c r="Q1927" s="9" t="s">
        <v>8327</v>
      </c>
      <c r="R1927" t="s">
        <v>8328</v>
      </c>
      <c r="S1927" s="13">
        <f>(((J1927/60)/60)/24)+DATE(1970,1,1)</f>
        <v>41535.90148148148</v>
      </c>
      <c r="T1927" s="14">
        <f t="shared" si="30"/>
        <v>41558</v>
      </c>
    </row>
    <row r="1928" spans="1:20" ht="60" hidden="1" x14ac:dyDescent="0.2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f>ROUND(E1928/D1928,0)*100</f>
        <v>200</v>
      </c>
      <c r="P1928">
        <f>IFERROR(ROUND(E1928/L1928,2),0)</f>
        <v>27.39</v>
      </c>
      <c r="Q1928" s="9" t="s">
        <v>8327</v>
      </c>
      <c r="R1928" t="s">
        <v>8328</v>
      </c>
      <c r="S1928" s="13">
        <f>(((J1928/60)/60)/24)+DATE(1970,1,1)</f>
        <v>40456.954351851848</v>
      </c>
      <c r="T1928" s="14">
        <f t="shared" si="30"/>
        <v>40484.018055555556</v>
      </c>
    </row>
    <row r="1929" spans="1:20" hidden="1" x14ac:dyDescent="0.2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f>ROUND(E1929/D1929,0)*100</f>
        <v>100</v>
      </c>
      <c r="P1929">
        <f>IFERROR(ROUND(E1929/L1929,2),0)</f>
        <v>56.36</v>
      </c>
      <c r="Q1929" s="9" t="s">
        <v>8327</v>
      </c>
      <c r="R1929" t="s">
        <v>8328</v>
      </c>
      <c r="S1929" s="13">
        <f>(((J1929/60)/60)/24)+DATE(1970,1,1)</f>
        <v>40960.861562500002</v>
      </c>
      <c r="T1929" s="14">
        <f t="shared" si="30"/>
        <v>40976.207638888889</v>
      </c>
    </row>
    <row r="1930" spans="1:20" ht="30" hidden="1" x14ac:dyDescent="0.2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f>ROUND(E1930/D1930,0)*100</f>
        <v>100</v>
      </c>
      <c r="P1930">
        <f>IFERROR(ROUND(E1930/L1930,2),0)</f>
        <v>77.349999999999994</v>
      </c>
      <c r="Q1930" s="9" t="s">
        <v>8327</v>
      </c>
      <c r="R1930" t="s">
        <v>8328</v>
      </c>
      <c r="S1930" s="13">
        <f>(((J1930/60)/60)/24)+DATE(1970,1,1)</f>
        <v>41371.648078703707</v>
      </c>
      <c r="T1930" s="14">
        <f t="shared" si="30"/>
        <v>41401.648078703707</v>
      </c>
    </row>
    <row r="1931" spans="1:20" ht="45" hidden="1" x14ac:dyDescent="0.2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f>ROUND(E1931/D1931,0)*100</f>
        <v>100</v>
      </c>
      <c r="P1931">
        <f>IFERROR(ROUND(E1931/L1931,2),0)</f>
        <v>42.8</v>
      </c>
      <c r="Q1931" s="9" t="s">
        <v>8327</v>
      </c>
      <c r="R1931" t="s">
        <v>8328</v>
      </c>
      <c r="S1931" s="13">
        <f>(((J1931/60)/60)/24)+DATE(1970,1,1)</f>
        <v>40687.021597222221</v>
      </c>
      <c r="T1931" s="14">
        <f t="shared" si="30"/>
        <v>40729.021597222221</v>
      </c>
    </row>
    <row r="1932" spans="1:20" ht="30" hidden="1" x14ac:dyDescent="0.2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f>ROUND(E1932/D1932,0)*100</f>
        <v>100</v>
      </c>
      <c r="P1932">
        <f>IFERROR(ROUND(E1932/L1932,2),0)</f>
        <v>48.85</v>
      </c>
      <c r="Q1932" s="9" t="s">
        <v>8327</v>
      </c>
      <c r="R1932" t="s">
        <v>8328</v>
      </c>
      <c r="S1932" s="13">
        <f>(((J1932/60)/60)/24)+DATE(1970,1,1)</f>
        <v>41402.558819444443</v>
      </c>
      <c r="T1932" s="14">
        <f t="shared" si="30"/>
        <v>41462.558819444443</v>
      </c>
    </row>
    <row r="1933" spans="1:20" ht="45" hidden="1" x14ac:dyDescent="0.2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f>ROUND(E1933/D1933,0)*100</f>
        <v>100</v>
      </c>
      <c r="P1933">
        <f>IFERROR(ROUND(E1933/L1933,2),0)</f>
        <v>48.24</v>
      </c>
      <c r="Q1933" s="9" t="s">
        <v>8327</v>
      </c>
      <c r="R1933" t="s">
        <v>8328</v>
      </c>
      <c r="S1933" s="13">
        <f>(((J1933/60)/60)/24)+DATE(1970,1,1)</f>
        <v>41037.892465277779</v>
      </c>
      <c r="T1933" s="14">
        <f t="shared" si="30"/>
        <v>41051.145833333336</v>
      </c>
    </row>
    <row r="1934" spans="1:20" ht="60" hidden="1" x14ac:dyDescent="0.2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f>ROUND(E1934/D1934,0)*100</f>
        <v>100</v>
      </c>
      <c r="P1934">
        <f>IFERROR(ROUND(E1934/L1934,2),0)</f>
        <v>70.209999999999994</v>
      </c>
      <c r="Q1934" s="9" t="s">
        <v>8327</v>
      </c>
      <c r="R1934" t="s">
        <v>8328</v>
      </c>
      <c r="S1934" s="13">
        <f>(((J1934/60)/60)/24)+DATE(1970,1,1)</f>
        <v>40911.809872685182</v>
      </c>
      <c r="T1934" s="14">
        <f t="shared" si="30"/>
        <v>40932.809872685182</v>
      </c>
    </row>
    <row r="1935" spans="1:20" ht="60" hidden="1" x14ac:dyDescent="0.2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f>ROUND(E1935/D1935,0)*100</f>
        <v>200</v>
      </c>
      <c r="P1935">
        <f>IFERROR(ROUND(E1935/L1935,2),0)</f>
        <v>94.05</v>
      </c>
      <c r="Q1935" s="9" t="s">
        <v>8327</v>
      </c>
      <c r="R1935" t="s">
        <v>8328</v>
      </c>
      <c r="S1935" s="13">
        <f>(((J1935/60)/60)/24)+DATE(1970,1,1)</f>
        <v>41879.130868055552</v>
      </c>
      <c r="T1935" s="14">
        <f t="shared" si="30"/>
        <v>41909.130868055552</v>
      </c>
    </row>
    <row r="1936" spans="1:20" ht="60" hidden="1" x14ac:dyDescent="0.2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f>ROUND(E1936/D1936,0)*100</f>
        <v>100</v>
      </c>
      <c r="P1936">
        <f>IFERROR(ROUND(E1936/L1936,2),0)</f>
        <v>80.27</v>
      </c>
      <c r="Q1936" s="9" t="s">
        <v>8327</v>
      </c>
      <c r="R1936" t="s">
        <v>8328</v>
      </c>
      <c r="S1936" s="13">
        <f>(((J1936/60)/60)/24)+DATE(1970,1,1)</f>
        <v>40865.867141203707</v>
      </c>
      <c r="T1936" s="14">
        <f t="shared" si="30"/>
        <v>40902.208333333336</v>
      </c>
    </row>
    <row r="1937" spans="1:20" ht="60" hidden="1" x14ac:dyDescent="0.2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f>ROUND(E1937/D1937,0)*100</f>
        <v>100</v>
      </c>
      <c r="P1937">
        <f>IFERROR(ROUND(E1937/L1937,2),0)</f>
        <v>54.2</v>
      </c>
      <c r="Q1937" s="9" t="s">
        <v>8327</v>
      </c>
      <c r="R1937" t="s">
        <v>8328</v>
      </c>
      <c r="S1937" s="13">
        <f>(((J1937/60)/60)/24)+DATE(1970,1,1)</f>
        <v>41773.932534722226</v>
      </c>
      <c r="T1937" s="14">
        <f t="shared" si="30"/>
        <v>41811.207638888889</v>
      </c>
    </row>
    <row r="1938" spans="1:20" ht="60" hidden="1" x14ac:dyDescent="0.2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f>ROUND(E1938/D1938,0)*100</f>
        <v>100</v>
      </c>
      <c r="P1938">
        <f>IFERROR(ROUND(E1938/L1938,2),0)</f>
        <v>60.27</v>
      </c>
      <c r="Q1938" s="9" t="s">
        <v>8327</v>
      </c>
      <c r="R1938" t="s">
        <v>8328</v>
      </c>
      <c r="S1938" s="13">
        <f>(((J1938/60)/60)/24)+DATE(1970,1,1)</f>
        <v>40852.889699074076</v>
      </c>
      <c r="T1938" s="14">
        <f t="shared" si="30"/>
        <v>40883.249305555553</v>
      </c>
    </row>
    <row r="1939" spans="1:20" ht="45" hidden="1" x14ac:dyDescent="0.2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f>ROUND(E1939/D1939,0)*100</f>
        <v>200</v>
      </c>
      <c r="P1939">
        <f>IFERROR(ROUND(E1939/L1939,2),0)</f>
        <v>38.74</v>
      </c>
      <c r="Q1939" s="9" t="s">
        <v>8327</v>
      </c>
      <c r="R1939" t="s">
        <v>8328</v>
      </c>
      <c r="S1939" s="13">
        <f>(((J1939/60)/60)/24)+DATE(1970,1,1)</f>
        <v>41059.118993055556</v>
      </c>
      <c r="T1939" s="14">
        <f t="shared" si="30"/>
        <v>41075.165972222225</v>
      </c>
    </row>
    <row r="1940" spans="1:20" ht="60" hidden="1" x14ac:dyDescent="0.2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f>ROUND(E1940/D1940,0)*100</f>
        <v>100</v>
      </c>
      <c r="P1940">
        <f>IFERROR(ROUND(E1940/L1940,2),0)</f>
        <v>152.54</v>
      </c>
      <c r="Q1940" s="9" t="s">
        <v>8327</v>
      </c>
      <c r="R1940" t="s">
        <v>8328</v>
      </c>
      <c r="S1940" s="13">
        <f>(((J1940/60)/60)/24)+DATE(1970,1,1)</f>
        <v>41426.259618055556</v>
      </c>
      <c r="T1940" s="14">
        <f t="shared" si="30"/>
        <v>41457.208333333336</v>
      </c>
    </row>
    <row r="1941" spans="1:20" ht="60" hidden="1" x14ac:dyDescent="0.2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f>ROUND(E1941/D1941,0)*100</f>
        <v>100</v>
      </c>
      <c r="P1941">
        <f>IFERROR(ROUND(E1941/L1941,2),0)</f>
        <v>115.31</v>
      </c>
      <c r="Q1941" s="9" t="s">
        <v>8327</v>
      </c>
      <c r="R1941" t="s">
        <v>8328</v>
      </c>
      <c r="S1941" s="13">
        <f>(((J1941/60)/60)/24)+DATE(1970,1,1)</f>
        <v>41313.985046296293</v>
      </c>
      <c r="T1941" s="14">
        <f t="shared" si="30"/>
        <v>41343.943379629629</v>
      </c>
    </row>
    <row r="1942" spans="1:20" ht="45" hidden="1" x14ac:dyDescent="0.2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f>ROUND(E1942/D1942,0)*100</f>
        <v>200</v>
      </c>
      <c r="P1942">
        <f>IFERROR(ROUND(E1942/L1942,2),0)</f>
        <v>35.840000000000003</v>
      </c>
      <c r="Q1942" s="9" t="s">
        <v>8327</v>
      </c>
      <c r="R1942" t="s">
        <v>8328</v>
      </c>
      <c r="S1942" s="13">
        <f>(((J1942/60)/60)/24)+DATE(1970,1,1)</f>
        <v>40670.507326388892</v>
      </c>
      <c r="T1942" s="14">
        <f t="shared" si="30"/>
        <v>40709.165972222225</v>
      </c>
    </row>
    <row r="1943" spans="1:20" ht="60" hidden="1" x14ac:dyDescent="0.2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f>ROUND(E1943/D1943,0)*100</f>
        <v>100</v>
      </c>
      <c r="P1943">
        <f>IFERROR(ROUND(E1943/L1943,2),0)</f>
        <v>64.569999999999993</v>
      </c>
      <c r="Q1943" s="9" t="s">
        <v>8308</v>
      </c>
      <c r="R1943" t="s">
        <v>8309</v>
      </c>
      <c r="S1943" s="13">
        <f>(((J1943/60)/60)/24)+DATE(1970,1,1)</f>
        <v>41744.290868055556</v>
      </c>
      <c r="T1943" s="14">
        <f t="shared" si="30"/>
        <v>41774.290868055556</v>
      </c>
    </row>
    <row r="1944" spans="1:20" ht="60" hidden="1" x14ac:dyDescent="0.2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f>ROUND(E1944/D1944,0)*100</f>
        <v>100</v>
      </c>
      <c r="P1944">
        <f>IFERROR(ROUND(E1944/L1944,2),0)</f>
        <v>87.44</v>
      </c>
      <c r="Q1944" s="9" t="s">
        <v>8308</v>
      </c>
      <c r="R1944" t="s">
        <v>8309</v>
      </c>
      <c r="S1944" s="13">
        <f>(((J1944/60)/60)/24)+DATE(1970,1,1)</f>
        <v>40638.828009259261</v>
      </c>
      <c r="T1944" s="14">
        <f t="shared" si="30"/>
        <v>40728.828009259261</v>
      </c>
    </row>
    <row r="1945" spans="1:20" ht="45" hidden="1" x14ac:dyDescent="0.2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f>ROUND(E1945/D1945,0)*100</f>
        <v>1700</v>
      </c>
      <c r="P1945">
        <f>IFERROR(ROUND(E1945/L1945,2),0)</f>
        <v>68.819999999999993</v>
      </c>
      <c r="Q1945" s="9" t="s">
        <v>8308</v>
      </c>
      <c r="R1945" t="s">
        <v>8309</v>
      </c>
      <c r="S1945" s="13">
        <f>(((J1945/60)/60)/24)+DATE(1970,1,1)</f>
        <v>42548.269861111112</v>
      </c>
      <c r="T1945" s="14">
        <f t="shared" si="30"/>
        <v>42593.269861111112</v>
      </c>
    </row>
    <row r="1946" spans="1:20" ht="60" hidden="1" x14ac:dyDescent="0.2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f>ROUND(E1946/D1946,0)*100</f>
        <v>800</v>
      </c>
      <c r="P1946">
        <f>IFERROR(ROUND(E1946/L1946,2),0)</f>
        <v>176.2</v>
      </c>
      <c r="Q1946" s="9" t="s">
        <v>8308</v>
      </c>
      <c r="R1946" t="s">
        <v>8309</v>
      </c>
      <c r="S1946" s="13">
        <f>(((J1946/60)/60)/24)+DATE(1970,1,1)</f>
        <v>41730.584374999999</v>
      </c>
      <c r="T1946" s="14">
        <f t="shared" si="30"/>
        <v>41760.584374999999</v>
      </c>
    </row>
    <row r="1947" spans="1:20" ht="45" hidden="1" x14ac:dyDescent="0.2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f>ROUND(E1947/D1947,0)*100</f>
        <v>300</v>
      </c>
      <c r="P1947">
        <f>IFERROR(ROUND(E1947/L1947,2),0)</f>
        <v>511.79</v>
      </c>
      <c r="Q1947" s="9" t="s">
        <v>8308</v>
      </c>
      <c r="R1947" t="s">
        <v>8309</v>
      </c>
      <c r="S1947" s="13">
        <f>(((J1947/60)/60)/24)+DATE(1970,1,1)</f>
        <v>42157.251828703709</v>
      </c>
      <c r="T1947" s="14">
        <f t="shared" si="30"/>
        <v>42197.251828703709</v>
      </c>
    </row>
    <row r="1948" spans="1:20" ht="60" hidden="1" x14ac:dyDescent="0.2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f>ROUND(E1948/D1948,0)*100</f>
        <v>100</v>
      </c>
      <c r="P1948">
        <f>IFERROR(ROUND(E1948/L1948,2),0)</f>
        <v>160.44</v>
      </c>
      <c r="Q1948" s="9" t="s">
        <v>8308</v>
      </c>
      <c r="R1948" t="s">
        <v>8309</v>
      </c>
      <c r="S1948" s="13">
        <f>(((J1948/60)/60)/24)+DATE(1970,1,1)</f>
        <v>41689.150011574071</v>
      </c>
      <c r="T1948" s="14">
        <f t="shared" si="30"/>
        <v>41749.108344907407</v>
      </c>
    </row>
    <row r="1949" spans="1:20" ht="60" hidden="1" x14ac:dyDescent="0.2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f>ROUND(E1949/D1949,0)*100</f>
        <v>100</v>
      </c>
      <c r="P1949">
        <f>IFERROR(ROUND(E1949/L1949,2),0)</f>
        <v>35</v>
      </c>
      <c r="Q1949" s="9" t="s">
        <v>8308</v>
      </c>
      <c r="R1949" t="s">
        <v>8309</v>
      </c>
      <c r="S1949" s="13">
        <f>(((J1949/60)/60)/24)+DATE(1970,1,1)</f>
        <v>40102.918055555558</v>
      </c>
      <c r="T1949" s="14">
        <f t="shared" si="30"/>
        <v>40140.249305555553</v>
      </c>
    </row>
    <row r="1950" spans="1:20" ht="30" hidden="1" x14ac:dyDescent="0.2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f>ROUND(E1950/D1950,0)*100</f>
        <v>800</v>
      </c>
      <c r="P1950">
        <f>IFERROR(ROUND(E1950/L1950,2),0)</f>
        <v>188.51</v>
      </c>
      <c r="Q1950" s="9" t="s">
        <v>8308</v>
      </c>
      <c r="R1950" t="s">
        <v>8309</v>
      </c>
      <c r="S1950" s="13">
        <f>(((J1950/60)/60)/24)+DATE(1970,1,1)</f>
        <v>42473.604270833333</v>
      </c>
      <c r="T1950" s="14">
        <f t="shared" si="30"/>
        <v>42527.709722222222</v>
      </c>
    </row>
    <row r="1951" spans="1:20" ht="45" hidden="1" x14ac:dyDescent="0.2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f>ROUND(E1951/D1951,0)*100</f>
        <v>100</v>
      </c>
      <c r="P1951">
        <f>IFERROR(ROUND(E1951/L1951,2),0)</f>
        <v>56.2</v>
      </c>
      <c r="Q1951" s="9" t="s">
        <v>8308</v>
      </c>
      <c r="R1951" t="s">
        <v>8309</v>
      </c>
      <c r="S1951" s="13">
        <f>(((J1951/60)/60)/24)+DATE(1970,1,1)</f>
        <v>41800.423043981478</v>
      </c>
      <c r="T1951" s="14">
        <f t="shared" si="30"/>
        <v>41830.423043981478</v>
      </c>
    </row>
    <row r="1952" spans="1:20" ht="45" hidden="1" x14ac:dyDescent="0.2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f>ROUND(E1952/D1952,0)*100</f>
        <v>200</v>
      </c>
      <c r="P1952">
        <f>IFERROR(ROUND(E1952/L1952,2),0)</f>
        <v>51.31</v>
      </c>
      <c r="Q1952" s="9" t="s">
        <v>8308</v>
      </c>
      <c r="R1952" t="s">
        <v>8309</v>
      </c>
      <c r="S1952" s="13">
        <f>(((J1952/60)/60)/24)+DATE(1970,1,1)</f>
        <v>40624.181400462963</v>
      </c>
      <c r="T1952" s="14">
        <f t="shared" si="30"/>
        <v>40655.181400462963</v>
      </c>
    </row>
    <row r="1953" spans="1:20" ht="60" hidden="1" x14ac:dyDescent="0.2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f>ROUND(E1953/D1953,0)*100</f>
        <v>200</v>
      </c>
      <c r="P1953">
        <f>IFERROR(ROUND(E1953/L1953,2),0)</f>
        <v>127.36</v>
      </c>
      <c r="Q1953" s="9" t="s">
        <v>8308</v>
      </c>
      <c r="R1953" t="s">
        <v>8309</v>
      </c>
      <c r="S1953" s="13">
        <f>(((J1953/60)/60)/24)+DATE(1970,1,1)</f>
        <v>42651.420567129629</v>
      </c>
      <c r="T1953" s="14">
        <f t="shared" si="30"/>
        <v>42681.462233796294</v>
      </c>
    </row>
    <row r="1954" spans="1:20" ht="60" hidden="1" x14ac:dyDescent="0.2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f>ROUND(E1954/D1954,0)*100</f>
        <v>200</v>
      </c>
      <c r="P1954">
        <f>IFERROR(ROUND(E1954/L1954,2),0)</f>
        <v>101.86</v>
      </c>
      <c r="Q1954" s="9" t="s">
        <v>8308</v>
      </c>
      <c r="R1954" t="s">
        <v>8309</v>
      </c>
      <c r="S1954" s="13">
        <f>(((J1954/60)/60)/24)+DATE(1970,1,1)</f>
        <v>41526.60665509259</v>
      </c>
      <c r="T1954" s="14">
        <f t="shared" si="30"/>
        <v>41563.60665509259</v>
      </c>
    </row>
    <row r="1955" spans="1:20" ht="45" hidden="1" x14ac:dyDescent="0.2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f>ROUND(E1955/D1955,0)*100</f>
        <v>200</v>
      </c>
      <c r="P1955">
        <f>IFERROR(ROUND(E1955/L1955,2),0)</f>
        <v>230.56</v>
      </c>
      <c r="Q1955" s="9" t="s">
        <v>8308</v>
      </c>
      <c r="R1955" t="s">
        <v>8309</v>
      </c>
      <c r="S1955" s="13">
        <f>(((J1955/60)/60)/24)+DATE(1970,1,1)</f>
        <v>40941.199826388889</v>
      </c>
      <c r="T1955" s="14">
        <f t="shared" si="30"/>
        <v>40970.125</v>
      </c>
    </row>
    <row r="1956" spans="1:20" ht="30" hidden="1" x14ac:dyDescent="0.2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f>ROUND(E1956/D1956,0)*100</f>
        <v>700</v>
      </c>
      <c r="P1956">
        <f>IFERROR(ROUND(E1956/L1956,2),0)</f>
        <v>842.11</v>
      </c>
      <c r="Q1956" s="9" t="s">
        <v>8308</v>
      </c>
      <c r="R1956" t="s">
        <v>8309</v>
      </c>
      <c r="S1956" s="13">
        <f>(((J1956/60)/60)/24)+DATE(1970,1,1)</f>
        <v>42394.580740740741</v>
      </c>
      <c r="T1956" s="14">
        <f t="shared" si="30"/>
        <v>42441.208333333328</v>
      </c>
    </row>
    <row r="1957" spans="1:20" ht="60" hidden="1" x14ac:dyDescent="0.2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f>ROUND(E1957/D1957,0)*100</f>
        <v>400</v>
      </c>
      <c r="P1957">
        <f>IFERROR(ROUND(E1957/L1957,2),0)</f>
        <v>577.28</v>
      </c>
      <c r="Q1957" s="9" t="s">
        <v>8308</v>
      </c>
      <c r="R1957" t="s">
        <v>8309</v>
      </c>
      <c r="S1957" s="13">
        <f>(((J1957/60)/60)/24)+DATE(1970,1,1)</f>
        <v>41020.271770833337</v>
      </c>
      <c r="T1957" s="14">
        <f t="shared" si="30"/>
        <v>41052.791666666664</v>
      </c>
    </row>
    <row r="1958" spans="1:20" ht="60" hidden="1" x14ac:dyDescent="0.2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f>ROUND(E1958/D1958,0)*100</f>
        <v>300</v>
      </c>
      <c r="P1958">
        <f>IFERROR(ROUND(E1958/L1958,2),0)</f>
        <v>483.34</v>
      </c>
      <c r="Q1958" s="9" t="s">
        <v>8308</v>
      </c>
      <c r="R1958" t="s">
        <v>8309</v>
      </c>
      <c r="S1958" s="13">
        <f>(((J1958/60)/60)/24)+DATE(1970,1,1)</f>
        <v>42067.923668981486</v>
      </c>
      <c r="T1958" s="14">
        <f t="shared" si="30"/>
        <v>42112.882002314815</v>
      </c>
    </row>
    <row r="1959" spans="1:20" ht="30" hidden="1" x14ac:dyDescent="0.2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f>ROUND(E1959/D1959,0)*100</f>
        <v>200</v>
      </c>
      <c r="P1959">
        <f>IFERROR(ROUND(E1959/L1959,2),0)</f>
        <v>76.14</v>
      </c>
      <c r="Q1959" s="9" t="s">
        <v>8308</v>
      </c>
      <c r="R1959" t="s">
        <v>8309</v>
      </c>
      <c r="S1959" s="13">
        <f>(((J1959/60)/60)/24)+DATE(1970,1,1)</f>
        <v>41179.098530092589</v>
      </c>
      <c r="T1959" s="14">
        <f t="shared" si="30"/>
        <v>41209.098530092589</v>
      </c>
    </row>
    <row r="1960" spans="1:20" ht="60" hidden="1" x14ac:dyDescent="0.2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f>ROUND(E1960/D1960,0)*100</f>
        <v>1400</v>
      </c>
      <c r="P1960">
        <f>IFERROR(ROUND(E1960/L1960,2),0)</f>
        <v>74.11</v>
      </c>
      <c r="Q1960" s="9" t="s">
        <v>8308</v>
      </c>
      <c r="R1960" t="s">
        <v>8309</v>
      </c>
      <c r="S1960" s="13">
        <f>(((J1960/60)/60)/24)+DATE(1970,1,1)</f>
        <v>41326.987974537034</v>
      </c>
      <c r="T1960" s="14">
        <f t="shared" si="30"/>
        <v>41356.94630787037</v>
      </c>
    </row>
    <row r="1961" spans="1:20" ht="60" hidden="1" x14ac:dyDescent="0.2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f>ROUND(E1961/D1961,0)*100</f>
        <v>200</v>
      </c>
      <c r="P1961">
        <f>IFERROR(ROUND(E1961/L1961,2),0)</f>
        <v>36.97</v>
      </c>
      <c r="Q1961" s="9" t="s">
        <v>8308</v>
      </c>
      <c r="R1961" t="s">
        <v>8309</v>
      </c>
      <c r="S1961" s="13">
        <f>(((J1961/60)/60)/24)+DATE(1970,1,1)</f>
        <v>41871.845601851855</v>
      </c>
      <c r="T1961" s="14">
        <f t="shared" si="30"/>
        <v>41913</v>
      </c>
    </row>
    <row r="1962" spans="1:20" ht="60" hidden="1" x14ac:dyDescent="0.2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f>ROUND(E1962/D1962,0)*100</f>
        <v>100</v>
      </c>
      <c r="P1962">
        <f>IFERROR(ROUND(E1962/L1962,2),0)</f>
        <v>2500.9699999999998</v>
      </c>
      <c r="Q1962" s="9" t="s">
        <v>8308</v>
      </c>
      <c r="R1962" t="s">
        <v>8309</v>
      </c>
      <c r="S1962" s="13">
        <f>(((J1962/60)/60)/24)+DATE(1970,1,1)</f>
        <v>41964.362743055557</v>
      </c>
      <c r="T1962" s="14">
        <f t="shared" si="30"/>
        <v>41994.362743055557</v>
      </c>
    </row>
    <row r="1963" spans="1:20" ht="45" hidden="1" x14ac:dyDescent="0.2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f>ROUND(E1963/D1963,0)*100</f>
        <v>1100</v>
      </c>
      <c r="P1963">
        <f>IFERROR(ROUND(E1963/L1963,2),0)</f>
        <v>67.69</v>
      </c>
      <c r="Q1963" s="9" t="s">
        <v>8308</v>
      </c>
      <c r="R1963" t="s">
        <v>8309</v>
      </c>
      <c r="S1963" s="13">
        <f>(((J1963/60)/60)/24)+DATE(1970,1,1)</f>
        <v>41148.194641203707</v>
      </c>
      <c r="T1963" s="14">
        <f t="shared" si="30"/>
        <v>41188.165972222225</v>
      </c>
    </row>
    <row r="1964" spans="1:20" ht="60" hidden="1" x14ac:dyDescent="0.2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f>ROUND(E1964/D1964,0)*100</f>
        <v>200</v>
      </c>
      <c r="P1964">
        <f>IFERROR(ROUND(E1964/L1964,2),0)</f>
        <v>63.05</v>
      </c>
      <c r="Q1964" s="9" t="s">
        <v>8308</v>
      </c>
      <c r="R1964" t="s">
        <v>8309</v>
      </c>
      <c r="S1964" s="13">
        <f>(((J1964/60)/60)/24)+DATE(1970,1,1)</f>
        <v>41742.780509259261</v>
      </c>
      <c r="T1964" s="14">
        <f t="shared" si="30"/>
        <v>41772.780509259261</v>
      </c>
    </row>
    <row r="1965" spans="1:20" ht="60" hidden="1" x14ac:dyDescent="0.2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f>ROUND(E1965/D1965,0)*100</f>
        <v>100</v>
      </c>
      <c r="P1965">
        <f>IFERROR(ROUND(E1965/L1965,2),0)</f>
        <v>117.6</v>
      </c>
      <c r="Q1965" s="9" t="s">
        <v>8308</v>
      </c>
      <c r="R1965" t="s">
        <v>8309</v>
      </c>
      <c r="S1965" s="13">
        <f>(((J1965/60)/60)/24)+DATE(1970,1,1)</f>
        <v>41863.429791666669</v>
      </c>
      <c r="T1965" s="14">
        <f t="shared" si="30"/>
        <v>41898.429791666669</v>
      </c>
    </row>
    <row r="1966" spans="1:20" ht="45" hidden="1" x14ac:dyDescent="0.2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f>ROUND(E1966/D1966,0)*100</f>
        <v>300</v>
      </c>
      <c r="P1966">
        <f>IFERROR(ROUND(E1966/L1966,2),0)</f>
        <v>180.75</v>
      </c>
      <c r="Q1966" s="9" t="s">
        <v>8308</v>
      </c>
      <c r="R1966" t="s">
        <v>8309</v>
      </c>
      <c r="S1966" s="13">
        <f>(((J1966/60)/60)/24)+DATE(1970,1,1)</f>
        <v>42452.272824074069</v>
      </c>
      <c r="T1966" s="14">
        <f t="shared" si="30"/>
        <v>42482.272824074069</v>
      </c>
    </row>
    <row r="1967" spans="1:20" ht="45" hidden="1" x14ac:dyDescent="0.2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f>ROUND(E1967/D1967,0)*100</f>
        <v>300</v>
      </c>
      <c r="P1967">
        <f>IFERROR(ROUND(E1967/L1967,2),0)</f>
        <v>127.32</v>
      </c>
      <c r="Q1967" s="9" t="s">
        <v>8308</v>
      </c>
      <c r="R1967" t="s">
        <v>8309</v>
      </c>
      <c r="S1967" s="13">
        <f>(((J1967/60)/60)/24)+DATE(1970,1,1)</f>
        <v>40898.089236111111</v>
      </c>
      <c r="T1967" s="14">
        <f t="shared" si="30"/>
        <v>40920.041666666664</v>
      </c>
    </row>
    <row r="1968" spans="1:20" ht="60" hidden="1" x14ac:dyDescent="0.2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f>ROUND(E1968/D1968,0)*100</f>
        <v>200</v>
      </c>
      <c r="P1968">
        <f>IFERROR(ROUND(E1968/L1968,2),0)</f>
        <v>136.63999999999999</v>
      </c>
      <c r="Q1968" s="9" t="s">
        <v>8308</v>
      </c>
      <c r="R1968" t="s">
        <v>8309</v>
      </c>
      <c r="S1968" s="13">
        <f>(((J1968/60)/60)/24)+DATE(1970,1,1)</f>
        <v>41835.540486111109</v>
      </c>
      <c r="T1968" s="14">
        <f t="shared" si="30"/>
        <v>41865.540486111109</v>
      </c>
    </row>
    <row r="1969" spans="1:20" ht="60" hidden="1" x14ac:dyDescent="0.2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f>ROUND(E1969/D1969,0)*100</f>
        <v>400</v>
      </c>
      <c r="P1969">
        <f>IFERROR(ROUND(E1969/L1969,2),0)</f>
        <v>182.78</v>
      </c>
      <c r="Q1969" s="9" t="s">
        <v>8308</v>
      </c>
      <c r="R1969" t="s">
        <v>8309</v>
      </c>
      <c r="S1969" s="13">
        <f>(((J1969/60)/60)/24)+DATE(1970,1,1)</f>
        <v>41730.663530092592</v>
      </c>
      <c r="T1969" s="14">
        <f t="shared" si="30"/>
        <v>41760.663530092592</v>
      </c>
    </row>
    <row r="1970" spans="1:20" ht="30" hidden="1" x14ac:dyDescent="0.2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f>ROUND(E1970/D1970,0)*100</f>
        <v>300</v>
      </c>
      <c r="P1970">
        <f>IFERROR(ROUND(E1970/L1970,2),0)</f>
        <v>279.38</v>
      </c>
      <c r="Q1970" s="9" t="s">
        <v>8308</v>
      </c>
      <c r="R1970" t="s">
        <v>8309</v>
      </c>
      <c r="S1970" s="13">
        <f>(((J1970/60)/60)/24)+DATE(1970,1,1)</f>
        <v>42676.586979166663</v>
      </c>
      <c r="T1970" s="14">
        <f t="shared" si="30"/>
        <v>42707.628645833334</v>
      </c>
    </row>
    <row r="1971" spans="1:20" ht="60" hidden="1" x14ac:dyDescent="0.2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f>ROUND(E1971/D1971,0)*100</f>
        <v>600</v>
      </c>
      <c r="P1971">
        <f>IFERROR(ROUND(E1971/L1971,2),0)</f>
        <v>61.38</v>
      </c>
      <c r="Q1971" s="9" t="s">
        <v>8308</v>
      </c>
      <c r="R1971" t="s">
        <v>8309</v>
      </c>
      <c r="S1971" s="13">
        <f>(((J1971/60)/60)/24)+DATE(1970,1,1)</f>
        <v>42557.792453703703</v>
      </c>
      <c r="T1971" s="14">
        <f t="shared" si="30"/>
        <v>42587.792453703703</v>
      </c>
    </row>
    <row r="1972" spans="1:20" ht="45" hidden="1" x14ac:dyDescent="0.2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f>ROUND(E1972/D1972,0)*100</f>
        <v>1100</v>
      </c>
      <c r="P1972">
        <f>IFERROR(ROUND(E1972/L1972,2),0)</f>
        <v>80.73</v>
      </c>
      <c r="Q1972" s="9" t="s">
        <v>8308</v>
      </c>
      <c r="R1972" t="s">
        <v>8309</v>
      </c>
      <c r="S1972" s="13">
        <f>(((J1972/60)/60)/24)+DATE(1970,1,1)</f>
        <v>41324.193298611113</v>
      </c>
      <c r="T1972" s="14">
        <f t="shared" si="30"/>
        <v>41384.151631944449</v>
      </c>
    </row>
    <row r="1973" spans="1:20" ht="60" hidden="1" x14ac:dyDescent="0.2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f>ROUND(E1973/D1973,0)*100</f>
        <v>300</v>
      </c>
      <c r="P1973">
        <f>IFERROR(ROUND(E1973/L1973,2),0)</f>
        <v>272.36</v>
      </c>
      <c r="Q1973" s="9" t="s">
        <v>8308</v>
      </c>
      <c r="R1973" t="s">
        <v>8309</v>
      </c>
      <c r="S1973" s="13">
        <f>(((J1973/60)/60)/24)+DATE(1970,1,1)</f>
        <v>41561.500706018516</v>
      </c>
      <c r="T1973" s="14">
        <f t="shared" si="30"/>
        <v>41593.166666666664</v>
      </c>
    </row>
    <row r="1974" spans="1:20" ht="60" hidden="1" x14ac:dyDescent="0.2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f>ROUND(E1974/D1974,0)*100</f>
        <v>700</v>
      </c>
      <c r="P1974">
        <f>IFERROR(ROUND(E1974/L1974,2),0)</f>
        <v>70.849999999999994</v>
      </c>
      <c r="Q1974" s="9" t="s">
        <v>8308</v>
      </c>
      <c r="R1974" t="s">
        <v>8309</v>
      </c>
      <c r="S1974" s="13">
        <f>(((J1974/60)/60)/24)+DATE(1970,1,1)</f>
        <v>41201.012083333335</v>
      </c>
      <c r="T1974" s="14">
        <f t="shared" si="30"/>
        <v>41231.053749999999</v>
      </c>
    </row>
    <row r="1975" spans="1:20" ht="60" hidden="1" x14ac:dyDescent="0.2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f>ROUND(E1975/D1975,0)*100</f>
        <v>300</v>
      </c>
      <c r="P1975">
        <f>IFERROR(ROUND(E1975/L1975,2),0)</f>
        <v>247.94</v>
      </c>
      <c r="Q1975" s="9" t="s">
        <v>8308</v>
      </c>
      <c r="R1975" t="s">
        <v>8309</v>
      </c>
      <c r="S1975" s="13">
        <f>(((J1975/60)/60)/24)+DATE(1970,1,1)</f>
        <v>42549.722962962958</v>
      </c>
      <c r="T1975" s="14">
        <f t="shared" si="30"/>
        <v>42588.291666666672</v>
      </c>
    </row>
    <row r="1976" spans="1:20" ht="60" hidden="1" x14ac:dyDescent="0.2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f>ROUND(E1976/D1976,0)*100</f>
        <v>400</v>
      </c>
      <c r="P1976">
        <f>IFERROR(ROUND(E1976/L1976,2),0)</f>
        <v>186.81</v>
      </c>
      <c r="Q1976" s="9" t="s">
        <v>8308</v>
      </c>
      <c r="R1976" t="s">
        <v>8309</v>
      </c>
      <c r="S1976" s="13">
        <f>(((J1976/60)/60)/24)+DATE(1970,1,1)</f>
        <v>41445.334131944444</v>
      </c>
      <c r="T1976" s="14">
        <f t="shared" si="30"/>
        <v>41505.334131944444</v>
      </c>
    </row>
    <row r="1977" spans="1:20" ht="30" hidden="1" x14ac:dyDescent="0.2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f>ROUND(E1977/D1977,0)*100</f>
        <v>200</v>
      </c>
      <c r="P1977">
        <f>IFERROR(ROUND(E1977/L1977,2),0)</f>
        <v>131.99</v>
      </c>
      <c r="Q1977" s="9" t="s">
        <v>8308</v>
      </c>
      <c r="R1977" t="s">
        <v>8309</v>
      </c>
      <c r="S1977" s="13">
        <f>(((J1977/60)/60)/24)+DATE(1970,1,1)</f>
        <v>41313.755219907405</v>
      </c>
      <c r="T1977" s="14">
        <f t="shared" si="30"/>
        <v>41343.755219907405</v>
      </c>
    </row>
    <row r="1978" spans="1:20" ht="30" hidden="1" x14ac:dyDescent="0.2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f>ROUND(E1978/D1978,0)*100</f>
        <v>300</v>
      </c>
      <c r="P1978">
        <f>IFERROR(ROUND(E1978/L1978,2),0)</f>
        <v>29.31</v>
      </c>
      <c r="Q1978" s="9" t="s">
        <v>8308</v>
      </c>
      <c r="R1978" t="s">
        <v>8309</v>
      </c>
      <c r="S1978" s="13">
        <f>(((J1978/60)/60)/24)+DATE(1970,1,1)</f>
        <v>41438.899594907409</v>
      </c>
      <c r="T1978" s="14">
        <f t="shared" si="30"/>
        <v>41468.899594907409</v>
      </c>
    </row>
    <row r="1979" spans="1:20" ht="45" hidden="1" x14ac:dyDescent="0.2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f>ROUND(E1979/D1979,0)*100</f>
        <v>400</v>
      </c>
      <c r="P1979">
        <f>IFERROR(ROUND(E1979/L1979,2),0)</f>
        <v>245.02</v>
      </c>
      <c r="Q1979" s="9" t="s">
        <v>8308</v>
      </c>
      <c r="R1979" t="s">
        <v>8309</v>
      </c>
      <c r="S1979" s="13">
        <f>(((J1979/60)/60)/24)+DATE(1970,1,1)</f>
        <v>42311.216898148152</v>
      </c>
      <c r="T1979" s="14">
        <f t="shared" si="30"/>
        <v>42357.332638888889</v>
      </c>
    </row>
    <row r="1980" spans="1:20" ht="60" hidden="1" x14ac:dyDescent="0.2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f>ROUND(E1980/D1980,0)*100</f>
        <v>1000</v>
      </c>
      <c r="P1980">
        <f>IFERROR(ROUND(E1980/L1980,2),0)</f>
        <v>1323.25</v>
      </c>
      <c r="Q1980" s="9" t="s">
        <v>8308</v>
      </c>
      <c r="R1980" t="s">
        <v>8309</v>
      </c>
      <c r="S1980" s="13">
        <f>(((J1980/60)/60)/24)+DATE(1970,1,1)</f>
        <v>41039.225601851853</v>
      </c>
      <c r="T1980" s="14">
        <f t="shared" si="30"/>
        <v>41072.291666666664</v>
      </c>
    </row>
    <row r="1981" spans="1:20" ht="45" hidden="1" x14ac:dyDescent="0.2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f>ROUND(E1981/D1981,0)*100</f>
        <v>100</v>
      </c>
      <c r="P1981">
        <f>IFERROR(ROUND(E1981/L1981,2),0)</f>
        <v>282.66000000000003</v>
      </c>
      <c r="Q1981" s="9" t="s">
        <v>8308</v>
      </c>
      <c r="R1981" t="s">
        <v>8309</v>
      </c>
      <c r="S1981" s="13">
        <f>(((J1981/60)/60)/24)+DATE(1970,1,1)</f>
        <v>42290.460023148145</v>
      </c>
      <c r="T1981" s="14">
        <f t="shared" si="30"/>
        <v>42327.207638888889</v>
      </c>
    </row>
    <row r="1982" spans="1:20" ht="30" hidden="1" x14ac:dyDescent="0.2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f>ROUND(E1982/D1982,0)*100</f>
        <v>400</v>
      </c>
      <c r="P1982">
        <f>IFERROR(ROUND(E1982/L1982,2),0)</f>
        <v>91.21</v>
      </c>
      <c r="Q1982" s="9" t="s">
        <v>8308</v>
      </c>
      <c r="R1982" t="s">
        <v>8309</v>
      </c>
      <c r="S1982" s="13">
        <f>(((J1982/60)/60)/24)+DATE(1970,1,1)</f>
        <v>42423.542384259257</v>
      </c>
      <c r="T1982" s="14">
        <f t="shared" si="30"/>
        <v>42463.500717592593</v>
      </c>
    </row>
    <row r="1983" spans="1:20" ht="60" hidden="1" x14ac:dyDescent="0.2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f>ROUND(E1983/D1983,0)*100</f>
        <v>0</v>
      </c>
      <c r="P1983">
        <f>IFERROR(ROUND(E1983/L1983,2),0)</f>
        <v>31.75</v>
      </c>
      <c r="Q1983" s="9" t="s">
        <v>8313</v>
      </c>
      <c r="R1983" t="s">
        <v>8353</v>
      </c>
      <c r="S1983" s="13">
        <f>(((J1983/60)/60)/24)+DATE(1970,1,1)</f>
        <v>41799.725289351853</v>
      </c>
      <c r="T1983" s="14">
        <f t="shared" si="30"/>
        <v>41829.725289351853</v>
      </c>
    </row>
    <row r="1984" spans="1:20" ht="45" hidden="1" x14ac:dyDescent="0.2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f>ROUND(E1984/D1984,0)*100</f>
        <v>0</v>
      </c>
      <c r="P1984">
        <f>IFERROR(ROUND(E1984/L1984,2),0)</f>
        <v>0</v>
      </c>
      <c r="Q1984" s="9" t="s">
        <v>8313</v>
      </c>
      <c r="R1984" t="s">
        <v>8353</v>
      </c>
      <c r="S1984" s="13">
        <f>(((J1984/60)/60)/24)+DATE(1970,1,1)</f>
        <v>42678.586655092593</v>
      </c>
      <c r="T1984" s="14">
        <f t="shared" si="30"/>
        <v>42708.628321759257</v>
      </c>
    </row>
    <row r="1985" spans="1:20" ht="60" hidden="1" x14ac:dyDescent="0.2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f>ROUND(E1985/D1985,0)*100</f>
        <v>0</v>
      </c>
      <c r="P1985">
        <f>IFERROR(ROUND(E1985/L1985,2),0)</f>
        <v>88.69</v>
      </c>
      <c r="Q1985" s="9" t="s">
        <v>8313</v>
      </c>
      <c r="R1985" t="s">
        <v>8353</v>
      </c>
      <c r="S1985" s="13">
        <f>(((J1985/60)/60)/24)+DATE(1970,1,1)</f>
        <v>42593.011782407411</v>
      </c>
      <c r="T1985" s="14">
        <f t="shared" si="30"/>
        <v>42615.291666666672</v>
      </c>
    </row>
    <row r="1986" spans="1:20" ht="60" hidden="1" x14ac:dyDescent="0.2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f>ROUND(E1986/D1986,0)*100</f>
        <v>0</v>
      </c>
      <c r="P1986">
        <f>IFERROR(ROUND(E1986/L1986,2),0)</f>
        <v>453.14</v>
      </c>
      <c r="Q1986" s="9" t="s">
        <v>8313</v>
      </c>
      <c r="R1986" t="s">
        <v>8353</v>
      </c>
      <c r="S1986" s="13">
        <f>(((J1986/60)/60)/24)+DATE(1970,1,1)</f>
        <v>41913.790289351848</v>
      </c>
      <c r="T1986" s="14">
        <f t="shared" si="30"/>
        <v>41973.831956018519</v>
      </c>
    </row>
    <row r="1987" spans="1:20" ht="60" hidden="1" x14ac:dyDescent="0.2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f>ROUND(E1987/D1987,0)*100</f>
        <v>0</v>
      </c>
      <c r="P1987">
        <f>IFERROR(ROUND(E1987/L1987,2),0)</f>
        <v>12.75</v>
      </c>
      <c r="Q1987" s="9" t="s">
        <v>8313</v>
      </c>
      <c r="R1987" t="s">
        <v>8353</v>
      </c>
      <c r="S1987" s="13">
        <f>(((J1987/60)/60)/24)+DATE(1970,1,1)</f>
        <v>42555.698738425926</v>
      </c>
      <c r="T1987" s="14">
        <f t="shared" ref="T1987:T2050" si="31">(((I1987/60)/60)/24)+DATE(1970,1,1)</f>
        <v>42584.958333333328</v>
      </c>
    </row>
    <row r="1988" spans="1:20" ht="60" hidden="1" x14ac:dyDescent="0.2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f>ROUND(E1988/D1988,0)*100</f>
        <v>0</v>
      </c>
      <c r="P1988">
        <f>IFERROR(ROUND(E1988/L1988,2),0)</f>
        <v>1</v>
      </c>
      <c r="Q1988" s="9" t="s">
        <v>8313</v>
      </c>
      <c r="R1988" t="s">
        <v>8353</v>
      </c>
      <c r="S1988" s="13">
        <f>(((J1988/60)/60)/24)+DATE(1970,1,1)</f>
        <v>42413.433831018512</v>
      </c>
      <c r="T1988" s="14">
        <f t="shared" si="31"/>
        <v>42443.392164351855</v>
      </c>
    </row>
    <row r="1989" spans="1:20" ht="30" hidden="1" x14ac:dyDescent="0.2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f>ROUND(E1989/D1989,0)*100</f>
        <v>0</v>
      </c>
      <c r="P1989">
        <f>IFERROR(ROUND(E1989/L1989,2),0)</f>
        <v>83.43</v>
      </c>
      <c r="Q1989" s="9" t="s">
        <v>8313</v>
      </c>
      <c r="R1989" t="s">
        <v>8353</v>
      </c>
      <c r="S1989" s="13">
        <f>(((J1989/60)/60)/24)+DATE(1970,1,1)</f>
        <v>42034.639768518522</v>
      </c>
      <c r="T1989" s="14">
        <f t="shared" si="31"/>
        <v>42064.639768518522</v>
      </c>
    </row>
    <row r="1990" spans="1:20" hidden="1" x14ac:dyDescent="0.25">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f>ROUND(E1990/D1990,0)*100</f>
        <v>0</v>
      </c>
      <c r="P1990">
        <f>IFERROR(ROUND(E1990/L1990,2),0)</f>
        <v>25</v>
      </c>
      <c r="Q1990" s="9" t="s">
        <v>8313</v>
      </c>
      <c r="R1990" t="s">
        <v>8353</v>
      </c>
      <c r="S1990" s="13">
        <f>(((J1990/60)/60)/24)+DATE(1970,1,1)</f>
        <v>42206.763217592597</v>
      </c>
      <c r="T1990" s="14">
        <f t="shared" si="31"/>
        <v>42236.763217592597</v>
      </c>
    </row>
    <row r="1991" spans="1:20" ht="45" hidden="1" x14ac:dyDescent="0.2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f>ROUND(E1991/D1991,0)*100</f>
        <v>0</v>
      </c>
      <c r="P1991">
        <f>IFERROR(ROUND(E1991/L1991,2),0)</f>
        <v>50</v>
      </c>
      <c r="Q1991" s="9" t="s">
        <v>8313</v>
      </c>
      <c r="R1991" t="s">
        <v>8353</v>
      </c>
      <c r="S1991" s="13">
        <f>(((J1991/60)/60)/24)+DATE(1970,1,1)</f>
        <v>42685.680648148147</v>
      </c>
      <c r="T1991" s="14">
        <f t="shared" si="31"/>
        <v>42715.680648148147</v>
      </c>
    </row>
    <row r="1992" spans="1:20" ht="60" hidden="1" x14ac:dyDescent="0.2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f>ROUND(E1992/D1992,0)*100</f>
        <v>0</v>
      </c>
      <c r="P1992">
        <f>IFERROR(ROUND(E1992/L1992,2),0)</f>
        <v>101.8</v>
      </c>
      <c r="Q1992" s="9" t="s">
        <v>8313</v>
      </c>
      <c r="R1992" t="s">
        <v>8353</v>
      </c>
      <c r="S1992" s="13">
        <f>(((J1992/60)/60)/24)+DATE(1970,1,1)</f>
        <v>42398.195972222224</v>
      </c>
      <c r="T1992" s="14">
        <f t="shared" si="31"/>
        <v>42413.195972222224</v>
      </c>
    </row>
    <row r="1993" spans="1:20" ht="30" hidden="1" x14ac:dyDescent="0.2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f>ROUND(E1993/D1993,0)*100</f>
        <v>0</v>
      </c>
      <c r="P1993">
        <f>IFERROR(ROUND(E1993/L1993,2),0)</f>
        <v>46.67</v>
      </c>
      <c r="Q1993" s="9" t="s">
        <v>8313</v>
      </c>
      <c r="R1993" t="s">
        <v>8353</v>
      </c>
      <c r="S1993" s="13">
        <f>(((J1993/60)/60)/24)+DATE(1970,1,1)</f>
        <v>42167.89335648148</v>
      </c>
      <c r="T1993" s="14">
        <f t="shared" si="31"/>
        <v>42188.89335648148</v>
      </c>
    </row>
    <row r="1994" spans="1:20" ht="30" hidden="1" x14ac:dyDescent="0.25">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f>ROUND(E1994/D1994,0)*100</f>
        <v>0</v>
      </c>
      <c r="P1994">
        <f>IFERROR(ROUND(E1994/L1994,2),0)</f>
        <v>1</v>
      </c>
      <c r="Q1994" s="9" t="s">
        <v>8313</v>
      </c>
      <c r="R1994" t="s">
        <v>8353</v>
      </c>
      <c r="S1994" s="13">
        <f>(((J1994/60)/60)/24)+DATE(1970,1,1)</f>
        <v>42023.143414351856</v>
      </c>
      <c r="T1994" s="14">
        <f t="shared" si="31"/>
        <v>42053.143414351856</v>
      </c>
    </row>
    <row r="1995" spans="1:20" ht="60" hidden="1" x14ac:dyDescent="0.2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f>ROUND(E1995/D1995,0)*100</f>
        <v>0</v>
      </c>
      <c r="P1995">
        <f>IFERROR(ROUND(E1995/L1995,2),0)</f>
        <v>0</v>
      </c>
      <c r="Q1995" s="9" t="s">
        <v>8313</v>
      </c>
      <c r="R1995" t="s">
        <v>8353</v>
      </c>
      <c r="S1995" s="13">
        <f>(((J1995/60)/60)/24)+DATE(1970,1,1)</f>
        <v>42329.58839120371</v>
      </c>
      <c r="T1995" s="14">
        <f t="shared" si="31"/>
        <v>42359.58839120371</v>
      </c>
    </row>
    <row r="1996" spans="1:20" ht="60" hidden="1" x14ac:dyDescent="0.25">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f>ROUND(E1996/D1996,0)*100</f>
        <v>0</v>
      </c>
      <c r="P1996">
        <f>IFERROR(ROUND(E1996/L1996,2),0)</f>
        <v>0</v>
      </c>
      <c r="Q1996" s="9" t="s">
        <v>8313</v>
      </c>
      <c r="R1996" t="s">
        <v>8353</v>
      </c>
      <c r="S1996" s="13">
        <f>(((J1996/60)/60)/24)+DATE(1970,1,1)</f>
        <v>42651.006273148145</v>
      </c>
      <c r="T1996" s="14">
        <f t="shared" si="31"/>
        <v>42711.047939814816</v>
      </c>
    </row>
    <row r="1997" spans="1:20" ht="60" hidden="1" x14ac:dyDescent="0.2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f>ROUND(E1997/D1997,0)*100</f>
        <v>0</v>
      </c>
      <c r="P1997">
        <f>IFERROR(ROUND(E1997/L1997,2),0)</f>
        <v>26</v>
      </c>
      <c r="Q1997" s="9" t="s">
        <v>8313</v>
      </c>
      <c r="R1997" t="s">
        <v>8353</v>
      </c>
      <c r="S1997" s="13">
        <f>(((J1997/60)/60)/24)+DATE(1970,1,1)</f>
        <v>42181.902037037042</v>
      </c>
      <c r="T1997" s="14">
        <f t="shared" si="31"/>
        <v>42201.902037037042</v>
      </c>
    </row>
    <row r="1998" spans="1:20" ht="60" hidden="1" x14ac:dyDescent="0.2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f>ROUND(E1998/D1998,0)*100</f>
        <v>0</v>
      </c>
      <c r="P1998">
        <f>IFERROR(ROUND(E1998/L1998,2),0)</f>
        <v>0</v>
      </c>
      <c r="Q1998" s="9" t="s">
        <v>8313</v>
      </c>
      <c r="R1998" t="s">
        <v>8353</v>
      </c>
      <c r="S1998" s="13">
        <f>(((J1998/60)/60)/24)+DATE(1970,1,1)</f>
        <v>41800.819571759261</v>
      </c>
      <c r="T1998" s="14">
        <f t="shared" si="31"/>
        <v>41830.819571759261</v>
      </c>
    </row>
    <row r="1999" spans="1:20" ht="60" hidden="1" x14ac:dyDescent="0.2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f>ROUND(E1999/D1999,0)*100</f>
        <v>0</v>
      </c>
      <c r="P1999">
        <f>IFERROR(ROUND(E1999/L1999,2),0)</f>
        <v>0</v>
      </c>
      <c r="Q1999" s="9" t="s">
        <v>8313</v>
      </c>
      <c r="R1999" t="s">
        <v>8353</v>
      </c>
      <c r="S1999" s="13">
        <f>(((J1999/60)/60)/24)+DATE(1970,1,1)</f>
        <v>41847.930694444447</v>
      </c>
      <c r="T1999" s="14">
        <f t="shared" si="31"/>
        <v>41877.930694444447</v>
      </c>
    </row>
    <row r="2000" spans="1:20" ht="60" hidden="1" x14ac:dyDescent="0.2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f>ROUND(E2000/D2000,0)*100</f>
        <v>0</v>
      </c>
      <c r="P2000">
        <f>IFERROR(ROUND(E2000/L2000,2),0)</f>
        <v>218.33</v>
      </c>
      <c r="Q2000" s="9" t="s">
        <v>8313</v>
      </c>
      <c r="R2000" t="s">
        <v>8353</v>
      </c>
      <c r="S2000" s="13">
        <f>(((J2000/60)/60)/24)+DATE(1970,1,1)</f>
        <v>41807.118495370371</v>
      </c>
      <c r="T2000" s="14">
        <f t="shared" si="31"/>
        <v>41852.118495370371</v>
      </c>
    </row>
    <row r="2001" spans="1:20" ht="45" hidden="1" x14ac:dyDescent="0.2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f>ROUND(E2001/D2001,0)*100</f>
        <v>0</v>
      </c>
      <c r="P2001">
        <f>IFERROR(ROUND(E2001/L2001,2),0)</f>
        <v>33.71</v>
      </c>
      <c r="Q2001" s="9" t="s">
        <v>8313</v>
      </c>
      <c r="R2001" t="s">
        <v>8353</v>
      </c>
      <c r="S2001" s="13">
        <f>(((J2001/60)/60)/24)+DATE(1970,1,1)</f>
        <v>41926.482731481483</v>
      </c>
      <c r="T2001" s="14">
        <f t="shared" si="31"/>
        <v>41956.524398148147</v>
      </c>
    </row>
    <row r="2002" spans="1:20" ht="60" hidden="1" x14ac:dyDescent="0.2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f>ROUND(E2002/D2002,0)*100</f>
        <v>0</v>
      </c>
      <c r="P2002">
        <f>IFERROR(ROUND(E2002/L2002,2),0)</f>
        <v>25</v>
      </c>
      <c r="Q2002" s="9" t="s">
        <v>8313</v>
      </c>
      <c r="R2002" t="s">
        <v>8353</v>
      </c>
      <c r="S2002" s="13">
        <f>(((J2002/60)/60)/24)+DATE(1970,1,1)</f>
        <v>42345.951539351852</v>
      </c>
      <c r="T2002" s="14">
        <f t="shared" si="31"/>
        <v>42375.951539351852</v>
      </c>
    </row>
    <row r="2003" spans="1:20" ht="45" hidden="1" x14ac:dyDescent="0.2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f>ROUND(E2003/D2003,0)*100</f>
        <v>400</v>
      </c>
      <c r="P2003">
        <f>IFERROR(ROUND(E2003/L2003,2),0)</f>
        <v>128.38999999999999</v>
      </c>
      <c r="Q2003" s="9" t="s">
        <v>8308</v>
      </c>
      <c r="R2003" t="s">
        <v>8309</v>
      </c>
      <c r="S2003" s="13">
        <f>(((J2003/60)/60)/24)+DATE(1970,1,1)</f>
        <v>42136.209675925929</v>
      </c>
      <c r="T2003" s="14">
        <f t="shared" si="31"/>
        <v>42167.833333333328</v>
      </c>
    </row>
    <row r="2004" spans="1:20" ht="45" hidden="1" x14ac:dyDescent="0.2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f>ROUND(E2004/D2004,0)*100</f>
        <v>200</v>
      </c>
      <c r="P2004">
        <f>IFERROR(ROUND(E2004/L2004,2),0)</f>
        <v>78.83</v>
      </c>
      <c r="Q2004" s="9" t="s">
        <v>8308</v>
      </c>
      <c r="R2004" t="s">
        <v>8309</v>
      </c>
      <c r="S2004" s="13">
        <f>(((J2004/60)/60)/24)+DATE(1970,1,1)</f>
        <v>42728.71230324074</v>
      </c>
      <c r="T2004" s="14">
        <f t="shared" si="31"/>
        <v>42758.71230324074</v>
      </c>
    </row>
    <row r="2005" spans="1:20" ht="60" hidden="1" x14ac:dyDescent="0.2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f>ROUND(E2005/D2005,0)*100</f>
        <v>300</v>
      </c>
      <c r="P2005">
        <f>IFERROR(ROUND(E2005/L2005,2),0)</f>
        <v>91.76</v>
      </c>
      <c r="Q2005" s="9" t="s">
        <v>8308</v>
      </c>
      <c r="R2005" t="s">
        <v>8309</v>
      </c>
      <c r="S2005" s="13">
        <f>(((J2005/60)/60)/24)+DATE(1970,1,1)</f>
        <v>40347.125601851854</v>
      </c>
      <c r="T2005" s="14">
        <f t="shared" si="31"/>
        <v>40361.958333333336</v>
      </c>
    </row>
    <row r="2006" spans="1:20" ht="60" hidden="1" x14ac:dyDescent="0.2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f>ROUND(E2006/D2006,0)*100</f>
        <v>200</v>
      </c>
      <c r="P2006">
        <f>IFERROR(ROUND(E2006/L2006,2),0)</f>
        <v>331.1</v>
      </c>
      <c r="Q2006" s="9" t="s">
        <v>8308</v>
      </c>
      <c r="R2006" t="s">
        <v>8309</v>
      </c>
      <c r="S2006" s="13">
        <f>(((J2006/60)/60)/24)+DATE(1970,1,1)</f>
        <v>41800.604895833334</v>
      </c>
      <c r="T2006" s="14">
        <f t="shared" si="31"/>
        <v>41830.604895833334</v>
      </c>
    </row>
    <row r="2007" spans="1:20" ht="60" hidden="1" x14ac:dyDescent="0.2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f>ROUND(E2007/D2007,0)*100</f>
        <v>100</v>
      </c>
      <c r="P2007">
        <f>IFERROR(ROUND(E2007/L2007,2),0)</f>
        <v>194.26</v>
      </c>
      <c r="Q2007" s="9" t="s">
        <v>8308</v>
      </c>
      <c r="R2007" t="s">
        <v>8309</v>
      </c>
      <c r="S2007" s="13">
        <f>(((J2007/60)/60)/24)+DATE(1970,1,1)</f>
        <v>41535.812708333331</v>
      </c>
      <c r="T2007" s="14">
        <f t="shared" si="31"/>
        <v>41563.165972222225</v>
      </c>
    </row>
    <row r="2008" spans="1:20" ht="60" hidden="1" x14ac:dyDescent="0.2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f>ROUND(E2008/D2008,0)*100</f>
        <v>200</v>
      </c>
      <c r="P2008">
        <f>IFERROR(ROUND(E2008/L2008,2),0)</f>
        <v>408.98</v>
      </c>
      <c r="Q2008" s="9" t="s">
        <v>8308</v>
      </c>
      <c r="R2008" t="s">
        <v>8309</v>
      </c>
      <c r="S2008" s="13">
        <f>(((J2008/60)/60)/24)+DATE(1970,1,1)</f>
        <v>41941.500520833331</v>
      </c>
      <c r="T2008" s="14">
        <f t="shared" si="31"/>
        <v>41976.542187500003</v>
      </c>
    </row>
    <row r="2009" spans="1:20" ht="60" hidden="1" x14ac:dyDescent="0.2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f>ROUND(E2009/D2009,0)*100</f>
        <v>100</v>
      </c>
      <c r="P2009">
        <f>IFERROR(ROUND(E2009/L2009,2),0)</f>
        <v>84.46</v>
      </c>
      <c r="Q2009" s="9" t="s">
        <v>8308</v>
      </c>
      <c r="R2009" t="s">
        <v>8309</v>
      </c>
      <c r="S2009" s="13">
        <f>(((J2009/60)/60)/24)+DATE(1970,1,1)</f>
        <v>40347.837800925925</v>
      </c>
      <c r="T2009" s="14">
        <f t="shared" si="31"/>
        <v>40414.166666666664</v>
      </c>
    </row>
    <row r="2010" spans="1:20" ht="60" hidden="1" x14ac:dyDescent="0.2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f>ROUND(E2010/D2010,0)*100</f>
        <v>100</v>
      </c>
      <c r="P2010">
        <f>IFERROR(ROUND(E2010/L2010,2),0)</f>
        <v>44.85</v>
      </c>
      <c r="Q2010" s="9" t="s">
        <v>8308</v>
      </c>
      <c r="R2010" t="s">
        <v>8309</v>
      </c>
      <c r="S2010" s="13">
        <f>(((J2010/60)/60)/24)+DATE(1970,1,1)</f>
        <v>40761.604421296295</v>
      </c>
      <c r="T2010" s="14">
        <f t="shared" si="31"/>
        <v>40805.604421296295</v>
      </c>
    </row>
    <row r="2011" spans="1:20" ht="60" hidden="1" x14ac:dyDescent="0.2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f>ROUND(E2011/D2011,0)*100</f>
        <v>300</v>
      </c>
      <c r="P2011">
        <f>IFERROR(ROUND(E2011/L2011,2),0)</f>
        <v>383.36</v>
      </c>
      <c r="Q2011" s="9" t="s">
        <v>8308</v>
      </c>
      <c r="R2011" t="s">
        <v>8309</v>
      </c>
      <c r="S2011" s="13">
        <f>(((J2011/60)/60)/24)+DATE(1970,1,1)</f>
        <v>42661.323414351849</v>
      </c>
      <c r="T2011" s="14">
        <f t="shared" si="31"/>
        <v>42697.365081018521</v>
      </c>
    </row>
    <row r="2012" spans="1:20" ht="30" hidden="1" x14ac:dyDescent="0.2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f>ROUND(E2012/D2012,0)*100</f>
        <v>300</v>
      </c>
      <c r="P2012">
        <f>IFERROR(ROUND(E2012/L2012,2),0)</f>
        <v>55.28</v>
      </c>
      <c r="Q2012" s="9" t="s">
        <v>8308</v>
      </c>
      <c r="R2012" t="s">
        <v>8309</v>
      </c>
      <c r="S2012" s="13">
        <f>(((J2012/60)/60)/24)+DATE(1970,1,1)</f>
        <v>42570.996423611112</v>
      </c>
      <c r="T2012" s="14">
        <f t="shared" si="31"/>
        <v>42600.996423611112</v>
      </c>
    </row>
    <row r="2013" spans="1:20" ht="45" hidden="1" x14ac:dyDescent="0.2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f>ROUND(E2013/D2013,0)*100</f>
        <v>800</v>
      </c>
      <c r="P2013">
        <f>IFERROR(ROUND(E2013/L2013,2),0)</f>
        <v>422.02</v>
      </c>
      <c r="Q2013" s="9" t="s">
        <v>8308</v>
      </c>
      <c r="R2013" t="s">
        <v>8309</v>
      </c>
      <c r="S2013" s="13">
        <f>(((J2013/60)/60)/24)+DATE(1970,1,1)</f>
        <v>42347.358483796299</v>
      </c>
      <c r="T2013" s="14">
        <f t="shared" si="31"/>
        <v>42380.958333333328</v>
      </c>
    </row>
    <row r="2014" spans="1:20" ht="45" hidden="1" x14ac:dyDescent="0.2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f>ROUND(E2014/D2014,0)*100</f>
        <v>200</v>
      </c>
      <c r="P2014">
        <f>IFERROR(ROUND(E2014/L2014,2),0)</f>
        <v>64.180000000000007</v>
      </c>
      <c r="Q2014" s="9" t="s">
        <v>8308</v>
      </c>
      <c r="R2014" t="s">
        <v>8309</v>
      </c>
      <c r="S2014" s="13">
        <f>(((J2014/60)/60)/24)+DATE(1970,1,1)</f>
        <v>42010.822233796294</v>
      </c>
      <c r="T2014" s="14">
        <f t="shared" si="31"/>
        <v>42040.822233796294</v>
      </c>
    </row>
    <row r="2015" spans="1:20" ht="60" hidden="1" x14ac:dyDescent="0.2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f>ROUND(E2015/D2015,0)*100</f>
        <v>500</v>
      </c>
      <c r="P2015">
        <f>IFERROR(ROUND(E2015/L2015,2),0)</f>
        <v>173.58</v>
      </c>
      <c r="Q2015" s="9" t="s">
        <v>8308</v>
      </c>
      <c r="R2015" t="s">
        <v>8309</v>
      </c>
      <c r="S2015" s="13">
        <f>(((J2015/60)/60)/24)+DATE(1970,1,1)</f>
        <v>42499.960810185185</v>
      </c>
      <c r="T2015" s="14">
        <f t="shared" si="31"/>
        <v>42559.960810185185</v>
      </c>
    </row>
    <row r="2016" spans="1:20" ht="45" hidden="1" x14ac:dyDescent="0.2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f>ROUND(E2016/D2016,0)*100</f>
        <v>7800</v>
      </c>
      <c r="P2016">
        <f>IFERROR(ROUND(E2016/L2016,2),0)</f>
        <v>88.6</v>
      </c>
      <c r="Q2016" s="9" t="s">
        <v>8308</v>
      </c>
      <c r="R2016" t="s">
        <v>8309</v>
      </c>
      <c r="S2016" s="13">
        <f>(((J2016/60)/60)/24)+DATE(1970,1,1)</f>
        <v>41324.214571759258</v>
      </c>
      <c r="T2016" s="14">
        <f t="shared" si="31"/>
        <v>41358.172905092593</v>
      </c>
    </row>
    <row r="2017" spans="1:20" ht="45" hidden="1" x14ac:dyDescent="0.2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f>ROUND(E2017/D2017,0)*100</f>
        <v>100</v>
      </c>
      <c r="P2017">
        <f>IFERROR(ROUND(E2017/L2017,2),0)</f>
        <v>50.22</v>
      </c>
      <c r="Q2017" s="9" t="s">
        <v>8308</v>
      </c>
      <c r="R2017" t="s">
        <v>8309</v>
      </c>
      <c r="S2017" s="13">
        <f>(((J2017/60)/60)/24)+DATE(1970,1,1)</f>
        <v>40765.876886574071</v>
      </c>
      <c r="T2017" s="14">
        <f t="shared" si="31"/>
        <v>40795.876886574071</v>
      </c>
    </row>
    <row r="2018" spans="1:20" ht="30" hidden="1" x14ac:dyDescent="0.2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f>ROUND(E2018/D2018,0)*100</f>
        <v>900</v>
      </c>
      <c r="P2018">
        <f>IFERROR(ROUND(E2018/L2018,2),0)</f>
        <v>192.39</v>
      </c>
      <c r="Q2018" s="9" t="s">
        <v>8308</v>
      </c>
      <c r="R2018" t="s">
        <v>8309</v>
      </c>
      <c r="S2018" s="13">
        <f>(((J2018/60)/60)/24)+DATE(1970,1,1)</f>
        <v>41312.88077546296</v>
      </c>
      <c r="T2018" s="14">
        <f t="shared" si="31"/>
        <v>41342.88077546296</v>
      </c>
    </row>
    <row r="2019" spans="1:20" ht="60" hidden="1" x14ac:dyDescent="0.2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f>ROUND(E2019/D2019,0)*100</f>
        <v>100</v>
      </c>
      <c r="P2019">
        <f>IFERROR(ROUND(E2019/L2019,2),0)</f>
        <v>73.42</v>
      </c>
      <c r="Q2019" s="9" t="s">
        <v>8308</v>
      </c>
      <c r="R2019" t="s">
        <v>8309</v>
      </c>
      <c r="S2019" s="13">
        <f>(((J2019/60)/60)/24)+DATE(1970,1,1)</f>
        <v>40961.057349537034</v>
      </c>
      <c r="T2019" s="14">
        <f t="shared" si="31"/>
        <v>40992.166666666664</v>
      </c>
    </row>
    <row r="2020" spans="1:20" ht="60" hidden="1" x14ac:dyDescent="0.2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f>ROUND(E2020/D2020,0)*100</f>
        <v>100</v>
      </c>
      <c r="P2020">
        <f>IFERROR(ROUND(E2020/L2020,2),0)</f>
        <v>147.68</v>
      </c>
      <c r="Q2020" s="9" t="s">
        <v>8308</v>
      </c>
      <c r="R2020" t="s">
        <v>8309</v>
      </c>
      <c r="S2020" s="13">
        <f>(((J2020/60)/60)/24)+DATE(1970,1,1)</f>
        <v>42199.365844907406</v>
      </c>
      <c r="T2020" s="14">
        <f t="shared" si="31"/>
        <v>42229.365844907406</v>
      </c>
    </row>
    <row r="2021" spans="1:20" ht="60" hidden="1" x14ac:dyDescent="0.2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f>ROUND(E2021/D2021,0)*100</f>
        <v>500</v>
      </c>
      <c r="P2021">
        <f>IFERROR(ROUND(E2021/L2021,2),0)</f>
        <v>108.97</v>
      </c>
      <c r="Q2021" s="9" t="s">
        <v>8308</v>
      </c>
      <c r="R2021" t="s">
        <v>8309</v>
      </c>
      <c r="S2021" s="13">
        <f>(((J2021/60)/60)/24)+DATE(1970,1,1)</f>
        <v>42605.70857638889</v>
      </c>
      <c r="T2021" s="14">
        <f t="shared" si="31"/>
        <v>42635.70857638889</v>
      </c>
    </row>
    <row r="2022" spans="1:20" ht="60" hidden="1" x14ac:dyDescent="0.2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f>ROUND(E2022/D2022,0)*100</f>
        <v>200</v>
      </c>
      <c r="P2022">
        <f>IFERROR(ROUND(E2022/L2022,2),0)</f>
        <v>23.65</v>
      </c>
      <c r="Q2022" s="9" t="s">
        <v>8308</v>
      </c>
      <c r="R2022" t="s">
        <v>8309</v>
      </c>
      <c r="S2022" s="13">
        <f>(((J2022/60)/60)/24)+DATE(1970,1,1)</f>
        <v>41737.097499999996</v>
      </c>
      <c r="T2022" s="14">
        <f t="shared" si="31"/>
        <v>41773.961111111108</v>
      </c>
    </row>
    <row r="2023" spans="1:20" ht="60" hidden="1" x14ac:dyDescent="0.2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f>ROUND(E2023/D2023,0)*100</f>
        <v>300</v>
      </c>
      <c r="P2023">
        <f>IFERROR(ROUND(E2023/L2023,2),0)</f>
        <v>147.94999999999999</v>
      </c>
      <c r="Q2023" s="9" t="s">
        <v>8308</v>
      </c>
      <c r="R2023" t="s">
        <v>8309</v>
      </c>
      <c r="S2023" s="13">
        <f>(((J2023/60)/60)/24)+DATE(1970,1,1)</f>
        <v>41861.070567129631</v>
      </c>
      <c r="T2023" s="14">
        <f t="shared" si="31"/>
        <v>41906.070567129631</v>
      </c>
    </row>
    <row r="2024" spans="1:20" ht="60" hidden="1" x14ac:dyDescent="0.2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f>ROUND(E2024/D2024,0)*100</f>
        <v>100</v>
      </c>
      <c r="P2024">
        <f>IFERROR(ROUND(E2024/L2024,2),0)</f>
        <v>385.04</v>
      </c>
      <c r="Q2024" s="9" t="s">
        <v>8308</v>
      </c>
      <c r="R2024" t="s">
        <v>8309</v>
      </c>
      <c r="S2024" s="13">
        <f>(((J2024/60)/60)/24)+DATE(1970,1,1)</f>
        <v>42502.569120370375</v>
      </c>
      <c r="T2024" s="14">
        <f t="shared" si="31"/>
        <v>42532.569120370375</v>
      </c>
    </row>
    <row r="2025" spans="1:20" ht="60" hidden="1" x14ac:dyDescent="0.2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f>ROUND(E2025/D2025,0)*100</f>
        <v>200</v>
      </c>
      <c r="P2025">
        <f>IFERROR(ROUND(E2025/L2025,2),0)</f>
        <v>457.39</v>
      </c>
      <c r="Q2025" s="9" t="s">
        <v>8308</v>
      </c>
      <c r="R2025" t="s">
        <v>8309</v>
      </c>
      <c r="S2025" s="13">
        <f>(((J2025/60)/60)/24)+DATE(1970,1,1)</f>
        <v>42136.420752314814</v>
      </c>
      <c r="T2025" s="14">
        <f t="shared" si="31"/>
        <v>42166.420752314814</v>
      </c>
    </row>
    <row r="2026" spans="1:20" ht="60" hidden="1" x14ac:dyDescent="0.2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f>ROUND(E2026/D2026,0)*100</f>
        <v>600</v>
      </c>
      <c r="P2026">
        <f>IFERROR(ROUND(E2026/L2026,2),0)</f>
        <v>222.99</v>
      </c>
      <c r="Q2026" s="9" t="s">
        <v>8308</v>
      </c>
      <c r="R2026" t="s">
        <v>8309</v>
      </c>
      <c r="S2026" s="13">
        <f>(((J2026/60)/60)/24)+DATE(1970,1,1)</f>
        <v>41099.966944444444</v>
      </c>
      <c r="T2026" s="14">
        <f t="shared" si="31"/>
        <v>41134.125</v>
      </c>
    </row>
    <row r="2027" spans="1:20" ht="60" hidden="1" x14ac:dyDescent="0.2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f>ROUND(E2027/D2027,0)*100</f>
        <v>200</v>
      </c>
      <c r="P2027">
        <f>IFERROR(ROUND(E2027/L2027,2),0)</f>
        <v>220.74</v>
      </c>
      <c r="Q2027" s="9" t="s">
        <v>8308</v>
      </c>
      <c r="R2027" t="s">
        <v>8309</v>
      </c>
      <c r="S2027" s="13">
        <f>(((J2027/60)/60)/24)+DATE(1970,1,1)</f>
        <v>42136.184560185182</v>
      </c>
      <c r="T2027" s="14">
        <f t="shared" si="31"/>
        <v>42166.184560185182</v>
      </c>
    </row>
    <row r="2028" spans="1:20" ht="30" hidden="1" x14ac:dyDescent="0.2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f>ROUND(E2028/D2028,0)*100</f>
        <v>100</v>
      </c>
      <c r="P2028">
        <f>IFERROR(ROUND(E2028/L2028,2),0)</f>
        <v>73.5</v>
      </c>
      <c r="Q2028" s="9" t="s">
        <v>8308</v>
      </c>
      <c r="R2028" t="s">
        <v>8309</v>
      </c>
      <c r="S2028" s="13">
        <f>(((J2028/60)/60)/24)+DATE(1970,1,1)</f>
        <v>41704.735937500001</v>
      </c>
      <c r="T2028" s="14">
        <f t="shared" si="31"/>
        <v>41750.165972222225</v>
      </c>
    </row>
    <row r="2029" spans="1:20" ht="45" hidden="1" x14ac:dyDescent="0.2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f>ROUND(E2029/D2029,0)*100</f>
        <v>100</v>
      </c>
      <c r="P2029">
        <f>IFERROR(ROUND(E2029/L2029,2),0)</f>
        <v>223.1</v>
      </c>
      <c r="Q2029" s="9" t="s">
        <v>8308</v>
      </c>
      <c r="R2029" t="s">
        <v>8309</v>
      </c>
      <c r="S2029" s="13">
        <f>(((J2029/60)/60)/24)+DATE(1970,1,1)</f>
        <v>42048.813877314817</v>
      </c>
      <c r="T2029" s="14">
        <f t="shared" si="31"/>
        <v>42093.772210648152</v>
      </c>
    </row>
    <row r="2030" spans="1:20" ht="30" hidden="1" x14ac:dyDescent="0.2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f>ROUND(E2030/D2030,0)*100</f>
        <v>100</v>
      </c>
      <c r="P2030">
        <f>IFERROR(ROUND(E2030/L2030,2),0)</f>
        <v>47.91</v>
      </c>
      <c r="Q2030" s="9" t="s">
        <v>8308</v>
      </c>
      <c r="R2030" t="s">
        <v>8309</v>
      </c>
      <c r="S2030" s="13">
        <f>(((J2030/60)/60)/24)+DATE(1970,1,1)</f>
        <v>40215.919050925928</v>
      </c>
      <c r="T2030" s="14">
        <f t="shared" si="31"/>
        <v>40252.913194444445</v>
      </c>
    </row>
    <row r="2031" spans="1:20" ht="45" hidden="1" x14ac:dyDescent="0.2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f>ROUND(E2031/D2031,0)*100</f>
        <v>400</v>
      </c>
      <c r="P2031">
        <f>IFERROR(ROUND(E2031/L2031,2),0)</f>
        <v>96.06</v>
      </c>
      <c r="Q2031" s="9" t="s">
        <v>8308</v>
      </c>
      <c r="R2031" t="s">
        <v>8309</v>
      </c>
      <c r="S2031" s="13">
        <f>(((J2031/60)/60)/24)+DATE(1970,1,1)</f>
        <v>41848.021770833337</v>
      </c>
      <c r="T2031" s="14">
        <f t="shared" si="31"/>
        <v>41878.021770833337</v>
      </c>
    </row>
    <row r="2032" spans="1:20" ht="45" hidden="1" x14ac:dyDescent="0.2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f>ROUND(E2032/D2032,0)*100</f>
        <v>200</v>
      </c>
      <c r="P2032">
        <f>IFERROR(ROUND(E2032/L2032,2),0)</f>
        <v>118.61</v>
      </c>
      <c r="Q2032" s="9" t="s">
        <v>8308</v>
      </c>
      <c r="R2032" t="s">
        <v>8309</v>
      </c>
      <c r="S2032" s="13">
        <f>(((J2032/60)/60)/24)+DATE(1970,1,1)</f>
        <v>41212.996481481481</v>
      </c>
      <c r="T2032" s="14">
        <f t="shared" si="31"/>
        <v>41242.996481481481</v>
      </c>
    </row>
    <row r="2033" spans="1:20" ht="45" hidden="1" x14ac:dyDescent="0.2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f>ROUND(E2033/D2033,0)*100</f>
        <v>100</v>
      </c>
      <c r="P2033">
        <f>IFERROR(ROUND(E2033/L2033,2),0)</f>
        <v>118.45</v>
      </c>
      <c r="Q2033" s="9" t="s">
        <v>8308</v>
      </c>
      <c r="R2033" t="s">
        <v>8309</v>
      </c>
      <c r="S2033" s="13">
        <f>(((J2033/60)/60)/24)+DATE(1970,1,1)</f>
        <v>41975.329317129625</v>
      </c>
      <c r="T2033" s="14">
        <f t="shared" si="31"/>
        <v>42013.041666666672</v>
      </c>
    </row>
    <row r="2034" spans="1:20" ht="60" hidden="1" x14ac:dyDescent="0.2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f>ROUND(E2034/D2034,0)*100</f>
        <v>300</v>
      </c>
      <c r="P2034">
        <f>IFERROR(ROUND(E2034/L2034,2),0)</f>
        <v>143.21</v>
      </c>
      <c r="Q2034" s="9" t="s">
        <v>8308</v>
      </c>
      <c r="R2034" t="s">
        <v>8309</v>
      </c>
      <c r="S2034" s="13">
        <f>(((J2034/60)/60)/24)+DATE(1970,1,1)</f>
        <v>42689.565671296295</v>
      </c>
      <c r="T2034" s="14">
        <f t="shared" si="31"/>
        <v>42719.208333333328</v>
      </c>
    </row>
    <row r="2035" spans="1:20" ht="60" hidden="1" x14ac:dyDescent="0.2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f>ROUND(E2035/D2035,0)*100</f>
        <v>200</v>
      </c>
      <c r="P2035">
        <f>IFERROR(ROUND(E2035/L2035,2),0)</f>
        <v>282.72000000000003</v>
      </c>
      <c r="Q2035" s="9" t="s">
        <v>8308</v>
      </c>
      <c r="R2035" t="s">
        <v>8309</v>
      </c>
      <c r="S2035" s="13">
        <f>(((J2035/60)/60)/24)+DATE(1970,1,1)</f>
        <v>41725.082384259258</v>
      </c>
      <c r="T2035" s="14">
        <f t="shared" si="31"/>
        <v>41755.082384259258</v>
      </c>
    </row>
    <row r="2036" spans="1:20" ht="60" hidden="1" x14ac:dyDescent="0.2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f>ROUND(E2036/D2036,0)*100</f>
        <v>400</v>
      </c>
      <c r="P2036">
        <f>IFERROR(ROUND(E2036/L2036,2),0)</f>
        <v>593.94000000000005</v>
      </c>
      <c r="Q2036" s="9" t="s">
        <v>8308</v>
      </c>
      <c r="R2036" t="s">
        <v>8309</v>
      </c>
      <c r="S2036" s="13">
        <f>(((J2036/60)/60)/24)+DATE(1970,1,1)</f>
        <v>42076.130011574074</v>
      </c>
      <c r="T2036" s="14">
        <f t="shared" si="31"/>
        <v>42131.290277777778</v>
      </c>
    </row>
    <row r="2037" spans="1:20" ht="60" hidden="1" x14ac:dyDescent="0.2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f>ROUND(E2037/D2037,0)*100</f>
        <v>200</v>
      </c>
      <c r="P2037">
        <f>IFERROR(ROUND(E2037/L2037,2),0)</f>
        <v>262.16000000000003</v>
      </c>
      <c r="Q2037" s="9" t="s">
        <v>8308</v>
      </c>
      <c r="R2037" t="s">
        <v>8309</v>
      </c>
      <c r="S2037" s="13">
        <f>(((J2037/60)/60)/24)+DATE(1970,1,1)</f>
        <v>42311.625081018516</v>
      </c>
      <c r="T2037" s="14">
        <f t="shared" si="31"/>
        <v>42357.041666666672</v>
      </c>
    </row>
    <row r="2038" spans="1:20" ht="60" hidden="1" x14ac:dyDescent="0.2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f>ROUND(E2038/D2038,0)*100</f>
        <v>100</v>
      </c>
      <c r="P2038">
        <f>IFERROR(ROUND(E2038/L2038,2),0)</f>
        <v>46.58</v>
      </c>
      <c r="Q2038" s="9" t="s">
        <v>8308</v>
      </c>
      <c r="R2038" t="s">
        <v>8309</v>
      </c>
      <c r="S2038" s="13">
        <f>(((J2038/60)/60)/24)+DATE(1970,1,1)</f>
        <v>41738.864803240744</v>
      </c>
      <c r="T2038" s="14">
        <f t="shared" si="31"/>
        <v>41768.864803240744</v>
      </c>
    </row>
    <row r="2039" spans="1:20" ht="45" hidden="1" x14ac:dyDescent="0.2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f>ROUND(E2039/D2039,0)*100</f>
        <v>300</v>
      </c>
      <c r="P2039">
        <f>IFERROR(ROUND(E2039/L2039,2),0)</f>
        <v>70.040000000000006</v>
      </c>
      <c r="Q2039" s="9" t="s">
        <v>8308</v>
      </c>
      <c r="R2039" t="s">
        <v>8309</v>
      </c>
      <c r="S2039" s="13">
        <f>(((J2039/60)/60)/24)+DATE(1970,1,1)</f>
        <v>41578.210104166668</v>
      </c>
      <c r="T2039" s="14">
        <f t="shared" si="31"/>
        <v>41638.251770833333</v>
      </c>
    </row>
    <row r="2040" spans="1:20" ht="60" hidden="1" x14ac:dyDescent="0.2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f>ROUND(E2040/D2040,0)*100</f>
        <v>400</v>
      </c>
      <c r="P2040">
        <f>IFERROR(ROUND(E2040/L2040,2),0)</f>
        <v>164.91</v>
      </c>
      <c r="Q2040" s="9" t="s">
        <v>8308</v>
      </c>
      <c r="R2040" t="s">
        <v>8309</v>
      </c>
      <c r="S2040" s="13">
        <f>(((J2040/60)/60)/24)+DATE(1970,1,1)</f>
        <v>41424.27107638889</v>
      </c>
      <c r="T2040" s="14">
        <f t="shared" si="31"/>
        <v>41456.75</v>
      </c>
    </row>
    <row r="2041" spans="1:20" ht="45" hidden="1" x14ac:dyDescent="0.2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f>ROUND(E2041/D2041,0)*100</f>
        <v>100</v>
      </c>
      <c r="P2041">
        <f>IFERROR(ROUND(E2041/L2041,2),0)</f>
        <v>449.26</v>
      </c>
      <c r="Q2041" s="9" t="s">
        <v>8308</v>
      </c>
      <c r="R2041" t="s">
        <v>8309</v>
      </c>
      <c r="S2041" s="13">
        <f>(((J2041/60)/60)/24)+DATE(1970,1,1)</f>
        <v>42675.438946759255</v>
      </c>
      <c r="T2041" s="14">
        <f t="shared" si="31"/>
        <v>42705.207638888889</v>
      </c>
    </row>
    <row r="2042" spans="1:20" ht="30" hidden="1" x14ac:dyDescent="0.2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f>ROUND(E2042/D2042,0)*100</f>
        <v>200</v>
      </c>
      <c r="P2042">
        <f>IFERROR(ROUND(E2042/L2042,2),0)</f>
        <v>27.47</v>
      </c>
      <c r="Q2042" s="9" t="s">
        <v>8308</v>
      </c>
      <c r="R2042" t="s">
        <v>8309</v>
      </c>
      <c r="S2042" s="13">
        <f>(((J2042/60)/60)/24)+DATE(1970,1,1)</f>
        <v>41578.927118055559</v>
      </c>
      <c r="T2042" s="14">
        <f t="shared" si="31"/>
        <v>41593.968784722223</v>
      </c>
    </row>
    <row r="2043" spans="1:20" ht="60" hidden="1" x14ac:dyDescent="0.2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f>ROUND(E2043/D2043,0)*100</f>
        <v>200</v>
      </c>
      <c r="P2043">
        <f>IFERROR(ROUND(E2043/L2043,2),0)</f>
        <v>143.97999999999999</v>
      </c>
      <c r="Q2043" s="9" t="s">
        <v>8308</v>
      </c>
      <c r="R2043" t="s">
        <v>8309</v>
      </c>
      <c r="S2043" s="13">
        <f>(((J2043/60)/60)/24)+DATE(1970,1,1)</f>
        <v>42654.525775462964</v>
      </c>
      <c r="T2043" s="14">
        <f t="shared" si="31"/>
        <v>42684.567442129628</v>
      </c>
    </row>
    <row r="2044" spans="1:20" ht="45" hidden="1" x14ac:dyDescent="0.2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f>ROUND(E2044/D2044,0)*100</f>
        <v>100</v>
      </c>
      <c r="P2044">
        <f>IFERROR(ROUND(E2044/L2044,2),0)</f>
        <v>88.24</v>
      </c>
      <c r="Q2044" s="9" t="s">
        <v>8308</v>
      </c>
      <c r="R2044" t="s">
        <v>8309</v>
      </c>
      <c r="S2044" s="13">
        <f>(((J2044/60)/60)/24)+DATE(1970,1,1)</f>
        <v>42331.708032407405</v>
      </c>
      <c r="T2044" s="14">
        <f t="shared" si="31"/>
        <v>42391.708032407405</v>
      </c>
    </row>
    <row r="2045" spans="1:20" ht="60" hidden="1" x14ac:dyDescent="0.2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f>ROUND(E2045/D2045,0)*100</f>
        <v>500</v>
      </c>
      <c r="P2045">
        <f>IFERROR(ROUND(E2045/L2045,2),0)</f>
        <v>36.33</v>
      </c>
      <c r="Q2045" s="9" t="s">
        <v>8308</v>
      </c>
      <c r="R2045" t="s">
        <v>8309</v>
      </c>
      <c r="S2045" s="13">
        <f>(((J2045/60)/60)/24)+DATE(1970,1,1)</f>
        <v>42661.176817129628</v>
      </c>
      <c r="T2045" s="14">
        <f t="shared" si="31"/>
        <v>42715.207638888889</v>
      </c>
    </row>
    <row r="2046" spans="1:20" ht="60" hidden="1" x14ac:dyDescent="0.2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f>ROUND(E2046/D2046,0)*100</f>
        <v>100</v>
      </c>
      <c r="P2046">
        <f>IFERROR(ROUND(E2046/L2046,2),0)</f>
        <v>90.18</v>
      </c>
      <c r="Q2046" s="9" t="s">
        <v>8308</v>
      </c>
      <c r="R2046" t="s">
        <v>8309</v>
      </c>
      <c r="S2046" s="13">
        <f>(((J2046/60)/60)/24)+DATE(1970,1,1)</f>
        <v>42138.684189814812</v>
      </c>
      <c r="T2046" s="14">
        <f t="shared" si="31"/>
        <v>42168.684189814812</v>
      </c>
    </row>
    <row r="2047" spans="1:20" ht="60" hidden="1" x14ac:dyDescent="0.2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f>ROUND(E2047/D2047,0)*100</f>
        <v>800</v>
      </c>
      <c r="P2047">
        <f>IFERROR(ROUND(E2047/L2047,2),0)</f>
        <v>152.62</v>
      </c>
      <c r="Q2047" s="9" t="s">
        <v>8308</v>
      </c>
      <c r="R2047" t="s">
        <v>8309</v>
      </c>
      <c r="S2047" s="13">
        <f>(((J2047/60)/60)/24)+DATE(1970,1,1)</f>
        <v>41069.088506944441</v>
      </c>
      <c r="T2047" s="14">
        <f t="shared" si="31"/>
        <v>41099.088506944441</v>
      </c>
    </row>
    <row r="2048" spans="1:20" ht="60" hidden="1" x14ac:dyDescent="0.2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f>ROUND(E2048/D2048,0)*100</f>
        <v>100</v>
      </c>
      <c r="P2048">
        <f>IFERROR(ROUND(E2048/L2048,2),0)</f>
        <v>55.81</v>
      </c>
      <c r="Q2048" s="9" t="s">
        <v>8308</v>
      </c>
      <c r="R2048" t="s">
        <v>8309</v>
      </c>
      <c r="S2048" s="13">
        <f>(((J2048/60)/60)/24)+DATE(1970,1,1)</f>
        <v>41387.171805555554</v>
      </c>
      <c r="T2048" s="14">
        <f t="shared" si="31"/>
        <v>41417.171805555554</v>
      </c>
    </row>
    <row r="2049" spans="1:20" ht="60" hidden="1" x14ac:dyDescent="0.2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f>ROUND(E2049/D2049,0)*100</f>
        <v>100</v>
      </c>
      <c r="P2049">
        <f>IFERROR(ROUND(E2049/L2049,2),0)</f>
        <v>227.85</v>
      </c>
      <c r="Q2049" s="9" t="s">
        <v>8308</v>
      </c>
      <c r="R2049" t="s">
        <v>8309</v>
      </c>
      <c r="S2049" s="13">
        <f>(((J2049/60)/60)/24)+DATE(1970,1,1)</f>
        <v>42081.903587962966</v>
      </c>
      <c r="T2049" s="14">
        <f t="shared" si="31"/>
        <v>42111</v>
      </c>
    </row>
    <row r="2050" spans="1:20" ht="60" hidden="1" x14ac:dyDescent="0.2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f>ROUND(E2050/D2050,0)*100</f>
        <v>100</v>
      </c>
      <c r="P2050">
        <f>IFERROR(ROUND(E2050/L2050,2),0)</f>
        <v>91.83</v>
      </c>
      <c r="Q2050" s="9" t="s">
        <v>8308</v>
      </c>
      <c r="R2050" t="s">
        <v>8309</v>
      </c>
      <c r="S2050" s="13">
        <f>(((J2050/60)/60)/24)+DATE(1970,1,1)</f>
        <v>41387.651516203703</v>
      </c>
      <c r="T2050" s="14">
        <f t="shared" si="31"/>
        <v>41417.651516203703</v>
      </c>
    </row>
    <row r="2051" spans="1:20" hidden="1" x14ac:dyDescent="0.2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f>ROUND(E2051/D2051,0)*100</f>
        <v>100</v>
      </c>
      <c r="P2051">
        <f>IFERROR(ROUND(E2051/L2051,2),0)</f>
        <v>80.989999999999995</v>
      </c>
      <c r="Q2051" s="9" t="s">
        <v>8308</v>
      </c>
      <c r="R2051" t="s">
        <v>8309</v>
      </c>
      <c r="S2051" s="13">
        <f>(((J2051/60)/60)/24)+DATE(1970,1,1)</f>
        <v>41575.527349537035</v>
      </c>
      <c r="T2051" s="14">
        <f t="shared" ref="T2051:T2114" si="32">(((I2051/60)/60)/24)+DATE(1970,1,1)</f>
        <v>41610.957638888889</v>
      </c>
    </row>
    <row r="2052" spans="1:20" ht="60" hidden="1" x14ac:dyDescent="0.2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f>ROUND(E2052/D2052,0)*100</f>
        <v>500</v>
      </c>
      <c r="P2052">
        <f>IFERROR(ROUND(E2052/L2052,2),0)</f>
        <v>278.39</v>
      </c>
      <c r="Q2052" s="9" t="s">
        <v>8308</v>
      </c>
      <c r="R2052" t="s">
        <v>8309</v>
      </c>
      <c r="S2052" s="13">
        <f>(((J2052/60)/60)/24)+DATE(1970,1,1)</f>
        <v>42115.071504629625</v>
      </c>
      <c r="T2052" s="14">
        <f t="shared" si="32"/>
        <v>42155.071504629625</v>
      </c>
    </row>
    <row r="2053" spans="1:20" ht="60" hidden="1" x14ac:dyDescent="0.2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f>ROUND(E2053/D2053,0)*100</f>
        <v>100</v>
      </c>
      <c r="P2053">
        <f>IFERROR(ROUND(E2053/L2053,2),0)</f>
        <v>43.1</v>
      </c>
      <c r="Q2053" s="9" t="s">
        <v>8308</v>
      </c>
      <c r="R2053" t="s">
        <v>8309</v>
      </c>
      <c r="S2053" s="13">
        <f>(((J2053/60)/60)/24)+DATE(1970,1,1)</f>
        <v>41604.022418981483</v>
      </c>
      <c r="T2053" s="14">
        <f t="shared" si="32"/>
        <v>41634.022418981483</v>
      </c>
    </row>
    <row r="2054" spans="1:20" ht="60" hidden="1" x14ac:dyDescent="0.2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f>ROUND(E2054/D2054,0)*100</f>
        <v>400</v>
      </c>
      <c r="P2054">
        <f>IFERROR(ROUND(E2054/L2054,2),0)</f>
        <v>326.29000000000002</v>
      </c>
      <c r="Q2054" s="9" t="s">
        <v>8308</v>
      </c>
      <c r="R2054" t="s">
        <v>8309</v>
      </c>
      <c r="S2054" s="13">
        <f>(((J2054/60)/60)/24)+DATE(1970,1,1)</f>
        <v>42375.08394675926</v>
      </c>
      <c r="T2054" s="14">
        <f t="shared" si="32"/>
        <v>42420.08394675926</v>
      </c>
    </row>
    <row r="2055" spans="1:20" ht="60" hidden="1" x14ac:dyDescent="0.2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f>ROUND(E2055/D2055,0)*100</f>
        <v>100</v>
      </c>
      <c r="P2055">
        <f>IFERROR(ROUND(E2055/L2055,2),0)</f>
        <v>41.74</v>
      </c>
      <c r="Q2055" s="9" t="s">
        <v>8308</v>
      </c>
      <c r="R2055" t="s">
        <v>8309</v>
      </c>
      <c r="S2055" s="13">
        <f>(((J2055/60)/60)/24)+DATE(1970,1,1)</f>
        <v>42303.617488425924</v>
      </c>
      <c r="T2055" s="14">
        <f t="shared" si="32"/>
        <v>42333.659155092595</v>
      </c>
    </row>
    <row r="2056" spans="1:20" ht="60" hidden="1" x14ac:dyDescent="0.2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f>ROUND(E2056/D2056,0)*100</f>
        <v>100</v>
      </c>
      <c r="P2056">
        <f>IFERROR(ROUND(E2056/L2056,2),0)</f>
        <v>64.02</v>
      </c>
      <c r="Q2056" s="9" t="s">
        <v>8308</v>
      </c>
      <c r="R2056" t="s">
        <v>8309</v>
      </c>
      <c r="S2056" s="13">
        <f>(((J2056/60)/60)/24)+DATE(1970,1,1)</f>
        <v>41731.520949074074</v>
      </c>
      <c r="T2056" s="14">
        <f t="shared" si="32"/>
        <v>41761.520949074074</v>
      </c>
    </row>
    <row r="2057" spans="1:20" ht="60" hidden="1" x14ac:dyDescent="0.2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f>ROUND(E2057/D2057,0)*100</f>
        <v>200</v>
      </c>
      <c r="P2057">
        <f>IFERROR(ROUND(E2057/L2057,2),0)</f>
        <v>99.46</v>
      </c>
      <c r="Q2057" s="9" t="s">
        <v>8308</v>
      </c>
      <c r="R2057" t="s">
        <v>8309</v>
      </c>
      <c r="S2057" s="13">
        <f>(((J2057/60)/60)/24)+DATE(1970,1,1)</f>
        <v>41946.674108796295</v>
      </c>
      <c r="T2057" s="14">
        <f t="shared" si="32"/>
        <v>41976.166666666672</v>
      </c>
    </row>
    <row r="2058" spans="1:20" ht="45" hidden="1" x14ac:dyDescent="0.2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f>ROUND(E2058/D2058,0)*100</f>
        <v>200</v>
      </c>
      <c r="P2058">
        <f>IFERROR(ROUND(E2058/L2058,2),0)</f>
        <v>138.49</v>
      </c>
      <c r="Q2058" s="9" t="s">
        <v>8308</v>
      </c>
      <c r="R2058" t="s">
        <v>8309</v>
      </c>
      <c r="S2058" s="13">
        <f>(((J2058/60)/60)/24)+DATE(1970,1,1)</f>
        <v>41351.76090277778</v>
      </c>
      <c r="T2058" s="14">
        <f t="shared" si="32"/>
        <v>41381.76090277778</v>
      </c>
    </row>
    <row r="2059" spans="1:20" ht="60" hidden="1" x14ac:dyDescent="0.2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f>ROUND(E2059/D2059,0)*100</f>
        <v>200</v>
      </c>
      <c r="P2059">
        <f>IFERROR(ROUND(E2059/L2059,2),0)</f>
        <v>45.55</v>
      </c>
      <c r="Q2059" s="9" t="s">
        <v>8308</v>
      </c>
      <c r="R2059" t="s">
        <v>8309</v>
      </c>
      <c r="S2059" s="13">
        <f>(((J2059/60)/60)/24)+DATE(1970,1,1)</f>
        <v>42396.494583333333</v>
      </c>
      <c r="T2059" s="14">
        <f t="shared" si="32"/>
        <v>42426.494583333333</v>
      </c>
    </row>
    <row r="2060" spans="1:20" ht="30" hidden="1" x14ac:dyDescent="0.2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f>ROUND(E2060/D2060,0)*100</f>
        <v>200</v>
      </c>
      <c r="P2060">
        <f>IFERROR(ROUND(E2060/L2060,2),0)</f>
        <v>10.51</v>
      </c>
      <c r="Q2060" s="9" t="s">
        <v>8308</v>
      </c>
      <c r="R2060" t="s">
        <v>8309</v>
      </c>
      <c r="S2060" s="13">
        <f>(((J2060/60)/60)/24)+DATE(1970,1,1)</f>
        <v>42026.370717592596</v>
      </c>
      <c r="T2060" s="14">
        <f t="shared" si="32"/>
        <v>42065.833333333328</v>
      </c>
    </row>
    <row r="2061" spans="1:20" ht="60" hidden="1" x14ac:dyDescent="0.2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f>ROUND(E2061/D2061,0)*100</f>
        <v>100</v>
      </c>
      <c r="P2061">
        <f>IFERROR(ROUND(E2061/L2061,2),0)</f>
        <v>114.77</v>
      </c>
      <c r="Q2061" s="9" t="s">
        <v>8308</v>
      </c>
      <c r="R2061" t="s">
        <v>8309</v>
      </c>
      <c r="S2061" s="13">
        <f>(((J2061/60)/60)/24)+DATE(1970,1,1)</f>
        <v>42361.602476851855</v>
      </c>
      <c r="T2061" s="14">
        <f t="shared" si="32"/>
        <v>42400.915972222225</v>
      </c>
    </row>
    <row r="2062" spans="1:20" ht="60" hidden="1" x14ac:dyDescent="0.2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f>ROUND(E2062/D2062,0)*100</f>
        <v>200</v>
      </c>
      <c r="P2062">
        <f>IFERROR(ROUND(E2062/L2062,2),0)</f>
        <v>36</v>
      </c>
      <c r="Q2062" s="9" t="s">
        <v>8308</v>
      </c>
      <c r="R2062" t="s">
        <v>8309</v>
      </c>
      <c r="S2062" s="13">
        <f>(((J2062/60)/60)/24)+DATE(1970,1,1)</f>
        <v>41783.642939814818</v>
      </c>
      <c r="T2062" s="14">
        <f t="shared" si="32"/>
        <v>41843.642939814818</v>
      </c>
    </row>
    <row r="2063" spans="1:20" ht="60" hidden="1" x14ac:dyDescent="0.2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f>ROUND(E2063/D2063,0)*100</f>
        <v>100</v>
      </c>
      <c r="P2063">
        <f>IFERROR(ROUND(E2063/L2063,2),0)</f>
        <v>154.16999999999999</v>
      </c>
      <c r="Q2063" s="9" t="s">
        <v>8308</v>
      </c>
      <c r="R2063" t="s">
        <v>8309</v>
      </c>
      <c r="S2063" s="13">
        <f>(((J2063/60)/60)/24)+DATE(1970,1,1)</f>
        <v>42705.764513888891</v>
      </c>
      <c r="T2063" s="14">
        <f t="shared" si="32"/>
        <v>42735.764513888891</v>
      </c>
    </row>
    <row r="2064" spans="1:20" ht="60" hidden="1" x14ac:dyDescent="0.2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f>ROUND(E2064/D2064,0)*100</f>
        <v>100</v>
      </c>
      <c r="P2064">
        <f>IFERROR(ROUND(E2064/L2064,2),0)</f>
        <v>566.39</v>
      </c>
      <c r="Q2064" s="9" t="s">
        <v>8308</v>
      </c>
      <c r="R2064" t="s">
        <v>8309</v>
      </c>
      <c r="S2064" s="13">
        <f>(((J2064/60)/60)/24)+DATE(1970,1,1)</f>
        <v>42423.3830787037</v>
      </c>
      <c r="T2064" s="14">
        <f t="shared" si="32"/>
        <v>42453.341412037036</v>
      </c>
    </row>
    <row r="2065" spans="1:20" ht="45" hidden="1" x14ac:dyDescent="0.2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f>ROUND(E2065/D2065,0)*100</f>
        <v>100</v>
      </c>
      <c r="P2065">
        <f>IFERROR(ROUND(E2065/L2065,2),0)</f>
        <v>120.86</v>
      </c>
      <c r="Q2065" s="9" t="s">
        <v>8308</v>
      </c>
      <c r="R2065" t="s">
        <v>8309</v>
      </c>
      <c r="S2065" s="13">
        <f>(((J2065/60)/60)/24)+DATE(1970,1,1)</f>
        <v>42472.73265046296</v>
      </c>
      <c r="T2065" s="14">
        <f t="shared" si="32"/>
        <v>42505.73265046296</v>
      </c>
    </row>
    <row r="2066" spans="1:20" ht="60" hidden="1" x14ac:dyDescent="0.2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f>ROUND(E2066/D2066,0)*100</f>
        <v>200</v>
      </c>
      <c r="P2066">
        <f>IFERROR(ROUND(E2066/L2066,2),0)</f>
        <v>86.16</v>
      </c>
      <c r="Q2066" s="9" t="s">
        <v>8308</v>
      </c>
      <c r="R2066" t="s">
        <v>8309</v>
      </c>
      <c r="S2066" s="13">
        <f>(((J2066/60)/60)/24)+DATE(1970,1,1)</f>
        <v>41389.364849537036</v>
      </c>
      <c r="T2066" s="14">
        <f t="shared" si="32"/>
        <v>41425.5</v>
      </c>
    </row>
    <row r="2067" spans="1:20" ht="60" hidden="1" x14ac:dyDescent="0.2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f>ROUND(E2067/D2067,0)*100</f>
        <v>200</v>
      </c>
      <c r="P2067">
        <f>IFERROR(ROUND(E2067/L2067,2),0)</f>
        <v>51.21</v>
      </c>
      <c r="Q2067" s="9" t="s">
        <v>8308</v>
      </c>
      <c r="R2067" t="s">
        <v>8309</v>
      </c>
      <c r="S2067" s="13">
        <f>(((J2067/60)/60)/24)+DATE(1970,1,1)</f>
        <v>41603.333668981482</v>
      </c>
      <c r="T2067" s="14">
        <f t="shared" si="32"/>
        <v>41633.333668981482</v>
      </c>
    </row>
    <row r="2068" spans="1:20" ht="45" hidden="1" x14ac:dyDescent="0.2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f>ROUND(E2068/D2068,0)*100</f>
        <v>200</v>
      </c>
      <c r="P2068">
        <f>IFERROR(ROUND(E2068/L2068,2),0)</f>
        <v>67.260000000000005</v>
      </c>
      <c r="Q2068" s="9" t="s">
        <v>8308</v>
      </c>
      <c r="R2068" t="s">
        <v>8309</v>
      </c>
      <c r="S2068" s="13">
        <f>(((J2068/60)/60)/24)+DATE(1970,1,1)</f>
        <v>41844.771793981483</v>
      </c>
      <c r="T2068" s="14">
        <f t="shared" si="32"/>
        <v>41874.771793981483</v>
      </c>
    </row>
    <row r="2069" spans="1:20" ht="45" hidden="1" x14ac:dyDescent="0.2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f>ROUND(E2069/D2069,0)*100</f>
        <v>100</v>
      </c>
      <c r="P2069">
        <f>IFERROR(ROUND(E2069/L2069,2),0)</f>
        <v>62.8</v>
      </c>
      <c r="Q2069" s="9" t="s">
        <v>8308</v>
      </c>
      <c r="R2069" t="s">
        <v>8309</v>
      </c>
      <c r="S2069" s="13">
        <f>(((J2069/60)/60)/24)+DATE(1970,1,1)</f>
        <v>42115.853888888887</v>
      </c>
      <c r="T2069" s="14">
        <f t="shared" si="32"/>
        <v>42148.853888888887</v>
      </c>
    </row>
    <row r="2070" spans="1:20" ht="60" hidden="1" x14ac:dyDescent="0.2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f>ROUND(E2070/D2070,0)*100</f>
        <v>100</v>
      </c>
      <c r="P2070">
        <f>IFERROR(ROUND(E2070/L2070,2),0)</f>
        <v>346.13</v>
      </c>
      <c r="Q2070" s="9" t="s">
        <v>8308</v>
      </c>
      <c r="R2070" t="s">
        <v>8309</v>
      </c>
      <c r="S2070" s="13">
        <f>(((J2070/60)/60)/24)+DATE(1970,1,1)</f>
        <v>42633.841608796298</v>
      </c>
      <c r="T2070" s="14">
        <f t="shared" si="32"/>
        <v>42663.841608796298</v>
      </c>
    </row>
    <row r="2071" spans="1:20" ht="60" hidden="1" x14ac:dyDescent="0.2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f>ROUND(E2071/D2071,0)*100</f>
        <v>100</v>
      </c>
      <c r="P2071">
        <f>IFERROR(ROUND(E2071/L2071,2),0)</f>
        <v>244.12</v>
      </c>
      <c r="Q2071" s="9" t="s">
        <v>8308</v>
      </c>
      <c r="R2071" t="s">
        <v>8309</v>
      </c>
      <c r="S2071" s="13">
        <f>(((J2071/60)/60)/24)+DATE(1970,1,1)</f>
        <v>42340.972118055557</v>
      </c>
      <c r="T2071" s="14">
        <f t="shared" si="32"/>
        <v>42371.972118055557</v>
      </c>
    </row>
    <row r="2072" spans="1:20" ht="60" hidden="1" x14ac:dyDescent="0.2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f>ROUND(E2072/D2072,0)*100</f>
        <v>300</v>
      </c>
      <c r="P2072">
        <f>IFERROR(ROUND(E2072/L2072,2),0)</f>
        <v>259.25</v>
      </c>
      <c r="Q2072" s="9" t="s">
        <v>8308</v>
      </c>
      <c r="R2072" t="s">
        <v>8309</v>
      </c>
      <c r="S2072" s="13">
        <f>(((J2072/60)/60)/24)+DATE(1970,1,1)</f>
        <v>42519.6565162037</v>
      </c>
      <c r="T2072" s="14">
        <f t="shared" si="32"/>
        <v>42549.6565162037</v>
      </c>
    </row>
    <row r="2073" spans="1:20" ht="60" hidden="1" x14ac:dyDescent="0.2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f>ROUND(E2073/D2073,0)*100</f>
        <v>300</v>
      </c>
      <c r="P2073">
        <f>IFERROR(ROUND(E2073/L2073,2),0)</f>
        <v>201.96</v>
      </c>
      <c r="Q2073" s="9" t="s">
        <v>8308</v>
      </c>
      <c r="R2073" t="s">
        <v>8309</v>
      </c>
      <c r="S2073" s="13">
        <f>(((J2073/60)/60)/24)+DATE(1970,1,1)</f>
        <v>42600.278749999998</v>
      </c>
      <c r="T2073" s="14">
        <f t="shared" si="32"/>
        <v>42645.278749999998</v>
      </c>
    </row>
    <row r="2074" spans="1:20" ht="60" hidden="1" x14ac:dyDescent="0.2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f>ROUND(E2074/D2074,0)*100</f>
        <v>100</v>
      </c>
      <c r="P2074">
        <f>IFERROR(ROUND(E2074/L2074,2),0)</f>
        <v>226.21</v>
      </c>
      <c r="Q2074" s="9" t="s">
        <v>8308</v>
      </c>
      <c r="R2074" t="s">
        <v>8309</v>
      </c>
      <c r="S2074" s="13">
        <f>(((J2074/60)/60)/24)+DATE(1970,1,1)</f>
        <v>42467.581388888888</v>
      </c>
      <c r="T2074" s="14">
        <f t="shared" si="32"/>
        <v>42497.581388888888</v>
      </c>
    </row>
    <row r="2075" spans="1:20" ht="60" hidden="1" x14ac:dyDescent="0.2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f>ROUND(E2075/D2075,0)*100</f>
        <v>200</v>
      </c>
      <c r="P2075">
        <f>IFERROR(ROUND(E2075/L2075,2),0)</f>
        <v>324.69</v>
      </c>
      <c r="Q2075" s="9" t="s">
        <v>8308</v>
      </c>
      <c r="R2075" t="s">
        <v>8309</v>
      </c>
      <c r="S2075" s="13">
        <f>(((J2075/60)/60)/24)+DATE(1970,1,1)</f>
        <v>42087.668032407411</v>
      </c>
      <c r="T2075" s="14">
        <f t="shared" si="32"/>
        <v>42132.668032407411</v>
      </c>
    </row>
    <row r="2076" spans="1:20" ht="30" hidden="1" x14ac:dyDescent="0.25">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f>ROUND(E2076/D2076,0)*100</f>
        <v>100</v>
      </c>
      <c r="P2076">
        <f>IFERROR(ROUND(E2076/L2076,2),0)</f>
        <v>205</v>
      </c>
      <c r="Q2076" s="9" t="s">
        <v>8308</v>
      </c>
      <c r="R2076" t="s">
        <v>8309</v>
      </c>
      <c r="S2076" s="13">
        <f>(((J2076/60)/60)/24)+DATE(1970,1,1)</f>
        <v>42466.826180555552</v>
      </c>
      <c r="T2076" s="14">
        <f t="shared" si="32"/>
        <v>42496.826180555552</v>
      </c>
    </row>
    <row r="2077" spans="1:20" ht="45" hidden="1" x14ac:dyDescent="0.2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f>ROUND(E2077/D2077,0)*100</f>
        <v>1700</v>
      </c>
      <c r="P2077">
        <f>IFERROR(ROUND(E2077/L2077,2),0)</f>
        <v>20.47</v>
      </c>
      <c r="Q2077" s="9" t="s">
        <v>8308</v>
      </c>
      <c r="R2077" t="s">
        <v>8309</v>
      </c>
      <c r="S2077" s="13">
        <f>(((J2077/60)/60)/24)+DATE(1970,1,1)</f>
        <v>41450.681574074071</v>
      </c>
      <c r="T2077" s="14">
        <f t="shared" si="32"/>
        <v>41480.681574074071</v>
      </c>
    </row>
    <row r="2078" spans="1:20" ht="30" hidden="1" x14ac:dyDescent="0.2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f>ROUND(E2078/D2078,0)*100</f>
        <v>500</v>
      </c>
      <c r="P2078">
        <f>IFERROR(ROUND(E2078/L2078,2),0)</f>
        <v>116.35</v>
      </c>
      <c r="Q2078" s="9" t="s">
        <v>8308</v>
      </c>
      <c r="R2078" t="s">
        <v>8309</v>
      </c>
      <c r="S2078" s="13">
        <f>(((J2078/60)/60)/24)+DATE(1970,1,1)</f>
        <v>41803.880659722221</v>
      </c>
      <c r="T2078" s="14">
        <f t="shared" si="32"/>
        <v>41843.880659722221</v>
      </c>
    </row>
    <row r="2079" spans="1:20" ht="45" hidden="1" x14ac:dyDescent="0.2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f>ROUND(E2079/D2079,0)*100</f>
        <v>100</v>
      </c>
      <c r="P2079">
        <f>IFERROR(ROUND(E2079/L2079,2),0)</f>
        <v>307.2</v>
      </c>
      <c r="Q2079" s="9" t="s">
        <v>8308</v>
      </c>
      <c r="R2079" t="s">
        <v>8309</v>
      </c>
      <c r="S2079" s="13">
        <f>(((J2079/60)/60)/24)+DATE(1970,1,1)</f>
        <v>42103.042546296296</v>
      </c>
      <c r="T2079" s="14">
        <f t="shared" si="32"/>
        <v>42160.875</v>
      </c>
    </row>
    <row r="2080" spans="1:20" ht="45" hidden="1" x14ac:dyDescent="0.2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f>ROUND(E2080/D2080,0)*100</f>
        <v>100</v>
      </c>
      <c r="P2080">
        <f>IFERROR(ROUND(E2080/L2080,2),0)</f>
        <v>546.69000000000005</v>
      </c>
      <c r="Q2080" s="9" t="s">
        <v>8308</v>
      </c>
      <c r="R2080" t="s">
        <v>8309</v>
      </c>
      <c r="S2080" s="13">
        <f>(((J2080/60)/60)/24)+DATE(1970,1,1)</f>
        <v>42692.771493055552</v>
      </c>
      <c r="T2080" s="14">
        <f t="shared" si="32"/>
        <v>42722.771493055552</v>
      </c>
    </row>
    <row r="2081" spans="1:20" ht="60" hidden="1" x14ac:dyDescent="0.2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f>ROUND(E2081/D2081,0)*100</f>
        <v>300</v>
      </c>
      <c r="P2081">
        <f>IFERROR(ROUND(E2081/L2081,2),0)</f>
        <v>47.47</v>
      </c>
      <c r="Q2081" s="9" t="s">
        <v>8308</v>
      </c>
      <c r="R2081" t="s">
        <v>8309</v>
      </c>
      <c r="S2081" s="13">
        <f>(((J2081/60)/60)/24)+DATE(1970,1,1)</f>
        <v>42150.71056712963</v>
      </c>
      <c r="T2081" s="14">
        <f t="shared" si="32"/>
        <v>42180.791666666672</v>
      </c>
    </row>
    <row r="2082" spans="1:20" ht="60" hidden="1" x14ac:dyDescent="0.2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f>ROUND(E2082/D2082,0)*100</f>
        <v>500</v>
      </c>
      <c r="P2082">
        <f>IFERROR(ROUND(E2082/L2082,2),0)</f>
        <v>101.56</v>
      </c>
      <c r="Q2082" s="9" t="s">
        <v>8308</v>
      </c>
      <c r="R2082" t="s">
        <v>8309</v>
      </c>
      <c r="S2082" s="13">
        <f>(((J2082/60)/60)/24)+DATE(1970,1,1)</f>
        <v>42289.957175925927</v>
      </c>
      <c r="T2082" s="14">
        <f t="shared" si="32"/>
        <v>42319.998842592591</v>
      </c>
    </row>
    <row r="2083" spans="1:20" ht="60" hidden="1" x14ac:dyDescent="0.2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f>ROUND(E2083/D2083,0)*100</f>
        <v>100</v>
      </c>
      <c r="P2083">
        <f>IFERROR(ROUND(E2083/L2083,2),0)</f>
        <v>72.91</v>
      </c>
      <c r="Q2083" s="9" t="s">
        <v>8327</v>
      </c>
      <c r="R2083" t="s">
        <v>8328</v>
      </c>
      <c r="S2083" s="13">
        <f>(((J2083/60)/60)/24)+DATE(1970,1,1)</f>
        <v>41004.156886574077</v>
      </c>
      <c r="T2083" s="14">
        <f t="shared" si="32"/>
        <v>41045.207638888889</v>
      </c>
    </row>
    <row r="2084" spans="1:20" ht="60" hidden="1" x14ac:dyDescent="0.2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f>ROUND(E2084/D2084,0)*100</f>
        <v>100</v>
      </c>
      <c r="P2084">
        <f>IFERROR(ROUND(E2084/L2084,2),0)</f>
        <v>43.71</v>
      </c>
      <c r="Q2084" s="9" t="s">
        <v>8327</v>
      </c>
      <c r="R2084" t="s">
        <v>8328</v>
      </c>
      <c r="S2084" s="13">
        <f>(((J2084/60)/60)/24)+DATE(1970,1,1)</f>
        <v>40811.120324074072</v>
      </c>
      <c r="T2084" s="14">
        <f t="shared" si="32"/>
        <v>40871.161990740737</v>
      </c>
    </row>
    <row r="2085" spans="1:20" ht="60" hidden="1" x14ac:dyDescent="0.2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f>ROUND(E2085/D2085,0)*100</f>
        <v>100</v>
      </c>
      <c r="P2085">
        <f>IFERROR(ROUND(E2085/L2085,2),0)</f>
        <v>34</v>
      </c>
      <c r="Q2085" s="9" t="s">
        <v>8327</v>
      </c>
      <c r="R2085" t="s">
        <v>8328</v>
      </c>
      <c r="S2085" s="13">
        <f>(((J2085/60)/60)/24)+DATE(1970,1,1)</f>
        <v>41034.72216435185</v>
      </c>
      <c r="T2085" s="14">
        <f t="shared" si="32"/>
        <v>41064.72216435185</v>
      </c>
    </row>
    <row r="2086" spans="1:20" ht="45" hidden="1" x14ac:dyDescent="0.2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f>ROUND(E2086/D2086,0)*100</f>
        <v>100</v>
      </c>
      <c r="P2086">
        <f>IFERROR(ROUND(E2086/L2086,2),0)</f>
        <v>70.650000000000006</v>
      </c>
      <c r="Q2086" s="9" t="s">
        <v>8327</v>
      </c>
      <c r="R2086" t="s">
        <v>8328</v>
      </c>
      <c r="S2086" s="13">
        <f>(((J2086/60)/60)/24)+DATE(1970,1,1)</f>
        <v>41731.833124999997</v>
      </c>
      <c r="T2086" s="14">
        <f t="shared" si="32"/>
        <v>41763.290972222225</v>
      </c>
    </row>
    <row r="2087" spans="1:20" ht="60" hidden="1" x14ac:dyDescent="0.2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f>ROUND(E2087/D2087,0)*100</f>
        <v>100</v>
      </c>
      <c r="P2087">
        <f>IFERROR(ROUND(E2087/L2087,2),0)</f>
        <v>89.3</v>
      </c>
      <c r="Q2087" s="9" t="s">
        <v>8327</v>
      </c>
      <c r="R2087" t="s">
        <v>8328</v>
      </c>
      <c r="S2087" s="13">
        <f>(((J2087/60)/60)/24)+DATE(1970,1,1)</f>
        <v>41075.835497685184</v>
      </c>
      <c r="T2087" s="14">
        <f t="shared" si="32"/>
        <v>41105.835497685184</v>
      </c>
    </row>
    <row r="2088" spans="1:20" ht="45" hidden="1" x14ac:dyDescent="0.2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f>ROUND(E2088/D2088,0)*100</f>
        <v>100</v>
      </c>
      <c r="P2088">
        <f>IFERROR(ROUND(E2088/L2088,2),0)</f>
        <v>115.09</v>
      </c>
      <c r="Q2088" s="9" t="s">
        <v>8327</v>
      </c>
      <c r="R2088" t="s">
        <v>8328</v>
      </c>
      <c r="S2088" s="13">
        <f>(((J2088/60)/60)/24)+DATE(1970,1,1)</f>
        <v>40860.67050925926</v>
      </c>
      <c r="T2088" s="14">
        <f t="shared" si="32"/>
        <v>40891.207638888889</v>
      </c>
    </row>
    <row r="2089" spans="1:20" ht="60" hidden="1" x14ac:dyDescent="0.2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f>ROUND(E2089/D2089,0)*100</f>
        <v>100</v>
      </c>
      <c r="P2089">
        <f>IFERROR(ROUND(E2089/L2089,2),0)</f>
        <v>62.12</v>
      </c>
      <c r="Q2089" s="9" t="s">
        <v>8327</v>
      </c>
      <c r="R2089" t="s">
        <v>8328</v>
      </c>
      <c r="S2089" s="13">
        <f>(((J2089/60)/60)/24)+DATE(1970,1,1)</f>
        <v>40764.204375000001</v>
      </c>
      <c r="T2089" s="14">
        <f t="shared" si="32"/>
        <v>40794.204375000001</v>
      </c>
    </row>
    <row r="2090" spans="1:20" ht="60" hidden="1" x14ac:dyDescent="0.2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f>ROUND(E2090/D2090,0)*100</f>
        <v>100</v>
      </c>
      <c r="P2090">
        <f>IFERROR(ROUND(E2090/L2090,2),0)</f>
        <v>46.2</v>
      </c>
      <c r="Q2090" s="9" t="s">
        <v>8327</v>
      </c>
      <c r="R2090" t="s">
        <v>8328</v>
      </c>
      <c r="S2090" s="13">
        <f>(((J2090/60)/60)/24)+DATE(1970,1,1)</f>
        <v>40395.714722222219</v>
      </c>
      <c r="T2090" s="14">
        <f t="shared" si="32"/>
        <v>40432.165972222225</v>
      </c>
    </row>
    <row r="2091" spans="1:20" ht="30" hidden="1" x14ac:dyDescent="0.2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f>ROUND(E2091/D2091,0)*100</f>
        <v>100</v>
      </c>
      <c r="P2091">
        <f>IFERROR(ROUND(E2091/L2091,2),0)</f>
        <v>48.55</v>
      </c>
      <c r="Q2091" s="9" t="s">
        <v>8327</v>
      </c>
      <c r="R2091" t="s">
        <v>8328</v>
      </c>
      <c r="S2091" s="13">
        <f>(((J2091/60)/60)/24)+DATE(1970,1,1)</f>
        <v>41453.076319444444</v>
      </c>
      <c r="T2091" s="14">
        <f t="shared" si="32"/>
        <v>41488.076319444444</v>
      </c>
    </row>
    <row r="2092" spans="1:20" ht="60" hidden="1" x14ac:dyDescent="0.2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f>ROUND(E2092/D2092,0)*100</f>
        <v>100</v>
      </c>
      <c r="P2092">
        <f>IFERROR(ROUND(E2092/L2092,2),0)</f>
        <v>57.52</v>
      </c>
      <c r="Q2092" s="9" t="s">
        <v>8327</v>
      </c>
      <c r="R2092" t="s">
        <v>8328</v>
      </c>
      <c r="S2092" s="13">
        <f>(((J2092/60)/60)/24)+DATE(1970,1,1)</f>
        <v>41299.381423611114</v>
      </c>
      <c r="T2092" s="14">
        <f t="shared" si="32"/>
        <v>41329.381423611114</v>
      </c>
    </row>
    <row r="2093" spans="1:20" ht="60" hidden="1" x14ac:dyDescent="0.2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f>ROUND(E2093/D2093,0)*100</f>
        <v>100</v>
      </c>
      <c r="P2093">
        <f>IFERROR(ROUND(E2093/L2093,2),0)</f>
        <v>88.15</v>
      </c>
      <c r="Q2093" s="9" t="s">
        <v>8327</v>
      </c>
      <c r="R2093" t="s">
        <v>8328</v>
      </c>
      <c r="S2093" s="13">
        <f>(((J2093/60)/60)/24)+DATE(1970,1,1)</f>
        <v>40555.322662037033</v>
      </c>
      <c r="T2093" s="14">
        <f t="shared" si="32"/>
        <v>40603.833333333336</v>
      </c>
    </row>
    <row r="2094" spans="1:20" ht="45" hidden="1" x14ac:dyDescent="0.2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f>ROUND(E2094/D2094,0)*100</f>
        <v>100</v>
      </c>
      <c r="P2094">
        <f>IFERROR(ROUND(E2094/L2094,2),0)</f>
        <v>110.49</v>
      </c>
      <c r="Q2094" s="9" t="s">
        <v>8327</v>
      </c>
      <c r="R2094" t="s">
        <v>8328</v>
      </c>
      <c r="S2094" s="13">
        <f>(((J2094/60)/60)/24)+DATE(1970,1,1)</f>
        <v>40763.707546296297</v>
      </c>
      <c r="T2094" s="14">
        <f t="shared" si="32"/>
        <v>40823.707546296297</v>
      </c>
    </row>
    <row r="2095" spans="1:20" ht="45" hidden="1" x14ac:dyDescent="0.2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f>ROUND(E2095/D2095,0)*100</f>
        <v>100</v>
      </c>
      <c r="P2095">
        <f>IFERROR(ROUND(E2095/L2095,2),0)</f>
        <v>66.83</v>
      </c>
      <c r="Q2095" s="9" t="s">
        <v>8327</v>
      </c>
      <c r="R2095" t="s">
        <v>8328</v>
      </c>
      <c r="S2095" s="13">
        <f>(((J2095/60)/60)/24)+DATE(1970,1,1)</f>
        <v>41205.854537037041</v>
      </c>
      <c r="T2095" s="14">
        <f t="shared" si="32"/>
        <v>41265.896203703705</v>
      </c>
    </row>
    <row r="2096" spans="1:20" ht="60" hidden="1" x14ac:dyDescent="0.2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f>ROUND(E2096/D2096,0)*100</f>
        <v>100</v>
      </c>
      <c r="P2096">
        <f>IFERROR(ROUND(E2096/L2096,2),0)</f>
        <v>58.6</v>
      </c>
      <c r="Q2096" s="9" t="s">
        <v>8327</v>
      </c>
      <c r="R2096" t="s">
        <v>8328</v>
      </c>
      <c r="S2096" s="13">
        <f>(((J2096/60)/60)/24)+DATE(1970,1,1)</f>
        <v>40939.02002314815</v>
      </c>
      <c r="T2096" s="14">
        <f t="shared" si="32"/>
        <v>40973.125</v>
      </c>
    </row>
    <row r="2097" spans="1:20" ht="45" hidden="1" x14ac:dyDescent="0.2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f>ROUND(E2097/D2097,0)*100</f>
        <v>100</v>
      </c>
      <c r="P2097">
        <f>IFERROR(ROUND(E2097/L2097,2),0)</f>
        <v>113.64</v>
      </c>
      <c r="Q2097" s="9" t="s">
        <v>8327</v>
      </c>
      <c r="R2097" t="s">
        <v>8328</v>
      </c>
      <c r="S2097" s="13">
        <f>(((J2097/60)/60)/24)+DATE(1970,1,1)</f>
        <v>40758.733483796292</v>
      </c>
      <c r="T2097" s="14">
        <f t="shared" si="32"/>
        <v>40818.733483796292</v>
      </c>
    </row>
    <row r="2098" spans="1:20" ht="45" hidden="1" x14ac:dyDescent="0.2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f>ROUND(E2098/D2098,0)*100</f>
        <v>100</v>
      </c>
      <c r="P2098">
        <f>IFERROR(ROUND(E2098/L2098,2),0)</f>
        <v>43.57</v>
      </c>
      <c r="Q2098" s="9" t="s">
        <v>8327</v>
      </c>
      <c r="R2098" t="s">
        <v>8328</v>
      </c>
      <c r="S2098" s="13">
        <f>(((J2098/60)/60)/24)+DATE(1970,1,1)</f>
        <v>41192.758506944447</v>
      </c>
      <c r="T2098" s="14">
        <f t="shared" si="32"/>
        <v>41208.165972222225</v>
      </c>
    </row>
    <row r="2099" spans="1:20" ht="60" hidden="1" x14ac:dyDescent="0.2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f>ROUND(E2099/D2099,0)*100</f>
        <v>100</v>
      </c>
      <c r="P2099">
        <f>IFERROR(ROUND(E2099/L2099,2),0)</f>
        <v>78.95</v>
      </c>
      <c r="Q2099" s="9" t="s">
        <v>8327</v>
      </c>
      <c r="R2099" t="s">
        <v>8328</v>
      </c>
      <c r="S2099" s="13">
        <f>(((J2099/60)/60)/24)+DATE(1970,1,1)</f>
        <v>40818.58489583333</v>
      </c>
      <c r="T2099" s="14">
        <f t="shared" si="32"/>
        <v>40878.626562500001</v>
      </c>
    </row>
    <row r="2100" spans="1:20" ht="45" hidden="1" x14ac:dyDescent="0.2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f>ROUND(E2100/D2100,0)*100</f>
        <v>100</v>
      </c>
      <c r="P2100">
        <f>IFERROR(ROUND(E2100/L2100,2),0)</f>
        <v>188.13</v>
      </c>
      <c r="Q2100" s="9" t="s">
        <v>8327</v>
      </c>
      <c r="R2100" t="s">
        <v>8328</v>
      </c>
      <c r="S2100" s="13">
        <f>(((J2100/60)/60)/24)+DATE(1970,1,1)</f>
        <v>40946.11383101852</v>
      </c>
      <c r="T2100" s="14">
        <f t="shared" si="32"/>
        <v>40976.11383101852</v>
      </c>
    </row>
    <row r="2101" spans="1:20" hidden="1" x14ac:dyDescent="0.2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f>ROUND(E2101/D2101,0)*100</f>
        <v>100</v>
      </c>
      <c r="P2101">
        <f>IFERROR(ROUND(E2101/L2101,2),0)</f>
        <v>63.03</v>
      </c>
      <c r="Q2101" s="9" t="s">
        <v>8327</v>
      </c>
      <c r="R2101" t="s">
        <v>8328</v>
      </c>
      <c r="S2101" s="13">
        <f>(((J2101/60)/60)/24)+DATE(1970,1,1)</f>
        <v>42173.746342592596</v>
      </c>
      <c r="T2101" s="14">
        <f t="shared" si="32"/>
        <v>42187.152777777781</v>
      </c>
    </row>
    <row r="2102" spans="1:20" ht="60" hidden="1" x14ac:dyDescent="0.2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f>ROUND(E2102/D2102,0)*100</f>
        <v>100</v>
      </c>
      <c r="P2102">
        <f>IFERROR(ROUND(E2102/L2102,2),0)</f>
        <v>30.37</v>
      </c>
      <c r="Q2102" s="9" t="s">
        <v>8327</v>
      </c>
      <c r="R2102" t="s">
        <v>8328</v>
      </c>
      <c r="S2102" s="13">
        <f>(((J2102/60)/60)/24)+DATE(1970,1,1)</f>
        <v>41074.834965277776</v>
      </c>
      <c r="T2102" s="14">
        <f t="shared" si="32"/>
        <v>41090.165972222225</v>
      </c>
    </row>
    <row r="2103" spans="1:20" ht="60" hidden="1" x14ac:dyDescent="0.2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f>ROUND(E2103/D2103,0)*100</f>
        <v>100</v>
      </c>
      <c r="P2103">
        <f>IFERROR(ROUND(E2103/L2103,2),0)</f>
        <v>51.48</v>
      </c>
      <c r="Q2103" s="9" t="s">
        <v>8327</v>
      </c>
      <c r="R2103" t="s">
        <v>8328</v>
      </c>
      <c r="S2103" s="13">
        <f>(((J2103/60)/60)/24)+DATE(1970,1,1)</f>
        <v>40892.149467592593</v>
      </c>
      <c r="T2103" s="14">
        <f t="shared" si="32"/>
        <v>40952.149467592593</v>
      </c>
    </row>
    <row r="2104" spans="1:20" ht="60" hidden="1" x14ac:dyDescent="0.2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f>ROUND(E2104/D2104,0)*100</f>
        <v>100</v>
      </c>
      <c r="P2104">
        <f>IFERROR(ROUND(E2104/L2104,2),0)</f>
        <v>35.79</v>
      </c>
      <c r="Q2104" s="9" t="s">
        <v>8327</v>
      </c>
      <c r="R2104" t="s">
        <v>8328</v>
      </c>
      <c r="S2104" s="13">
        <f>(((J2104/60)/60)/24)+DATE(1970,1,1)</f>
        <v>40638.868611111109</v>
      </c>
      <c r="T2104" s="14">
        <f t="shared" si="32"/>
        <v>40668.868611111109</v>
      </c>
    </row>
    <row r="2105" spans="1:20" ht="30" hidden="1" x14ac:dyDescent="0.2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f>ROUND(E2105/D2105,0)*100</f>
        <v>100</v>
      </c>
      <c r="P2105">
        <f>IFERROR(ROUND(E2105/L2105,2),0)</f>
        <v>98.82</v>
      </c>
      <c r="Q2105" s="9" t="s">
        <v>8327</v>
      </c>
      <c r="R2105" t="s">
        <v>8328</v>
      </c>
      <c r="S2105" s="13">
        <f>(((J2105/60)/60)/24)+DATE(1970,1,1)</f>
        <v>41192.754942129628</v>
      </c>
      <c r="T2105" s="14">
        <f t="shared" si="32"/>
        <v>41222.7966087963</v>
      </c>
    </row>
    <row r="2106" spans="1:20" ht="45" hidden="1" x14ac:dyDescent="0.2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f>ROUND(E2106/D2106,0)*100</f>
        <v>100</v>
      </c>
      <c r="P2106">
        <f>IFERROR(ROUND(E2106/L2106,2),0)</f>
        <v>28</v>
      </c>
      <c r="Q2106" s="9" t="s">
        <v>8327</v>
      </c>
      <c r="R2106" t="s">
        <v>8328</v>
      </c>
      <c r="S2106" s="13">
        <f>(((J2106/60)/60)/24)+DATE(1970,1,1)</f>
        <v>41394.074467592596</v>
      </c>
      <c r="T2106" s="14">
        <f t="shared" si="32"/>
        <v>41425</v>
      </c>
    </row>
    <row r="2107" spans="1:20" ht="45" hidden="1" x14ac:dyDescent="0.2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f>ROUND(E2107/D2107,0)*100</f>
        <v>300</v>
      </c>
      <c r="P2107">
        <f>IFERROR(ROUND(E2107/L2107,2),0)</f>
        <v>51.31</v>
      </c>
      <c r="Q2107" s="9" t="s">
        <v>8327</v>
      </c>
      <c r="R2107" t="s">
        <v>8328</v>
      </c>
      <c r="S2107" s="13">
        <f>(((J2107/60)/60)/24)+DATE(1970,1,1)</f>
        <v>41951.788807870369</v>
      </c>
      <c r="T2107" s="14">
        <f t="shared" si="32"/>
        <v>41964.166666666672</v>
      </c>
    </row>
    <row r="2108" spans="1:20" ht="60" hidden="1" x14ac:dyDescent="0.2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f>ROUND(E2108/D2108,0)*100</f>
        <v>100</v>
      </c>
      <c r="P2108">
        <f>IFERROR(ROUND(E2108/L2108,2),0)</f>
        <v>53.52</v>
      </c>
      <c r="Q2108" s="9" t="s">
        <v>8327</v>
      </c>
      <c r="R2108" t="s">
        <v>8328</v>
      </c>
      <c r="S2108" s="13">
        <f>(((J2108/60)/60)/24)+DATE(1970,1,1)</f>
        <v>41270.21497685185</v>
      </c>
      <c r="T2108" s="14">
        <f t="shared" si="32"/>
        <v>41300.21497685185</v>
      </c>
    </row>
    <row r="2109" spans="1:20" ht="45" hidden="1" x14ac:dyDescent="0.2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f>ROUND(E2109/D2109,0)*100</f>
        <v>100</v>
      </c>
      <c r="P2109">
        <f>IFERROR(ROUND(E2109/L2109,2),0)</f>
        <v>37.15</v>
      </c>
      <c r="Q2109" s="9" t="s">
        <v>8327</v>
      </c>
      <c r="R2109" t="s">
        <v>8328</v>
      </c>
      <c r="S2109" s="13">
        <f>(((J2109/60)/60)/24)+DATE(1970,1,1)</f>
        <v>41934.71056712963</v>
      </c>
      <c r="T2109" s="14">
        <f t="shared" si="32"/>
        <v>41955.752233796295</v>
      </c>
    </row>
    <row r="2110" spans="1:20" ht="60" hidden="1" x14ac:dyDescent="0.2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f>ROUND(E2110/D2110,0)*100</f>
        <v>100</v>
      </c>
      <c r="P2110">
        <f>IFERROR(ROUND(E2110/L2110,2),0)</f>
        <v>89.9</v>
      </c>
      <c r="Q2110" s="9" t="s">
        <v>8327</v>
      </c>
      <c r="R2110" t="s">
        <v>8328</v>
      </c>
      <c r="S2110" s="13">
        <f>(((J2110/60)/60)/24)+DATE(1970,1,1)</f>
        <v>41135.175694444442</v>
      </c>
      <c r="T2110" s="14">
        <f t="shared" si="32"/>
        <v>41162.163194444445</v>
      </c>
    </row>
    <row r="2111" spans="1:20" ht="45" hidden="1" x14ac:dyDescent="0.2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f>ROUND(E2111/D2111,0)*100</f>
        <v>100</v>
      </c>
      <c r="P2111">
        <f>IFERROR(ROUND(E2111/L2111,2),0)</f>
        <v>106.53</v>
      </c>
      <c r="Q2111" s="9" t="s">
        <v>8327</v>
      </c>
      <c r="R2111" t="s">
        <v>8328</v>
      </c>
      <c r="S2111" s="13">
        <f>(((J2111/60)/60)/24)+DATE(1970,1,1)</f>
        <v>42160.708530092597</v>
      </c>
      <c r="T2111" s="14">
        <f t="shared" si="32"/>
        <v>42190.708530092597</v>
      </c>
    </row>
    <row r="2112" spans="1:20" ht="30" hidden="1" x14ac:dyDescent="0.2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f>ROUND(E2112/D2112,0)*100</f>
        <v>100</v>
      </c>
      <c r="P2112">
        <f>IFERROR(ROUND(E2112/L2112,2),0)</f>
        <v>52.82</v>
      </c>
      <c r="Q2112" s="9" t="s">
        <v>8327</v>
      </c>
      <c r="R2112" t="s">
        <v>8328</v>
      </c>
      <c r="S2112" s="13">
        <f>(((J2112/60)/60)/24)+DATE(1970,1,1)</f>
        <v>41759.670937499999</v>
      </c>
      <c r="T2112" s="14">
        <f t="shared" si="32"/>
        <v>41787.207638888889</v>
      </c>
    </row>
    <row r="2113" spans="1:20" ht="60" hidden="1" x14ac:dyDescent="0.2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f>ROUND(E2113/D2113,0)*100</f>
        <v>100</v>
      </c>
      <c r="P2113">
        <f>IFERROR(ROUND(E2113/L2113,2),0)</f>
        <v>54.62</v>
      </c>
      <c r="Q2113" s="9" t="s">
        <v>8327</v>
      </c>
      <c r="R2113" t="s">
        <v>8328</v>
      </c>
      <c r="S2113" s="13">
        <f>(((J2113/60)/60)/24)+DATE(1970,1,1)</f>
        <v>40703.197048611109</v>
      </c>
      <c r="T2113" s="14">
        <f t="shared" si="32"/>
        <v>40770.041666666664</v>
      </c>
    </row>
    <row r="2114" spans="1:20" ht="45" hidden="1" x14ac:dyDescent="0.2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f>ROUND(E2114/D2114,0)*100</f>
        <v>100</v>
      </c>
      <c r="P2114">
        <f>IFERROR(ROUND(E2114/L2114,2),0)</f>
        <v>27.27</v>
      </c>
      <c r="Q2114" s="9" t="s">
        <v>8327</v>
      </c>
      <c r="R2114" t="s">
        <v>8328</v>
      </c>
      <c r="S2114" s="13">
        <f>(((J2114/60)/60)/24)+DATE(1970,1,1)</f>
        <v>41365.928159722222</v>
      </c>
      <c r="T2114" s="14">
        <f t="shared" si="32"/>
        <v>41379.928159722222</v>
      </c>
    </row>
    <row r="2115" spans="1:20" ht="30" hidden="1" x14ac:dyDescent="0.2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f>ROUND(E2115/D2115,0)*100</f>
        <v>100</v>
      </c>
      <c r="P2115">
        <f>IFERROR(ROUND(E2115/L2115,2),0)</f>
        <v>68.599999999999994</v>
      </c>
      <c r="Q2115" s="9" t="s">
        <v>8327</v>
      </c>
      <c r="R2115" t="s">
        <v>8328</v>
      </c>
      <c r="S2115" s="13">
        <f>(((J2115/60)/60)/24)+DATE(1970,1,1)</f>
        <v>41870.86546296296</v>
      </c>
      <c r="T2115" s="14">
        <f t="shared" ref="T2115:T2178" si="33">(((I2115/60)/60)/24)+DATE(1970,1,1)</f>
        <v>41905.86546296296</v>
      </c>
    </row>
    <row r="2116" spans="1:20" ht="60" hidden="1" x14ac:dyDescent="0.2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f>ROUND(E2116/D2116,0)*100</f>
        <v>100</v>
      </c>
      <c r="P2116">
        <f>IFERROR(ROUND(E2116/L2116,2),0)</f>
        <v>35.61</v>
      </c>
      <c r="Q2116" s="9" t="s">
        <v>8327</v>
      </c>
      <c r="R2116" t="s">
        <v>8328</v>
      </c>
      <c r="S2116" s="13">
        <f>(((J2116/60)/60)/24)+DATE(1970,1,1)</f>
        <v>40458.815625000003</v>
      </c>
      <c r="T2116" s="14">
        <f t="shared" si="33"/>
        <v>40521.207638888889</v>
      </c>
    </row>
    <row r="2117" spans="1:20" ht="45" hidden="1" x14ac:dyDescent="0.2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f>ROUND(E2117/D2117,0)*100</f>
        <v>200</v>
      </c>
      <c r="P2117">
        <f>IFERROR(ROUND(E2117/L2117,2),0)</f>
        <v>94.03</v>
      </c>
      <c r="Q2117" s="9" t="s">
        <v>8327</v>
      </c>
      <c r="R2117" t="s">
        <v>8328</v>
      </c>
      <c r="S2117" s="13">
        <f>(((J2117/60)/60)/24)+DATE(1970,1,1)</f>
        <v>40564.081030092595</v>
      </c>
      <c r="T2117" s="14">
        <f t="shared" si="33"/>
        <v>40594.081030092595</v>
      </c>
    </row>
    <row r="2118" spans="1:20" ht="45" hidden="1" x14ac:dyDescent="0.2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f>ROUND(E2118/D2118,0)*100</f>
        <v>100</v>
      </c>
      <c r="P2118">
        <f>IFERROR(ROUND(E2118/L2118,2),0)</f>
        <v>526.46</v>
      </c>
      <c r="Q2118" s="9" t="s">
        <v>8327</v>
      </c>
      <c r="R2118" t="s">
        <v>8328</v>
      </c>
      <c r="S2118" s="13">
        <f>(((J2118/60)/60)/24)+DATE(1970,1,1)</f>
        <v>41136.777812500004</v>
      </c>
      <c r="T2118" s="14">
        <f t="shared" si="33"/>
        <v>41184.777812500004</v>
      </c>
    </row>
    <row r="2119" spans="1:20" ht="60" hidden="1" x14ac:dyDescent="0.2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f>ROUND(E2119/D2119,0)*100</f>
        <v>100</v>
      </c>
      <c r="P2119">
        <f>IFERROR(ROUND(E2119/L2119,2),0)</f>
        <v>50.66</v>
      </c>
      <c r="Q2119" s="9" t="s">
        <v>8327</v>
      </c>
      <c r="R2119" t="s">
        <v>8328</v>
      </c>
      <c r="S2119" s="13">
        <f>(((J2119/60)/60)/24)+DATE(1970,1,1)</f>
        <v>42290.059594907405</v>
      </c>
      <c r="T2119" s="14">
        <f t="shared" si="33"/>
        <v>42304.207638888889</v>
      </c>
    </row>
    <row r="2120" spans="1:20" ht="30" hidden="1" x14ac:dyDescent="0.2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f>ROUND(E2120/D2120,0)*100</f>
        <v>100</v>
      </c>
      <c r="P2120">
        <f>IFERROR(ROUND(E2120/L2120,2),0)</f>
        <v>79.180000000000007</v>
      </c>
      <c r="Q2120" s="9" t="s">
        <v>8327</v>
      </c>
      <c r="R2120" t="s">
        <v>8328</v>
      </c>
      <c r="S2120" s="13">
        <f>(((J2120/60)/60)/24)+DATE(1970,1,1)</f>
        <v>40718.839537037034</v>
      </c>
      <c r="T2120" s="14">
        <f t="shared" si="33"/>
        <v>40748.839537037034</v>
      </c>
    </row>
    <row r="2121" spans="1:20" ht="45" hidden="1" x14ac:dyDescent="0.2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f>ROUND(E2121/D2121,0)*100</f>
        <v>100</v>
      </c>
      <c r="P2121">
        <f>IFERROR(ROUND(E2121/L2121,2),0)</f>
        <v>91.59</v>
      </c>
      <c r="Q2121" s="9" t="s">
        <v>8327</v>
      </c>
      <c r="R2121" t="s">
        <v>8328</v>
      </c>
      <c r="S2121" s="13">
        <f>(((J2121/60)/60)/24)+DATE(1970,1,1)</f>
        <v>41107.130150462966</v>
      </c>
      <c r="T2121" s="14">
        <f t="shared" si="33"/>
        <v>41137.130150462966</v>
      </c>
    </row>
    <row r="2122" spans="1:20" ht="45" hidden="1" x14ac:dyDescent="0.2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f>ROUND(E2122/D2122,0)*100</f>
        <v>100</v>
      </c>
      <c r="P2122">
        <f>IFERROR(ROUND(E2122/L2122,2),0)</f>
        <v>116.96</v>
      </c>
      <c r="Q2122" s="9" t="s">
        <v>8327</v>
      </c>
      <c r="R2122" t="s">
        <v>8328</v>
      </c>
      <c r="S2122" s="13">
        <f>(((J2122/60)/60)/24)+DATE(1970,1,1)</f>
        <v>41591.964537037034</v>
      </c>
      <c r="T2122" s="14">
        <f t="shared" si="33"/>
        <v>41640.964537037034</v>
      </c>
    </row>
    <row r="2123" spans="1:20" ht="45" hidden="1" x14ac:dyDescent="0.2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f>ROUND(E2123/D2123,0)*100</f>
        <v>0</v>
      </c>
      <c r="P2123">
        <f>IFERROR(ROUND(E2123/L2123,2),0)</f>
        <v>28.4</v>
      </c>
      <c r="Q2123" s="9" t="s">
        <v>8316</v>
      </c>
      <c r="R2123" t="s">
        <v>8334</v>
      </c>
      <c r="S2123" s="13">
        <f>(((J2123/60)/60)/24)+DATE(1970,1,1)</f>
        <v>42716.7424537037</v>
      </c>
      <c r="T2123" s="14">
        <f t="shared" si="33"/>
        <v>42746.7424537037</v>
      </c>
    </row>
    <row r="2124" spans="1:20" ht="45" hidden="1" x14ac:dyDescent="0.2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f>ROUND(E2124/D2124,0)*100</f>
        <v>0</v>
      </c>
      <c r="P2124">
        <f>IFERROR(ROUND(E2124/L2124,2),0)</f>
        <v>103.33</v>
      </c>
      <c r="Q2124" s="9" t="s">
        <v>8316</v>
      </c>
      <c r="R2124" t="s">
        <v>8334</v>
      </c>
      <c r="S2124" s="13">
        <f>(((J2124/60)/60)/24)+DATE(1970,1,1)</f>
        <v>42712.300567129627</v>
      </c>
      <c r="T2124" s="14">
        <f t="shared" si="33"/>
        <v>42742.300567129627</v>
      </c>
    </row>
    <row r="2125" spans="1:20" ht="60" hidden="1" x14ac:dyDescent="0.25">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f>ROUND(E2125/D2125,0)*100</f>
        <v>0</v>
      </c>
      <c r="P2125">
        <f>IFERROR(ROUND(E2125/L2125,2),0)</f>
        <v>10</v>
      </c>
      <c r="Q2125" s="9" t="s">
        <v>8316</v>
      </c>
      <c r="R2125" t="s">
        <v>8334</v>
      </c>
      <c r="S2125" s="13">
        <f>(((J2125/60)/60)/24)+DATE(1970,1,1)</f>
        <v>40198.424849537041</v>
      </c>
      <c r="T2125" s="14">
        <f t="shared" si="33"/>
        <v>40252.290972222225</v>
      </c>
    </row>
    <row r="2126" spans="1:20" ht="60" hidden="1" x14ac:dyDescent="0.2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f>ROUND(E2126/D2126,0)*100</f>
        <v>0</v>
      </c>
      <c r="P2126">
        <f>IFERROR(ROUND(E2126/L2126,2),0)</f>
        <v>23</v>
      </c>
      <c r="Q2126" s="9" t="s">
        <v>8316</v>
      </c>
      <c r="R2126" t="s">
        <v>8334</v>
      </c>
      <c r="S2126" s="13">
        <f>(((J2126/60)/60)/24)+DATE(1970,1,1)</f>
        <v>40464.028182870366</v>
      </c>
      <c r="T2126" s="14">
        <f t="shared" si="33"/>
        <v>40512.208333333336</v>
      </c>
    </row>
    <row r="2127" spans="1:20" ht="45" hidden="1" x14ac:dyDescent="0.2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f>ROUND(E2127/D2127,0)*100</f>
        <v>0</v>
      </c>
      <c r="P2127">
        <f>IFERROR(ROUND(E2127/L2127,2),0)</f>
        <v>31.56</v>
      </c>
      <c r="Q2127" s="9" t="s">
        <v>8316</v>
      </c>
      <c r="R2127" t="s">
        <v>8334</v>
      </c>
      <c r="S2127" s="13">
        <f>(((J2127/60)/60)/24)+DATE(1970,1,1)</f>
        <v>42191.023530092592</v>
      </c>
      <c r="T2127" s="14">
        <f t="shared" si="33"/>
        <v>42221.023530092592</v>
      </c>
    </row>
    <row r="2128" spans="1:20" ht="45" hidden="1" x14ac:dyDescent="0.2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f>ROUND(E2128/D2128,0)*100</f>
        <v>0</v>
      </c>
      <c r="P2128">
        <f>IFERROR(ROUND(E2128/L2128,2),0)</f>
        <v>5</v>
      </c>
      <c r="Q2128" s="9" t="s">
        <v>8316</v>
      </c>
      <c r="R2128" t="s">
        <v>8334</v>
      </c>
      <c r="S2128" s="13">
        <f>(((J2128/60)/60)/24)+DATE(1970,1,1)</f>
        <v>41951.973229166666</v>
      </c>
      <c r="T2128" s="14">
        <f t="shared" si="33"/>
        <v>41981.973229166666</v>
      </c>
    </row>
    <row r="2129" spans="1:20" ht="30" hidden="1" x14ac:dyDescent="0.2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f>ROUND(E2129/D2129,0)*100</f>
        <v>0</v>
      </c>
      <c r="P2129">
        <f>IFERROR(ROUND(E2129/L2129,2),0)</f>
        <v>34.22</v>
      </c>
      <c r="Q2129" s="9" t="s">
        <v>8316</v>
      </c>
      <c r="R2129" t="s">
        <v>8334</v>
      </c>
      <c r="S2129" s="13">
        <f>(((J2129/60)/60)/24)+DATE(1970,1,1)</f>
        <v>42045.50535879629</v>
      </c>
      <c r="T2129" s="14">
        <f t="shared" si="33"/>
        <v>42075.463692129633</v>
      </c>
    </row>
    <row r="2130" spans="1:20" ht="60" hidden="1" x14ac:dyDescent="0.2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f>ROUND(E2130/D2130,0)*100</f>
        <v>0</v>
      </c>
      <c r="P2130">
        <f>IFERROR(ROUND(E2130/L2130,2),0)</f>
        <v>25</v>
      </c>
      <c r="Q2130" s="9" t="s">
        <v>8316</v>
      </c>
      <c r="R2130" t="s">
        <v>8334</v>
      </c>
      <c r="S2130" s="13">
        <f>(((J2130/60)/60)/24)+DATE(1970,1,1)</f>
        <v>41843.772789351853</v>
      </c>
      <c r="T2130" s="14">
        <f t="shared" si="33"/>
        <v>41903.772789351853</v>
      </c>
    </row>
    <row r="2131" spans="1:20" ht="60" hidden="1" x14ac:dyDescent="0.2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f>ROUND(E2131/D2131,0)*100</f>
        <v>0</v>
      </c>
      <c r="P2131">
        <f>IFERROR(ROUND(E2131/L2131,2),0)</f>
        <v>19.670000000000002</v>
      </c>
      <c r="Q2131" s="9" t="s">
        <v>8316</v>
      </c>
      <c r="R2131" t="s">
        <v>8334</v>
      </c>
      <c r="S2131" s="13">
        <f>(((J2131/60)/60)/24)+DATE(1970,1,1)</f>
        <v>42409.024305555555</v>
      </c>
      <c r="T2131" s="14">
        <f t="shared" si="33"/>
        <v>42439.024305555555</v>
      </c>
    </row>
    <row r="2132" spans="1:20" ht="30" hidden="1" x14ac:dyDescent="0.2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f>ROUND(E2132/D2132,0)*100</f>
        <v>0</v>
      </c>
      <c r="P2132">
        <f>IFERROR(ROUND(E2132/L2132,2),0)</f>
        <v>21.25</v>
      </c>
      <c r="Q2132" s="9" t="s">
        <v>8316</v>
      </c>
      <c r="R2132" t="s">
        <v>8334</v>
      </c>
      <c r="S2132" s="13">
        <f>(((J2132/60)/60)/24)+DATE(1970,1,1)</f>
        <v>41832.086377314816</v>
      </c>
      <c r="T2132" s="14">
        <f t="shared" si="33"/>
        <v>41867.086377314816</v>
      </c>
    </row>
    <row r="2133" spans="1:20" ht="45" hidden="1" x14ac:dyDescent="0.2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f>ROUND(E2133/D2133,0)*100</f>
        <v>0</v>
      </c>
      <c r="P2133">
        <f>IFERROR(ROUND(E2133/L2133,2),0)</f>
        <v>8.33</v>
      </c>
      <c r="Q2133" s="9" t="s">
        <v>8316</v>
      </c>
      <c r="R2133" t="s">
        <v>8334</v>
      </c>
      <c r="S2133" s="13">
        <f>(((J2133/60)/60)/24)+DATE(1970,1,1)</f>
        <v>42167.207071759258</v>
      </c>
      <c r="T2133" s="14">
        <f t="shared" si="33"/>
        <v>42197.207071759258</v>
      </c>
    </row>
    <row r="2134" spans="1:20" ht="60" hidden="1" x14ac:dyDescent="0.2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f>ROUND(E2134/D2134,0)*100</f>
        <v>0</v>
      </c>
      <c r="P2134">
        <f>IFERROR(ROUND(E2134/L2134,2),0)</f>
        <v>21.34</v>
      </c>
      <c r="Q2134" s="9" t="s">
        <v>8316</v>
      </c>
      <c r="R2134" t="s">
        <v>8334</v>
      </c>
      <c r="S2134" s="13">
        <f>(((J2134/60)/60)/24)+DATE(1970,1,1)</f>
        <v>41643.487175925926</v>
      </c>
      <c r="T2134" s="14">
        <f t="shared" si="33"/>
        <v>41673.487175925926</v>
      </c>
    </row>
    <row r="2135" spans="1:20" ht="60" hidden="1" x14ac:dyDescent="0.25">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f>ROUND(E2135/D2135,0)*100</f>
        <v>0</v>
      </c>
      <c r="P2135">
        <f>IFERROR(ROUND(E2135/L2135,2),0)</f>
        <v>5.33</v>
      </c>
      <c r="Q2135" s="9" t="s">
        <v>8316</v>
      </c>
      <c r="R2135" t="s">
        <v>8334</v>
      </c>
      <c r="S2135" s="13">
        <f>(((J2135/60)/60)/24)+DATE(1970,1,1)</f>
        <v>40619.097210648149</v>
      </c>
      <c r="T2135" s="14">
        <f t="shared" si="33"/>
        <v>40657.290972222225</v>
      </c>
    </row>
    <row r="2136" spans="1:20" ht="45" hidden="1" x14ac:dyDescent="0.2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f>ROUND(E2136/D2136,0)*100</f>
        <v>0</v>
      </c>
      <c r="P2136">
        <f>IFERROR(ROUND(E2136/L2136,2),0)</f>
        <v>34.67</v>
      </c>
      <c r="Q2136" s="9" t="s">
        <v>8316</v>
      </c>
      <c r="R2136" t="s">
        <v>8334</v>
      </c>
      <c r="S2136" s="13">
        <f>(((J2136/60)/60)/24)+DATE(1970,1,1)</f>
        <v>41361.886469907404</v>
      </c>
      <c r="T2136" s="14">
        <f t="shared" si="33"/>
        <v>41391.886469907404</v>
      </c>
    </row>
    <row r="2137" spans="1:20" ht="60" hidden="1" x14ac:dyDescent="0.2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f>ROUND(E2137/D2137,0)*100</f>
        <v>0</v>
      </c>
      <c r="P2137">
        <f>IFERROR(ROUND(E2137/L2137,2),0)</f>
        <v>21.73</v>
      </c>
      <c r="Q2137" s="9" t="s">
        <v>8316</v>
      </c>
      <c r="R2137" t="s">
        <v>8334</v>
      </c>
      <c r="S2137" s="13">
        <f>(((J2137/60)/60)/24)+DATE(1970,1,1)</f>
        <v>41156.963344907403</v>
      </c>
      <c r="T2137" s="14">
        <f t="shared" si="33"/>
        <v>41186.963344907403</v>
      </c>
    </row>
    <row r="2138" spans="1:20" ht="45" hidden="1" x14ac:dyDescent="0.2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f>ROUND(E2138/D2138,0)*100</f>
        <v>0</v>
      </c>
      <c r="P2138">
        <f>IFERROR(ROUND(E2138/L2138,2),0)</f>
        <v>11.92</v>
      </c>
      <c r="Q2138" s="9" t="s">
        <v>8316</v>
      </c>
      <c r="R2138" t="s">
        <v>8334</v>
      </c>
      <c r="S2138" s="13">
        <f>(((J2138/60)/60)/24)+DATE(1970,1,1)</f>
        <v>41536.509097222224</v>
      </c>
      <c r="T2138" s="14">
        <f t="shared" si="33"/>
        <v>41566.509097222224</v>
      </c>
    </row>
    <row r="2139" spans="1:20" ht="45" hidden="1" x14ac:dyDescent="0.2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f>ROUND(E2139/D2139,0)*100</f>
        <v>0</v>
      </c>
      <c r="P2139">
        <f>IFERROR(ROUND(E2139/L2139,2),0)</f>
        <v>26.6</v>
      </c>
      <c r="Q2139" s="9" t="s">
        <v>8316</v>
      </c>
      <c r="R2139" t="s">
        <v>8334</v>
      </c>
      <c r="S2139" s="13">
        <f>(((J2139/60)/60)/24)+DATE(1970,1,1)</f>
        <v>41948.771168981482</v>
      </c>
      <c r="T2139" s="14">
        <f t="shared" si="33"/>
        <v>41978.771168981482</v>
      </c>
    </row>
    <row r="2140" spans="1:20" ht="45" hidden="1" x14ac:dyDescent="0.2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f>ROUND(E2140/D2140,0)*100</f>
        <v>0</v>
      </c>
      <c r="P2140">
        <f>IFERROR(ROUND(E2140/L2140,2),0)</f>
        <v>10.67</v>
      </c>
      <c r="Q2140" s="9" t="s">
        <v>8316</v>
      </c>
      <c r="R2140" t="s">
        <v>8334</v>
      </c>
      <c r="S2140" s="13">
        <f>(((J2140/60)/60)/24)+DATE(1970,1,1)</f>
        <v>41557.013182870374</v>
      </c>
      <c r="T2140" s="14">
        <f t="shared" si="33"/>
        <v>41587.054849537039</v>
      </c>
    </row>
    <row r="2141" spans="1:20" ht="60" hidden="1" x14ac:dyDescent="0.2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f>ROUND(E2141/D2141,0)*100</f>
        <v>0</v>
      </c>
      <c r="P2141">
        <f>IFERROR(ROUND(E2141/L2141,2),0)</f>
        <v>29.04</v>
      </c>
      <c r="Q2141" s="9" t="s">
        <v>8316</v>
      </c>
      <c r="R2141" t="s">
        <v>8334</v>
      </c>
      <c r="S2141" s="13">
        <f>(((J2141/60)/60)/24)+DATE(1970,1,1)</f>
        <v>42647.750092592592</v>
      </c>
      <c r="T2141" s="14">
        <f t="shared" si="33"/>
        <v>42677.750092592592</v>
      </c>
    </row>
    <row r="2142" spans="1:20" ht="60" hidden="1" x14ac:dyDescent="0.2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f>ROUND(E2142/D2142,0)*100</f>
        <v>0</v>
      </c>
      <c r="P2142">
        <f>IFERROR(ROUND(E2142/L2142,2),0)</f>
        <v>50.91</v>
      </c>
      <c r="Q2142" s="9" t="s">
        <v>8316</v>
      </c>
      <c r="R2142" t="s">
        <v>8334</v>
      </c>
      <c r="S2142" s="13">
        <f>(((J2142/60)/60)/24)+DATE(1970,1,1)</f>
        <v>41255.833611111113</v>
      </c>
      <c r="T2142" s="14">
        <f t="shared" si="33"/>
        <v>41285.833611111113</v>
      </c>
    </row>
    <row r="2143" spans="1:20" ht="60" hidden="1" x14ac:dyDescent="0.25">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f>ROUND(E2143/D2143,0)*100</f>
        <v>0</v>
      </c>
      <c r="P2143">
        <f>IFERROR(ROUND(E2143/L2143,2),0)</f>
        <v>0</v>
      </c>
      <c r="Q2143" s="9" t="s">
        <v>8316</v>
      </c>
      <c r="R2143" t="s">
        <v>8334</v>
      </c>
      <c r="S2143" s="13">
        <f>(((J2143/60)/60)/24)+DATE(1970,1,1)</f>
        <v>41927.235636574071</v>
      </c>
      <c r="T2143" s="14">
        <f t="shared" si="33"/>
        <v>41957.277303240742</v>
      </c>
    </row>
    <row r="2144" spans="1:20" ht="60" hidden="1" x14ac:dyDescent="0.2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f>ROUND(E2144/D2144,0)*100</f>
        <v>0</v>
      </c>
      <c r="P2144">
        <f>IFERROR(ROUND(E2144/L2144,2),0)</f>
        <v>50.08</v>
      </c>
      <c r="Q2144" s="9" t="s">
        <v>8316</v>
      </c>
      <c r="R2144" t="s">
        <v>8334</v>
      </c>
      <c r="S2144" s="13">
        <f>(((J2144/60)/60)/24)+DATE(1970,1,1)</f>
        <v>42340.701504629629</v>
      </c>
      <c r="T2144" s="14">
        <f t="shared" si="33"/>
        <v>42368.701504629629</v>
      </c>
    </row>
    <row r="2145" spans="1:20" ht="60" hidden="1" x14ac:dyDescent="0.2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f>ROUND(E2145/D2145,0)*100</f>
        <v>0</v>
      </c>
      <c r="P2145">
        <f>IFERROR(ROUND(E2145/L2145,2),0)</f>
        <v>45</v>
      </c>
      <c r="Q2145" s="9" t="s">
        <v>8316</v>
      </c>
      <c r="R2145" t="s">
        <v>8334</v>
      </c>
      <c r="S2145" s="13">
        <f>(((J2145/60)/60)/24)+DATE(1970,1,1)</f>
        <v>40332.886712962965</v>
      </c>
      <c r="T2145" s="14">
        <f t="shared" si="33"/>
        <v>40380.791666666664</v>
      </c>
    </row>
    <row r="2146" spans="1:20" ht="45" hidden="1" x14ac:dyDescent="0.2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f>ROUND(E2146/D2146,0)*100</f>
        <v>0</v>
      </c>
      <c r="P2146">
        <f>IFERROR(ROUND(E2146/L2146,2),0)</f>
        <v>25.29</v>
      </c>
      <c r="Q2146" s="9" t="s">
        <v>8316</v>
      </c>
      <c r="R2146" t="s">
        <v>8334</v>
      </c>
      <c r="S2146" s="13">
        <f>(((J2146/60)/60)/24)+DATE(1970,1,1)</f>
        <v>41499.546759259261</v>
      </c>
      <c r="T2146" s="14">
        <f t="shared" si="33"/>
        <v>41531.546759259261</v>
      </c>
    </row>
    <row r="2147" spans="1:20" ht="60" hidden="1" x14ac:dyDescent="0.2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f>ROUND(E2147/D2147,0)*100</f>
        <v>0</v>
      </c>
      <c r="P2147">
        <f>IFERROR(ROUND(E2147/L2147,2),0)</f>
        <v>51.29</v>
      </c>
      <c r="Q2147" s="9" t="s">
        <v>8316</v>
      </c>
      <c r="R2147" t="s">
        <v>8334</v>
      </c>
      <c r="S2147" s="13">
        <f>(((J2147/60)/60)/24)+DATE(1970,1,1)</f>
        <v>41575.237430555557</v>
      </c>
      <c r="T2147" s="14">
        <f t="shared" si="33"/>
        <v>41605.279097222221</v>
      </c>
    </row>
    <row r="2148" spans="1:20" ht="60" hidden="1" x14ac:dyDescent="0.25">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f>ROUND(E2148/D2148,0)*100</f>
        <v>0</v>
      </c>
      <c r="P2148">
        <f>IFERROR(ROUND(E2148/L2148,2),0)</f>
        <v>1</v>
      </c>
      <c r="Q2148" s="9" t="s">
        <v>8316</v>
      </c>
      <c r="R2148" t="s">
        <v>8334</v>
      </c>
      <c r="S2148" s="13">
        <f>(((J2148/60)/60)/24)+DATE(1970,1,1)</f>
        <v>42397.679513888885</v>
      </c>
      <c r="T2148" s="14">
        <f t="shared" si="33"/>
        <v>42411.679513888885</v>
      </c>
    </row>
    <row r="2149" spans="1:20" hidden="1" x14ac:dyDescent="0.2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f>ROUND(E2149/D2149,0)*100</f>
        <v>0</v>
      </c>
      <c r="P2149">
        <f>IFERROR(ROUND(E2149/L2149,2),0)</f>
        <v>49.38</v>
      </c>
      <c r="Q2149" s="9" t="s">
        <v>8316</v>
      </c>
      <c r="R2149" t="s">
        <v>8334</v>
      </c>
      <c r="S2149" s="13">
        <f>(((J2149/60)/60)/24)+DATE(1970,1,1)</f>
        <v>41927.295694444445</v>
      </c>
      <c r="T2149" s="14">
        <f t="shared" si="33"/>
        <v>41959.337361111116</v>
      </c>
    </row>
    <row r="2150" spans="1:20" ht="60" hidden="1" x14ac:dyDescent="0.2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f>ROUND(E2150/D2150,0)*100</f>
        <v>0</v>
      </c>
      <c r="P2150">
        <f>IFERROR(ROUND(E2150/L2150,2),0)</f>
        <v>1</v>
      </c>
      <c r="Q2150" s="9" t="s">
        <v>8316</v>
      </c>
      <c r="R2150" t="s">
        <v>8334</v>
      </c>
      <c r="S2150" s="13">
        <f>(((J2150/60)/60)/24)+DATE(1970,1,1)</f>
        <v>42066.733587962968</v>
      </c>
      <c r="T2150" s="14">
        <f t="shared" si="33"/>
        <v>42096.691921296297</v>
      </c>
    </row>
    <row r="2151" spans="1:20" ht="60" hidden="1" x14ac:dyDescent="0.25">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f>ROUND(E2151/D2151,0)*100</f>
        <v>0</v>
      </c>
      <c r="P2151">
        <f>IFERROR(ROUND(E2151/L2151,2),0)</f>
        <v>0</v>
      </c>
      <c r="Q2151" s="9" t="s">
        <v>8316</v>
      </c>
      <c r="R2151" t="s">
        <v>8334</v>
      </c>
      <c r="S2151" s="13">
        <f>(((J2151/60)/60)/24)+DATE(1970,1,1)</f>
        <v>40355.024953703702</v>
      </c>
      <c r="T2151" s="14">
        <f t="shared" si="33"/>
        <v>40390</v>
      </c>
    </row>
    <row r="2152" spans="1:20" hidden="1" x14ac:dyDescent="0.2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f>ROUND(E2152/D2152,0)*100</f>
        <v>0</v>
      </c>
      <c r="P2152">
        <f>IFERROR(ROUND(E2152/L2152,2),0)</f>
        <v>101.25</v>
      </c>
      <c r="Q2152" s="9" t="s">
        <v>8316</v>
      </c>
      <c r="R2152" t="s">
        <v>8334</v>
      </c>
      <c r="S2152" s="13">
        <f>(((J2152/60)/60)/24)+DATE(1970,1,1)</f>
        <v>42534.284710648149</v>
      </c>
      <c r="T2152" s="14">
        <f t="shared" si="33"/>
        <v>42564.284710648149</v>
      </c>
    </row>
    <row r="2153" spans="1:20" ht="60" hidden="1" x14ac:dyDescent="0.2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f>ROUND(E2153/D2153,0)*100</f>
        <v>0</v>
      </c>
      <c r="P2153">
        <f>IFERROR(ROUND(E2153/L2153,2),0)</f>
        <v>19.670000000000002</v>
      </c>
      <c r="Q2153" s="9" t="s">
        <v>8316</v>
      </c>
      <c r="R2153" t="s">
        <v>8334</v>
      </c>
      <c r="S2153" s="13">
        <f>(((J2153/60)/60)/24)+DATE(1970,1,1)</f>
        <v>42520.847384259265</v>
      </c>
      <c r="T2153" s="14">
        <f t="shared" si="33"/>
        <v>42550.847384259265</v>
      </c>
    </row>
    <row r="2154" spans="1:20" ht="60" hidden="1" x14ac:dyDescent="0.2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f>ROUND(E2154/D2154,0)*100</f>
        <v>0</v>
      </c>
      <c r="P2154">
        <f>IFERROR(ROUND(E2154/L2154,2),0)</f>
        <v>12.5</v>
      </c>
      <c r="Q2154" s="9" t="s">
        <v>8316</v>
      </c>
      <c r="R2154" t="s">
        <v>8334</v>
      </c>
      <c r="S2154" s="13">
        <f>(((J2154/60)/60)/24)+DATE(1970,1,1)</f>
        <v>41683.832280092596</v>
      </c>
      <c r="T2154" s="14">
        <f t="shared" si="33"/>
        <v>41713.790613425925</v>
      </c>
    </row>
    <row r="2155" spans="1:20" ht="60" hidden="1" x14ac:dyDescent="0.2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f>ROUND(E2155/D2155,0)*100</f>
        <v>0</v>
      </c>
      <c r="P2155">
        <f>IFERROR(ROUND(E2155/L2155,2),0)</f>
        <v>8.5</v>
      </c>
      <c r="Q2155" s="9" t="s">
        <v>8316</v>
      </c>
      <c r="R2155" t="s">
        <v>8334</v>
      </c>
      <c r="S2155" s="13">
        <f>(((J2155/60)/60)/24)+DATE(1970,1,1)</f>
        <v>41974.911087962959</v>
      </c>
      <c r="T2155" s="14">
        <f t="shared" si="33"/>
        <v>42014.332638888889</v>
      </c>
    </row>
    <row r="2156" spans="1:20" ht="30" hidden="1" x14ac:dyDescent="0.25">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f>ROUND(E2156/D2156,0)*100</f>
        <v>0</v>
      </c>
      <c r="P2156">
        <f>IFERROR(ROUND(E2156/L2156,2),0)</f>
        <v>1</v>
      </c>
      <c r="Q2156" s="9" t="s">
        <v>8316</v>
      </c>
      <c r="R2156" t="s">
        <v>8334</v>
      </c>
      <c r="S2156" s="13">
        <f>(((J2156/60)/60)/24)+DATE(1970,1,1)</f>
        <v>41647.632256944446</v>
      </c>
      <c r="T2156" s="14">
        <f t="shared" si="33"/>
        <v>41667.632256944446</v>
      </c>
    </row>
    <row r="2157" spans="1:20" ht="45" hidden="1" x14ac:dyDescent="0.2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f>ROUND(E2157/D2157,0)*100</f>
        <v>0</v>
      </c>
      <c r="P2157">
        <f>IFERROR(ROUND(E2157/L2157,2),0)</f>
        <v>23</v>
      </c>
      <c r="Q2157" s="9" t="s">
        <v>8316</v>
      </c>
      <c r="R2157" t="s">
        <v>8334</v>
      </c>
      <c r="S2157" s="13">
        <f>(((J2157/60)/60)/24)+DATE(1970,1,1)</f>
        <v>42430.747511574074</v>
      </c>
      <c r="T2157" s="14">
        <f t="shared" si="33"/>
        <v>42460.70584490741</v>
      </c>
    </row>
    <row r="2158" spans="1:20" ht="45" hidden="1" x14ac:dyDescent="0.2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f>ROUND(E2158/D2158,0)*100</f>
        <v>0</v>
      </c>
      <c r="P2158">
        <f>IFERROR(ROUND(E2158/L2158,2),0)</f>
        <v>17.989999999999998</v>
      </c>
      <c r="Q2158" s="9" t="s">
        <v>8316</v>
      </c>
      <c r="R2158" t="s">
        <v>8334</v>
      </c>
      <c r="S2158" s="13">
        <f>(((J2158/60)/60)/24)+DATE(1970,1,1)</f>
        <v>41488.85423611111</v>
      </c>
      <c r="T2158" s="14">
        <f t="shared" si="33"/>
        <v>41533.85423611111</v>
      </c>
    </row>
    <row r="2159" spans="1:20" ht="30" hidden="1" x14ac:dyDescent="0.2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f>ROUND(E2159/D2159,0)*100</f>
        <v>0</v>
      </c>
      <c r="P2159">
        <f>IFERROR(ROUND(E2159/L2159,2),0)</f>
        <v>370.95</v>
      </c>
      <c r="Q2159" s="9" t="s">
        <v>8316</v>
      </c>
      <c r="R2159" t="s">
        <v>8334</v>
      </c>
      <c r="S2159" s="13">
        <f>(((J2159/60)/60)/24)+DATE(1970,1,1)</f>
        <v>42694.98128472222</v>
      </c>
      <c r="T2159" s="14">
        <f t="shared" si="33"/>
        <v>42727.332638888889</v>
      </c>
    </row>
    <row r="2160" spans="1:20" ht="60" hidden="1" x14ac:dyDescent="0.2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f>ROUND(E2160/D2160,0)*100</f>
        <v>0</v>
      </c>
      <c r="P2160">
        <f>IFERROR(ROUND(E2160/L2160,2),0)</f>
        <v>63.57</v>
      </c>
      <c r="Q2160" s="9" t="s">
        <v>8316</v>
      </c>
      <c r="R2160" t="s">
        <v>8334</v>
      </c>
      <c r="S2160" s="13">
        <f>(((J2160/60)/60)/24)+DATE(1970,1,1)</f>
        <v>41264.853865740741</v>
      </c>
      <c r="T2160" s="14">
        <f t="shared" si="33"/>
        <v>41309.853865740741</v>
      </c>
    </row>
    <row r="2161" spans="1:20" ht="75" hidden="1" x14ac:dyDescent="0.25">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f>ROUND(E2161/D2161,0)*100</f>
        <v>0</v>
      </c>
      <c r="P2161">
        <f>IFERROR(ROUND(E2161/L2161,2),0)</f>
        <v>13</v>
      </c>
      <c r="Q2161" s="9" t="s">
        <v>8316</v>
      </c>
      <c r="R2161" t="s">
        <v>8334</v>
      </c>
      <c r="S2161" s="13">
        <f>(((J2161/60)/60)/24)+DATE(1970,1,1)</f>
        <v>40710.731180555551</v>
      </c>
      <c r="T2161" s="14">
        <f t="shared" si="33"/>
        <v>40740.731180555551</v>
      </c>
    </row>
    <row r="2162" spans="1:20" ht="45" hidden="1" x14ac:dyDescent="0.2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f>ROUND(E2162/D2162,0)*100</f>
        <v>0</v>
      </c>
      <c r="P2162">
        <f>IFERROR(ROUND(E2162/L2162,2),0)</f>
        <v>5.31</v>
      </c>
      <c r="Q2162" s="9" t="s">
        <v>8316</v>
      </c>
      <c r="R2162" t="s">
        <v>8334</v>
      </c>
      <c r="S2162" s="13">
        <f>(((J2162/60)/60)/24)+DATE(1970,1,1)</f>
        <v>41018.711863425924</v>
      </c>
      <c r="T2162" s="14">
        <f t="shared" si="33"/>
        <v>41048.711863425924</v>
      </c>
    </row>
    <row r="2163" spans="1:20" ht="30" hidden="1" x14ac:dyDescent="0.2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f>ROUND(E2163/D2163,0)*100</f>
        <v>100</v>
      </c>
      <c r="P2163">
        <f>IFERROR(ROUND(E2163/L2163,2),0)</f>
        <v>35.619999999999997</v>
      </c>
      <c r="Q2163" s="9" t="s">
        <v>8327</v>
      </c>
      <c r="R2163" t="s">
        <v>8331</v>
      </c>
      <c r="S2163" s="13">
        <f>(((J2163/60)/60)/24)+DATE(1970,1,1)</f>
        <v>42240.852534722217</v>
      </c>
      <c r="T2163" s="14">
        <f t="shared" si="33"/>
        <v>42270.852534722217</v>
      </c>
    </row>
    <row r="2164" spans="1:20" ht="60" hidden="1" x14ac:dyDescent="0.2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f>ROUND(E2164/D2164,0)*100</f>
        <v>100</v>
      </c>
      <c r="P2164">
        <f>IFERROR(ROUND(E2164/L2164,2),0)</f>
        <v>87.1</v>
      </c>
      <c r="Q2164" s="9" t="s">
        <v>8327</v>
      </c>
      <c r="R2164" t="s">
        <v>8331</v>
      </c>
      <c r="S2164" s="13">
        <f>(((J2164/60)/60)/24)+DATE(1970,1,1)</f>
        <v>41813.766099537039</v>
      </c>
      <c r="T2164" s="14">
        <f t="shared" si="33"/>
        <v>41844.766099537039</v>
      </c>
    </row>
    <row r="2165" spans="1:20" ht="45" hidden="1" x14ac:dyDescent="0.2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f>ROUND(E2165/D2165,0)*100</f>
        <v>100</v>
      </c>
      <c r="P2165">
        <f>IFERROR(ROUND(E2165/L2165,2),0)</f>
        <v>75.11</v>
      </c>
      <c r="Q2165" s="9" t="s">
        <v>8327</v>
      </c>
      <c r="R2165" t="s">
        <v>8331</v>
      </c>
      <c r="S2165" s="13">
        <f>(((J2165/60)/60)/24)+DATE(1970,1,1)</f>
        <v>42111.899537037039</v>
      </c>
      <c r="T2165" s="14">
        <f t="shared" si="33"/>
        <v>42163.159722222219</v>
      </c>
    </row>
    <row r="2166" spans="1:20" ht="30" hidden="1" x14ac:dyDescent="0.2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f>ROUND(E2166/D2166,0)*100</f>
        <v>100</v>
      </c>
      <c r="P2166">
        <f>IFERROR(ROUND(E2166/L2166,2),0)</f>
        <v>68.010000000000005</v>
      </c>
      <c r="Q2166" s="9" t="s">
        <v>8327</v>
      </c>
      <c r="R2166" t="s">
        <v>8331</v>
      </c>
      <c r="S2166" s="13">
        <f>(((J2166/60)/60)/24)+DATE(1970,1,1)</f>
        <v>42515.71775462963</v>
      </c>
      <c r="T2166" s="14">
        <f t="shared" si="33"/>
        <v>42546.165972222225</v>
      </c>
    </row>
    <row r="2167" spans="1:20" ht="60" hidden="1" x14ac:dyDescent="0.2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f>ROUND(E2167/D2167,0)*100</f>
        <v>100</v>
      </c>
      <c r="P2167">
        <f>IFERROR(ROUND(E2167/L2167,2),0)</f>
        <v>29.62</v>
      </c>
      <c r="Q2167" s="9" t="s">
        <v>8327</v>
      </c>
      <c r="R2167" t="s">
        <v>8331</v>
      </c>
      <c r="S2167" s="13">
        <f>(((J2167/60)/60)/24)+DATE(1970,1,1)</f>
        <v>42438.667071759264</v>
      </c>
      <c r="T2167" s="14">
        <f t="shared" si="33"/>
        <v>42468.625405092593</v>
      </c>
    </row>
    <row r="2168" spans="1:20" ht="60" hidden="1" x14ac:dyDescent="0.2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f>ROUND(E2168/D2168,0)*100</f>
        <v>100</v>
      </c>
      <c r="P2168">
        <f>IFERROR(ROUND(E2168/L2168,2),0)</f>
        <v>91.63</v>
      </c>
      <c r="Q2168" s="9" t="s">
        <v>8327</v>
      </c>
      <c r="R2168" t="s">
        <v>8331</v>
      </c>
      <c r="S2168" s="13">
        <f>(((J2168/60)/60)/24)+DATE(1970,1,1)</f>
        <v>41933.838171296295</v>
      </c>
      <c r="T2168" s="14">
        <f t="shared" si="33"/>
        <v>41978.879837962959</v>
      </c>
    </row>
    <row r="2169" spans="1:20" ht="30" hidden="1" x14ac:dyDescent="0.25">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f>ROUND(E2169/D2169,0)*100</f>
        <v>100</v>
      </c>
      <c r="P2169">
        <f>IFERROR(ROUND(E2169/L2169,2),0)</f>
        <v>22.5</v>
      </c>
      <c r="Q2169" s="9" t="s">
        <v>8327</v>
      </c>
      <c r="R2169" t="s">
        <v>8331</v>
      </c>
      <c r="S2169" s="13">
        <f>(((J2169/60)/60)/24)+DATE(1970,1,1)</f>
        <v>41153.066400462965</v>
      </c>
      <c r="T2169" s="14">
        <f t="shared" si="33"/>
        <v>41167.066400462965</v>
      </c>
    </row>
    <row r="2170" spans="1:20" ht="45" hidden="1" x14ac:dyDescent="0.2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f>ROUND(E2170/D2170,0)*100</f>
        <v>100</v>
      </c>
      <c r="P2170">
        <f>IFERROR(ROUND(E2170/L2170,2),0)</f>
        <v>64.37</v>
      </c>
      <c r="Q2170" s="9" t="s">
        <v>8327</v>
      </c>
      <c r="R2170" t="s">
        <v>8331</v>
      </c>
      <c r="S2170" s="13">
        <f>(((J2170/60)/60)/24)+DATE(1970,1,1)</f>
        <v>42745.600243055553</v>
      </c>
      <c r="T2170" s="14">
        <f t="shared" si="33"/>
        <v>42776.208333333328</v>
      </c>
    </row>
    <row r="2171" spans="1:20" ht="60" hidden="1" x14ac:dyDescent="0.25">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f>ROUND(E2171/D2171,0)*100</f>
        <v>100</v>
      </c>
      <c r="P2171">
        <f>IFERROR(ROUND(E2171/L2171,2),0)</f>
        <v>21.86</v>
      </c>
      <c r="Q2171" s="9" t="s">
        <v>8327</v>
      </c>
      <c r="R2171" t="s">
        <v>8331</v>
      </c>
      <c r="S2171" s="13">
        <f>(((J2171/60)/60)/24)+DATE(1970,1,1)</f>
        <v>42793.700821759259</v>
      </c>
      <c r="T2171" s="14">
        <f t="shared" si="33"/>
        <v>42796.700821759259</v>
      </c>
    </row>
    <row r="2172" spans="1:20" ht="45" hidden="1" x14ac:dyDescent="0.2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f>ROUND(E2172/D2172,0)*100</f>
        <v>200</v>
      </c>
      <c r="P2172">
        <f>IFERROR(ROUND(E2172/L2172,2),0)</f>
        <v>33.32</v>
      </c>
      <c r="Q2172" s="9" t="s">
        <v>8327</v>
      </c>
      <c r="R2172" t="s">
        <v>8331</v>
      </c>
      <c r="S2172" s="13">
        <f>(((J2172/60)/60)/24)+DATE(1970,1,1)</f>
        <v>42198.750254629631</v>
      </c>
      <c r="T2172" s="14">
        <f t="shared" si="33"/>
        <v>42238.750254629631</v>
      </c>
    </row>
    <row r="2173" spans="1:20" ht="45" hidden="1" x14ac:dyDescent="0.2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f>ROUND(E2173/D2173,0)*100</f>
        <v>100</v>
      </c>
      <c r="P2173">
        <f>IFERROR(ROUND(E2173/L2173,2),0)</f>
        <v>90.28</v>
      </c>
      <c r="Q2173" s="9" t="s">
        <v>8327</v>
      </c>
      <c r="R2173" t="s">
        <v>8331</v>
      </c>
      <c r="S2173" s="13">
        <f>(((J2173/60)/60)/24)+DATE(1970,1,1)</f>
        <v>42141.95711805555</v>
      </c>
      <c r="T2173" s="14">
        <f t="shared" si="33"/>
        <v>42177.208333333328</v>
      </c>
    </row>
    <row r="2174" spans="1:20" ht="45" hidden="1" x14ac:dyDescent="0.2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f>ROUND(E2174/D2174,0)*100</f>
        <v>100</v>
      </c>
      <c r="P2174">
        <f>IFERROR(ROUND(E2174/L2174,2),0)</f>
        <v>76.92</v>
      </c>
      <c r="Q2174" s="9" t="s">
        <v>8327</v>
      </c>
      <c r="R2174" t="s">
        <v>8331</v>
      </c>
      <c r="S2174" s="13">
        <f>(((J2174/60)/60)/24)+DATE(1970,1,1)</f>
        <v>42082.580092592587</v>
      </c>
      <c r="T2174" s="14">
        <f t="shared" si="33"/>
        <v>42112.580092592587</v>
      </c>
    </row>
    <row r="2175" spans="1:20" ht="60" hidden="1" x14ac:dyDescent="0.2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f>ROUND(E2175/D2175,0)*100</f>
        <v>100</v>
      </c>
      <c r="P2175">
        <f>IFERROR(ROUND(E2175/L2175,2),0)</f>
        <v>59.23</v>
      </c>
      <c r="Q2175" s="9" t="s">
        <v>8327</v>
      </c>
      <c r="R2175" t="s">
        <v>8331</v>
      </c>
      <c r="S2175" s="13">
        <f>(((J2175/60)/60)/24)+DATE(1970,1,1)</f>
        <v>41495.692627314813</v>
      </c>
      <c r="T2175" s="14">
        <f t="shared" si="33"/>
        <v>41527.165972222225</v>
      </c>
    </row>
    <row r="2176" spans="1:20" ht="60" hidden="1" x14ac:dyDescent="0.2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f>ROUND(E2176/D2176,0)*100</f>
        <v>100</v>
      </c>
      <c r="P2176">
        <f>IFERROR(ROUND(E2176/L2176,2),0)</f>
        <v>65.38</v>
      </c>
      <c r="Q2176" s="9" t="s">
        <v>8327</v>
      </c>
      <c r="R2176" t="s">
        <v>8331</v>
      </c>
      <c r="S2176" s="13">
        <f>(((J2176/60)/60)/24)+DATE(1970,1,1)</f>
        <v>42465.542905092589</v>
      </c>
      <c r="T2176" s="14">
        <f t="shared" si="33"/>
        <v>42495.542905092589</v>
      </c>
    </row>
    <row r="2177" spans="1:20" ht="60" hidden="1" x14ac:dyDescent="0.2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f>ROUND(E2177/D2177,0)*100</f>
        <v>300</v>
      </c>
      <c r="P2177">
        <f>IFERROR(ROUND(E2177/L2177,2),0)</f>
        <v>67.31</v>
      </c>
      <c r="Q2177" s="9" t="s">
        <v>8327</v>
      </c>
      <c r="R2177" t="s">
        <v>8331</v>
      </c>
      <c r="S2177" s="13">
        <f>(((J2177/60)/60)/24)+DATE(1970,1,1)</f>
        <v>42565.009097222224</v>
      </c>
      <c r="T2177" s="14">
        <f t="shared" si="33"/>
        <v>42572.009097222224</v>
      </c>
    </row>
    <row r="2178" spans="1:20" ht="45" hidden="1" x14ac:dyDescent="0.2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f>ROUND(E2178/D2178,0)*100</f>
        <v>100</v>
      </c>
      <c r="P2178">
        <f>IFERROR(ROUND(E2178/L2178,2),0)</f>
        <v>88.75</v>
      </c>
      <c r="Q2178" s="9" t="s">
        <v>8327</v>
      </c>
      <c r="R2178" t="s">
        <v>8331</v>
      </c>
      <c r="S2178" s="13">
        <f>(((J2178/60)/60)/24)+DATE(1970,1,1)</f>
        <v>42096.633206018523</v>
      </c>
      <c r="T2178" s="14">
        <f t="shared" si="33"/>
        <v>42126.633206018523</v>
      </c>
    </row>
    <row r="2179" spans="1:20" ht="75" hidden="1" x14ac:dyDescent="0.2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f>ROUND(E2179/D2179,0)*100</f>
        <v>100</v>
      </c>
      <c r="P2179">
        <f>IFERROR(ROUND(E2179/L2179,2),0)</f>
        <v>65.87</v>
      </c>
      <c r="Q2179" s="9" t="s">
        <v>8327</v>
      </c>
      <c r="R2179" t="s">
        <v>8331</v>
      </c>
      <c r="S2179" s="13">
        <f>(((J2179/60)/60)/24)+DATE(1970,1,1)</f>
        <v>42502.250775462962</v>
      </c>
      <c r="T2179" s="14">
        <f t="shared" ref="T2179:T2242" si="34">(((I2179/60)/60)/24)+DATE(1970,1,1)</f>
        <v>42527.250775462962</v>
      </c>
    </row>
    <row r="2180" spans="1:20" ht="45" hidden="1" x14ac:dyDescent="0.2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f>ROUND(E2180/D2180,0)*100</f>
        <v>100</v>
      </c>
      <c r="P2180">
        <f>IFERROR(ROUND(E2180/L2180,2),0)</f>
        <v>40.35</v>
      </c>
      <c r="Q2180" s="9" t="s">
        <v>8327</v>
      </c>
      <c r="R2180" t="s">
        <v>8331</v>
      </c>
      <c r="S2180" s="13">
        <f>(((J2180/60)/60)/24)+DATE(1970,1,1)</f>
        <v>42723.63653935185</v>
      </c>
      <c r="T2180" s="14">
        <f t="shared" si="34"/>
        <v>42753.63653935185</v>
      </c>
    </row>
    <row r="2181" spans="1:20" ht="45" hidden="1" x14ac:dyDescent="0.2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f>ROUND(E2181/D2181,0)*100</f>
        <v>200</v>
      </c>
      <c r="P2181">
        <f>IFERROR(ROUND(E2181/L2181,2),0)</f>
        <v>76.86</v>
      </c>
      <c r="Q2181" s="9" t="s">
        <v>8327</v>
      </c>
      <c r="R2181" t="s">
        <v>8331</v>
      </c>
      <c r="S2181" s="13">
        <f>(((J2181/60)/60)/24)+DATE(1970,1,1)</f>
        <v>42075.171203703707</v>
      </c>
      <c r="T2181" s="14">
        <f t="shared" si="34"/>
        <v>42105.171203703707</v>
      </c>
    </row>
    <row r="2182" spans="1:20" ht="45" hidden="1" x14ac:dyDescent="0.2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f>ROUND(E2182/D2182,0)*100</f>
        <v>100</v>
      </c>
      <c r="P2182">
        <f>IFERROR(ROUND(E2182/L2182,2),0)</f>
        <v>68.709999999999994</v>
      </c>
      <c r="Q2182" s="9" t="s">
        <v>8327</v>
      </c>
      <c r="R2182" t="s">
        <v>8331</v>
      </c>
      <c r="S2182" s="13">
        <f>(((J2182/60)/60)/24)+DATE(1970,1,1)</f>
        <v>42279.669768518521</v>
      </c>
      <c r="T2182" s="14">
        <f t="shared" si="34"/>
        <v>42321.711435185185</v>
      </c>
    </row>
    <row r="2183" spans="1:20" ht="60" hidden="1" x14ac:dyDescent="0.2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f>ROUND(E2183/D2183,0)*100</f>
        <v>200</v>
      </c>
      <c r="P2183">
        <f>IFERROR(ROUND(E2183/L2183,2),0)</f>
        <v>57.77</v>
      </c>
      <c r="Q2183" s="9" t="s">
        <v>8316</v>
      </c>
      <c r="R2183" t="s">
        <v>8317</v>
      </c>
      <c r="S2183" s="13">
        <f>(((J2183/60)/60)/24)+DATE(1970,1,1)</f>
        <v>42773.005243055552</v>
      </c>
      <c r="T2183" s="14">
        <f t="shared" si="34"/>
        <v>42787.005243055552</v>
      </c>
    </row>
    <row r="2184" spans="1:20" ht="45" hidden="1" x14ac:dyDescent="0.2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f>ROUND(E2184/D2184,0)*100</f>
        <v>500</v>
      </c>
      <c r="P2184">
        <f>IFERROR(ROUND(E2184/L2184,2),0)</f>
        <v>44.17</v>
      </c>
      <c r="Q2184" s="9" t="s">
        <v>8316</v>
      </c>
      <c r="R2184" t="s">
        <v>8317</v>
      </c>
      <c r="S2184" s="13">
        <f>(((J2184/60)/60)/24)+DATE(1970,1,1)</f>
        <v>41879.900752314818</v>
      </c>
      <c r="T2184" s="14">
        <f t="shared" si="34"/>
        <v>41914.900752314818</v>
      </c>
    </row>
    <row r="2185" spans="1:20" ht="60" hidden="1" x14ac:dyDescent="0.2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f>ROUND(E2185/D2185,0)*100</f>
        <v>500</v>
      </c>
      <c r="P2185">
        <f>IFERROR(ROUND(E2185/L2185,2),0)</f>
        <v>31.57</v>
      </c>
      <c r="Q2185" s="9" t="s">
        <v>8316</v>
      </c>
      <c r="R2185" t="s">
        <v>8317</v>
      </c>
      <c r="S2185" s="13">
        <f>(((J2185/60)/60)/24)+DATE(1970,1,1)</f>
        <v>42745.365474537044</v>
      </c>
      <c r="T2185" s="14">
        <f t="shared" si="34"/>
        <v>42775.208333333328</v>
      </c>
    </row>
    <row r="2186" spans="1:20" ht="60" hidden="1" x14ac:dyDescent="0.2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f>ROUND(E2186/D2186,0)*100</f>
        <v>300</v>
      </c>
      <c r="P2186">
        <f>IFERROR(ROUND(E2186/L2186,2),0)</f>
        <v>107.05</v>
      </c>
      <c r="Q2186" s="9" t="s">
        <v>8316</v>
      </c>
      <c r="R2186" t="s">
        <v>8317</v>
      </c>
      <c r="S2186" s="13">
        <f>(((J2186/60)/60)/24)+DATE(1970,1,1)</f>
        <v>42380.690289351856</v>
      </c>
      <c r="T2186" s="14">
        <f t="shared" si="34"/>
        <v>42394.666666666672</v>
      </c>
    </row>
    <row r="2187" spans="1:20" ht="60" hidden="1" x14ac:dyDescent="0.2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f>ROUND(E2187/D2187,0)*100</f>
        <v>1900</v>
      </c>
      <c r="P2187">
        <f>IFERROR(ROUND(E2187/L2187,2),0)</f>
        <v>149.03</v>
      </c>
      <c r="Q2187" s="9" t="s">
        <v>8316</v>
      </c>
      <c r="R2187" t="s">
        <v>8317</v>
      </c>
      <c r="S2187" s="13">
        <f>(((J2187/60)/60)/24)+DATE(1970,1,1)</f>
        <v>41319.349988425929</v>
      </c>
      <c r="T2187" s="14">
        <f t="shared" si="34"/>
        <v>41359.349988425929</v>
      </c>
    </row>
    <row r="2188" spans="1:20" ht="45" hidden="1" x14ac:dyDescent="0.2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f>ROUND(E2188/D2188,0)*100</f>
        <v>100</v>
      </c>
      <c r="P2188">
        <f>IFERROR(ROUND(E2188/L2188,2),0)</f>
        <v>55.96</v>
      </c>
      <c r="Q2188" s="9" t="s">
        <v>8316</v>
      </c>
      <c r="R2188" t="s">
        <v>8317</v>
      </c>
      <c r="S2188" s="13">
        <f>(((J2188/60)/60)/24)+DATE(1970,1,1)</f>
        <v>42583.615081018521</v>
      </c>
      <c r="T2188" s="14">
        <f t="shared" si="34"/>
        <v>42620.083333333328</v>
      </c>
    </row>
    <row r="2189" spans="1:20" ht="60" hidden="1" x14ac:dyDescent="0.2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f>ROUND(E2189/D2189,0)*100</f>
        <v>1000</v>
      </c>
      <c r="P2189">
        <f>IFERROR(ROUND(E2189/L2189,2),0)</f>
        <v>56.97</v>
      </c>
      <c r="Q2189" s="9" t="s">
        <v>8316</v>
      </c>
      <c r="R2189" t="s">
        <v>8317</v>
      </c>
      <c r="S2189" s="13">
        <f>(((J2189/60)/60)/24)+DATE(1970,1,1)</f>
        <v>42068.209097222221</v>
      </c>
      <c r="T2189" s="14">
        <f t="shared" si="34"/>
        <v>42097.165972222225</v>
      </c>
    </row>
    <row r="2190" spans="1:20" ht="45" hidden="1" x14ac:dyDescent="0.2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f>ROUND(E2190/D2190,0)*100</f>
        <v>400</v>
      </c>
      <c r="P2190">
        <f>IFERROR(ROUND(E2190/L2190,2),0)</f>
        <v>44.06</v>
      </c>
      <c r="Q2190" s="9" t="s">
        <v>8316</v>
      </c>
      <c r="R2190" t="s">
        <v>8317</v>
      </c>
      <c r="S2190" s="13">
        <f>(((J2190/60)/60)/24)+DATE(1970,1,1)</f>
        <v>42633.586122685185</v>
      </c>
      <c r="T2190" s="14">
        <f t="shared" si="34"/>
        <v>42668.708333333328</v>
      </c>
    </row>
    <row r="2191" spans="1:20" ht="60" hidden="1" x14ac:dyDescent="0.2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f>ROUND(E2191/D2191,0)*100</f>
        <v>500</v>
      </c>
      <c r="P2191">
        <f>IFERROR(ROUND(E2191/L2191,2),0)</f>
        <v>68.63</v>
      </c>
      <c r="Q2191" s="9" t="s">
        <v>8316</v>
      </c>
      <c r="R2191" t="s">
        <v>8317</v>
      </c>
      <c r="S2191" s="13">
        <f>(((J2191/60)/60)/24)+DATE(1970,1,1)</f>
        <v>42467.788194444445</v>
      </c>
      <c r="T2191" s="14">
        <f t="shared" si="34"/>
        <v>42481.916666666672</v>
      </c>
    </row>
    <row r="2192" spans="1:20" ht="45" hidden="1" x14ac:dyDescent="0.2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f>ROUND(E2192/D2192,0)*100</f>
        <v>200</v>
      </c>
      <c r="P2192">
        <f>IFERROR(ROUND(E2192/L2192,2),0)</f>
        <v>65.319999999999993</v>
      </c>
      <c r="Q2192" s="9" t="s">
        <v>8316</v>
      </c>
      <c r="R2192" t="s">
        <v>8317</v>
      </c>
      <c r="S2192" s="13">
        <f>(((J2192/60)/60)/24)+DATE(1970,1,1)</f>
        <v>42417.625046296293</v>
      </c>
      <c r="T2192" s="14">
        <f t="shared" si="34"/>
        <v>42452.290972222225</v>
      </c>
    </row>
    <row r="2193" spans="1:20" ht="60" hidden="1" x14ac:dyDescent="0.2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f>ROUND(E2193/D2193,0)*100</f>
        <v>100</v>
      </c>
      <c r="P2193">
        <f>IFERROR(ROUND(E2193/L2193,2),0)</f>
        <v>35.92</v>
      </c>
      <c r="Q2193" s="9" t="s">
        <v>8316</v>
      </c>
      <c r="R2193" t="s">
        <v>8317</v>
      </c>
      <c r="S2193" s="13">
        <f>(((J2193/60)/60)/24)+DATE(1970,1,1)</f>
        <v>42768.833645833336</v>
      </c>
      <c r="T2193" s="14">
        <f t="shared" si="34"/>
        <v>42780.833645833336</v>
      </c>
    </row>
    <row r="2194" spans="1:20" ht="60" hidden="1" x14ac:dyDescent="0.2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f>ROUND(E2194/D2194,0)*100</f>
        <v>1100</v>
      </c>
      <c r="P2194">
        <f>IFERROR(ROUND(E2194/L2194,2),0)</f>
        <v>40.07</v>
      </c>
      <c r="Q2194" s="9" t="s">
        <v>8316</v>
      </c>
      <c r="R2194" t="s">
        <v>8317</v>
      </c>
      <c r="S2194" s="13">
        <f>(((J2194/60)/60)/24)+DATE(1970,1,1)</f>
        <v>42691.8512037037</v>
      </c>
      <c r="T2194" s="14">
        <f t="shared" si="34"/>
        <v>42719.958333333328</v>
      </c>
    </row>
    <row r="2195" spans="1:20" ht="60" hidden="1" x14ac:dyDescent="0.2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f>ROUND(E2195/D2195,0)*100</f>
        <v>500</v>
      </c>
      <c r="P2195">
        <f>IFERROR(ROUND(E2195/L2195,2),0)</f>
        <v>75.650000000000006</v>
      </c>
      <c r="Q2195" s="9" t="s">
        <v>8316</v>
      </c>
      <c r="R2195" t="s">
        <v>8317</v>
      </c>
      <c r="S2195" s="13">
        <f>(((J2195/60)/60)/24)+DATE(1970,1,1)</f>
        <v>42664.405925925923</v>
      </c>
      <c r="T2195" s="14">
        <f t="shared" si="34"/>
        <v>42695.207638888889</v>
      </c>
    </row>
    <row r="2196" spans="1:20" ht="60" hidden="1" x14ac:dyDescent="0.2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f>ROUND(E2196/D2196,0)*100</f>
        <v>500</v>
      </c>
      <c r="P2196">
        <f>IFERROR(ROUND(E2196/L2196,2),0)</f>
        <v>61.2</v>
      </c>
      <c r="Q2196" s="9" t="s">
        <v>8316</v>
      </c>
      <c r="R2196" t="s">
        <v>8317</v>
      </c>
      <c r="S2196" s="13">
        <f>(((J2196/60)/60)/24)+DATE(1970,1,1)</f>
        <v>42425.757986111115</v>
      </c>
      <c r="T2196" s="14">
        <f t="shared" si="34"/>
        <v>42455.716319444444</v>
      </c>
    </row>
    <row r="2197" spans="1:20" ht="30" hidden="1" x14ac:dyDescent="0.2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f>ROUND(E2197/D2197,0)*100</f>
        <v>100</v>
      </c>
      <c r="P2197">
        <f>IFERROR(ROUND(E2197/L2197,2),0)</f>
        <v>48.13</v>
      </c>
      <c r="Q2197" s="9" t="s">
        <v>8316</v>
      </c>
      <c r="R2197" t="s">
        <v>8317</v>
      </c>
      <c r="S2197" s="13">
        <f>(((J2197/60)/60)/24)+DATE(1970,1,1)</f>
        <v>42197.771990740745</v>
      </c>
      <c r="T2197" s="14">
        <f t="shared" si="34"/>
        <v>42227.771990740745</v>
      </c>
    </row>
    <row r="2198" spans="1:20" ht="30" hidden="1" x14ac:dyDescent="0.2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f>ROUND(E2198/D2198,0)*100</f>
        <v>100</v>
      </c>
      <c r="P2198">
        <f>IFERROR(ROUND(E2198/L2198,2),0)</f>
        <v>68.11</v>
      </c>
      <c r="Q2198" s="9" t="s">
        <v>8316</v>
      </c>
      <c r="R2198" t="s">
        <v>8317</v>
      </c>
      <c r="S2198" s="13">
        <f>(((J2198/60)/60)/24)+DATE(1970,1,1)</f>
        <v>42675.487291666665</v>
      </c>
      <c r="T2198" s="14">
        <f t="shared" si="34"/>
        <v>42706.291666666672</v>
      </c>
    </row>
    <row r="2199" spans="1:20" ht="45" hidden="1" x14ac:dyDescent="0.2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f>ROUND(E2199/D2199,0)*100</f>
        <v>1000</v>
      </c>
      <c r="P2199">
        <f>IFERROR(ROUND(E2199/L2199,2),0)</f>
        <v>65.89</v>
      </c>
      <c r="Q2199" s="9" t="s">
        <v>8316</v>
      </c>
      <c r="R2199" t="s">
        <v>8317</v>
      </c>
      <c r="S2199" s="13">
        <f>(((J2199/60)/60)/24)+DATE(1970,1,1)</f>
        <v>42033.584016203706</v>
      </c>
      <c r="T2199" s="14">
        <f t="shared" si="34"/>
        <v>42063.584016203706</v>
      </c>
    </row>
    <row r="2200" spans="1:20" ht="60" hidden="1" x14ac:dyDescent="0.2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f>ROUND(E2200/D2200,0)*100</f>
        <v>100</v>
      </c>
      <c r="P2200">
        <f>IFERROR(ROUND(E2200/L2200,2),0)</f>
        <v>81.650000000000006</v>
      </c>
      <c r="Q2200" s="9" t="s">
        <v>8316</v>
      </c>
      <c r="R2200" t="s">
        <v>8317</v>
      </c>
      <c r="S2200" s="13">
        <f>(((J2200/60)/60)/24)+DATE(1970,1,1)</f>
        <v>42292.513888888891</v>
      </c>
      <c r="T2200" s="14">
        <f t="shared" si="34"/>
        <v>42322.555555555555</v>
      </c>
    </row>
    <row r="2201" spans="1:20" ht="30" hidden="1" x14ac:dyDescent="0.2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f>ROUND(E2201/D2201,0)*100</f>
        <v>100</v>
      </c>
      <c r="P2201">
        <f>IFERROR(ROUND(E2201/L2201,2),0)</f>
        <v>52.7</v>
      </c>
      <c r="Q2201" s="9" t="s">
        <v>8316</v>
      </c>
      <c r="R2201" t="s">
        <v>8317</v>
      </c>
      <c r="S2201" s="13">
        <f>(((J2201/60)/60)/24)+DATE(1970,1,1)</f>
        <v>42262.416643518518</v>
      </c>
      <c r="T2201" s="14">
        <f t="shared" si="34"/>
        <v>42292.416643518518</v>
      </c>
    </row>
    <row r="2202" spans="1:20" ht="60" hidden="1" x14ac:dyDescent="0.2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f>ROUND(E2202/D2202,0)*100</f>
        <v>500</v>
      </c>
      <c r="P2202">
        <f>IFERROR(ROUND(E2202/L2202,2),0)</f>
        <v>41.23</v>
      </c>
      <c r="Q2202" s="9" t="s">
        <v>8316</v>
      </c>
      <c r="R2202" t="s">
        <v>8317</v>
      </c>
      <c r="S2202" s="13">
        <f>(((J2202/60)/60)/24)+DATE(1970,1,1)</f>
        <v>42163.625787037032</v>
      </c>
      <c r="T2202" s="14">
        <f t="shared" si="34"/>
        <v>42191.125</v>
      </c>
    </row>
    <row r="2203" spans="1:20" ht="60" hidden="1" x14ac:dyDescent="0.2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f>ROUND(E2203/D2203,0)*100</f>
        <v>400</v>
      </c>
      <c r="P2203">
        <f>IFERROR(ROUND(E2203/L2203,2),0)</f>
        <v>15.04</v>
      </c>
      <c r="Q2203" s="9" t="s">
        <v>8327</v>
      </c>
      <c r="R2203" t="s">
        <v>8329</v>
      </c>
      <c r="S2203" s="13">
        <f>(((J2203/60)/60)/24)+DATE(1970,1,1)</f>
        <v>41276.846817129634</v>
      </c>
      <c r="T2203" s="14">
        <f t="shared" si="34"/>
        <v>41290.846817129634</v>
      </c>
    </row>
    <row r="2204" spans="1:20" ht="45" hidden="1" x14ac:dyDescent="0.2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f>ROUND(E2204/D2204,0)*100</f>
        <v>700</v>
      </c>
      <c r="P2204">
        <f>IFERROR(ROUND(E2204/L2204,2),0)</f>
        <v>39.07</v>
      </c>
      <c r="Q2204" s="9" t="s">
        <v>8327</v>
      </c>
      <c r="R2204" t="s">
        <v>8329</v>
      </c>
      <c r="S2204" s="13">
        <f>(((J2204/60)/60)/24)+DATE(1970,1,1)</f>
        <v>41184.849166666667</v>
      </c>
      <c r="T2204" s="14">
        <f t="shared" si="34"/>
        <v>41214.849166666667</v>
      </c>
    </row>
    <row r="2205" spans="1:20" ht="60" hidden="1" x14ac:dyDescent="0.2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f>ROUND(E2205/D2205,0)*100</f>
        <v>100</v>
      </c>
      <c r="P2205">
        <f>IFERROR(ROUND(E2205/L2205,2),0)</f>
        <v>43.82</v>
      </c>
      <c r="Q2205" s="9" t="s">
        <v>8327</v>
      </c>
      <c r="R2205" t="s">
        <v>8329</v>
      </c>
      <c r="S2205" s="13">
        <f>(((J2205/60)/60)/24)+DATE(1970,1,1)</f>
        <v>42241.85974537037</v>
      </c>
      <c r="T2205" s="14">
        <f t="shared" si="34"/>
        <v>42271.85974537037</v>
      </c>
    </row>
    <row r="2206" spans="1:20" ht="45" hidden="1" x14ac:dyDescent="0.2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f>ROUND(E2206/D2206,0)*100</f>
        <v>100</v>
      </c>
      <c r="P2206">
        <f>IFERROR(ROUND(E2206/L2206,2),0)</f>
        <v>27.3</v>
      </c>
      <c r="Q2206" s="9" t="s">
        <v>8327</v>
      </c>
      <c r="R2206" t="s">
        <v>8329</v>
      </c>
      <c r="S2206" s="13">
        <f>(((J2206/60)/60)/24)+DATE(1970,1,1)</f>
        <v>41312.311562499999</v>
      </c>
      <c r="T2206" s="14">
        <f t="shared" si="34"/>
        <v>41342.311562499999</v>
      </c>
    </row>
    <row r="2207" spans="1:20" ht="45" hidden="1" x14ac:dyDescent="0.2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f>ROUND(E2207/D2207,0)*100</f>
        <v>200</v>
      </c>
      <c r="P2207">
        <f>IFERROR(ROUND(E2207/L2207,2),0)</f>
        <v>42.22</v>
      </c>
      <c r="Q2207" s="9" t="s">
        <v>8327</v>
      </c>
      <c r="R2207" t="s">
        <v>8329</v>
      </c>
      <c r="S2207" s="13">
        <f>(((J2207/60)/60)/24)+DATE(1970,1,1)</f>
        <v>41031.82163194444</v>
      </c>
      <c r="T2207" s="14">
        <f t="shared" si="34"/>
        <v>41061.82163194444</v>
      </c>
    </row>
    <row r="2208" spans="1:20" ht="60" hidden="1" x14ac:dyDescent="0.2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f>ROUND(E2208/D2208,0)*100</f>
        <v>100</v>
      </c>
      <c r="P2208">
        <f>IFERROR(ROUND(E2208/L2208,2),0)</f>
        <v>33.24</v>
      </c>
      <c r="Q2208" s="9" t="s">
        <v>8327</v>
      </c>
      <c r="R2208" t="s">
        <v>8329</v>
      </c>
      <c r="S2208" s="13">
        <f>(((J2208/60)/60)/24)+DATE(1970,1,1)</f>
        <v>40997.257222222222</v>
      </c>
      <c r="T2208" s="14">
        <f t="shared" si="34"/>
        <v>41015.257222222222</v>
      </c>
    </row>
    <row r="2209" spans="1:20" ht="45" hidden="1" x14ac:dyDescent="0.2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f>ROUND(E2209/D2209,0)*100</f>
        <v>100</v>
      </c>
      <c r="P2209">
        <f>IFERROR(ROUND(E2209/L2209,2),0)</f>
        <v>285.70999999999998</v>
      </c>
      <c r="Q2209" s="9" t="s">
        <v>8327</v>
      </c>
      <c r="R2209" t="s">
        <v>8329</v>
      </c>
      <c r="S2209" s="13">
        <f>(((J2209/60)/60)/24)+DATE(1970,1,1)</f>
        <v>41564.194131944445</v>
      </c>
      <c r="T2209" s="14">
        <f t="shared" si="34"/>
        <v>41594.235798611109</v>
      </c>
    </row>
    <row r="2210" spans="1:20" ht="60" hidden="1" x14ac:dyDescent="0.2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f>ROUND(E2210/D2210,0)*100</f>
        <v>100</v>
      </c>
      <c r="P2210">
        <f>IFERROR(ROUND(E2210/L2210,2),0)</f>
        <v>42.33</v>
      </c>
      <c r="Q2210" s="9" t="s">
        <v>8327</v>
      </c>
      <c r="R2210" t="s">
        <v>8329</v>
      </c>
      <c r="S2210" s="13">
        <f>(((J2210/60)/60)/24)+DATE(1970,1,1)</f>
        <v>40946.882245370369</v>
      </c>
      <c r="T2210" s="14">
        <f t="shared" si="34"/>
        <v>41006.166666666664</v>
      </c>
    </row>
    <row r="2211" spans="1:20" ht="45" hidden="1" x14ac:dyDescent="0.2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f>ROUND(E2211/D2211,0)*100</f>
        <v>200</v>
      </c>
      <c r="P2211">
        <f>IFERROR(ROUND(E2211/L2211,2),0)</f>
        <v>50.27</v>
      </c>
      <c r="Q2211" s="9" t="s">
        <v>8327</v>
      </c>
      <c r="R2211" t="s">
        <v>8329</v>
      </c>
      <c r="S2211" s="13">
        <f>(((J2211/60)/60)/24)+DATE(1970,1,1)</f>
        <v>41732.479675925926</v>
      </c>
      <c r="T2211" s="14">
        <f t="shared" si="34"/>
        <v>41743.958333333336</v>
      </c>
    </row>
    <row r="2212" spans="1:20" ht="60" hidden="1" x14ac:dyDescent="0.2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f>ROUND(E2212/D2212,0)*100</f>
        <v>100</v>
      </c>
      <c r="P2212">
        <f>IFERROR(ROUND(E2212/L2212,2),0)</f>
        <v>61.9</v>
      </c>
      <c r="Q2212" s="9" t="s">
        <v>8327</v>
      </c>
      <c r="R2212" t="s">
        <v>8329</v>
      </c>
      <c r="S2212" s="13">
        <f>(((J2212/60)/60)/24)+DATE(1970,1,1)</f>
        <v>40956.066087962965</v>
      </c>
      <c r="T2212" s="14">
        <f t="shared" si="34"/>
        <v>41013.73333333333</v>
      </c>
    </row>
    <row r="2213" spans="1:20" ht="60" hidden="1" x14ac:dyDescent="0.2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f>ROUND(E2213/D2213,0)*100</f>
        <v>200</v>
      </c>
      <c r="P2213">
        <f>IFERROR(ROUND(E2213/L2213,2),0)</f>
        <v>40.75</v>
      </c>
      <c r="Q2213" s="9" t="s">
        <v>8327</v>
      </c>
      <c r="R2213" t="s">
        <v>8329</v>
      </c>
      <c r="S2213" s="13">
        <f>(((J2213/60)/60)/24)+DATE(1970,1,1)</f>
        <v>41716.785011574073</v>
      </c>
      <c r="T2213" s="14">
        <f t="shared" si="34"/>
        <v>41739.290972222225</v>
      </c>
    </row>
    <row r="2214" spans="1:20" ht="60" hidden="1" x14ac:dyDescent="0.2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f>ROUND(E2214/D2214,0)*100</f>
        <v>100</v>
      </c>
      <c r="P2214">
        <f>IFERROR(ROUND(E2214/L2214,2),0)</f>
        <v>55.8</v>
      </c>
      <c r="Q2214" s="9" t="s">
        <v>8327</v>
      </c>
      <c r="R2214" t="s">
        <v>8329</v>
      </c>
      <c r="S2214" s="13">
        <f>(((J2214/60)/60)/24)+DATE(1970,1,1)</f>
        <v>41548.747418981482</v>
      </c>
      <c r="T2214" s="14">
        <f t="shared" si="34"/>
        <v>41582.041666666664</v>
      </c>
    </row>
    <row r="2215" spans="1:20" ht="75" hidden="1" x14ac:dyDescent="0.2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f>ROUND(E2215/D2215,0)*100</f>
        <v>200</v>
      </c>
      <c r="P2215">
        <f>IFERROR(ROUND(E2215/L2215,2),0)</f>
        <v>10</v>
      </c>
      <c r="Q2215" s="9" t="s">
        <v>8327</v>
      </c>
      <c r="R2215" t="s">
        <v>8329</v>
      </c>
      <c r="S2215" s="13">
        <f>(((J2215/60)/60)/24)+DATE(1970,1,1)</f>
        <v>42109.826145833329</v>
      </c>
      <c r="T2215" s="14">
        <f t="shared" si="34"/>
        <v>42139.826145833329</v>
      </c>
    </row>
    <row r="2216" spans="1:20" ht="45" hidden="1" x14ac:dyDescent="0.2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f>ROUND(E2216/D2216,0)*100</f>
        <v>300</v>
      </c>
      <c r="P2216">
        <f>IFERROR(ROUND(E2216/L2216,2),0)</f>
        <v>73.13</v>
      </c>
      <c r="Q2216" s="9" t="s">
        <v>8327</v>
      </c>
      <c r="R2216" t="s">
        <v>8329</v>
      </c>
      <c r="S2216" s="13">
        <f>(((J2216/60)/60)/24)+DATE(1970,1,1)</f>
        <v>41646.792222222226</v>
      </c>
      <c r="T2216" s="14">
        <f t="shared" si="34"/>
        <v>41676.792222222226</v>
      </c>
    </row>
    <row r="2217" spans="1:20" ht="30" hidden="1" x14ac:dyDescent="0.2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f>ROUND(E2217/D2217,0)*100</f>
        <v>200</v>
      </c>
      <c r="P2217">
        <f>IFERROR(ROUND(E2217/L2217,2),0)</f>
        <v>26.06</v>
      </c>
      <c r="Q2217" s="9" t="s">
        <v>8327</v>
      </c>
      <c r="R2217" t="s">
        <v>8329</v>
      </c>
      <c r="S2217" s="13">
        <f>(((J2217/60)/60)/24)+DATE(1970,1,1)</f>
        <v>40958.717268518521</v>
      </c>
      <c r="T2217" s="14">
        <f t="shared" si="34"/>
        <v>40981.290972222225</v>
      </c>
    </row>
    <row r="2218" spans="1:20" ht="60" hidden="1" x14ac:dyDescent="0.2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f>ROUND(E2218/D2218,0)*100</f>
        <v>100</v>
      </c>
      <c r="P2218">
        <f>IFERROR(ROUND(E2218/L2218,2),0)</f>
        <v>22.64</v>
      </c>
      <c r="Q2218" s="9" t="s">
        <v>8327</v>
      </c>
      <c r="R2218" t="s">
        <v>8329</v>
      </c>
      <c r="S2218" s="13">
        <f>(((J2218/60)/60)/24)+DATE(1970,1,1)</f>
        <v>42194.751678240747</v>
      </c>
      <c r="T2218" s="14">
        <f t="shared" si="34"/>
        <v>42208.751678240747</v>
      </c>
    </row>
    <row r="2219" spans="1:20" ht="60" hidden="1" x14ac:dyDescent="0.2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f>ROUND(E2219/D2219,0)*100</f>
        <v>100</v>
      </c>
      <c r="P2219">
        <f>IFERROR(ROUND(E2219/L2219,2),0)</f>
        <v>47.22</v>
      </c>
      <c r="Q2219" s="9" t="s">
        <v>8327</v>
      </c>
      <c r="R2219" t="s">
        <v>8329</v>
      </c>
      <c r="S2219" s="13">
        <f>(((J2219/60)/60)/24)+DATE(1970,1,1)</f>
        <v>42299.776770833334</v>
      </c>
      <c r="T2219" s="14">
        <f t="shared" si="34"/>
        <v>42310.333333333328</v>
      </c>
    </row>
    <row r="2220" spans="1:20" ht="45" hidden="1" x14ac:dyDescent="0.2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f>ROUND(E2220/D2220,0)*100</f>
        <v>100</v>
      </c>
      <c r="P2220">
        <f>IFERROR(ROUND(E2220/L2220,2),0)</f>
        <v>32.32</v>
      </c>
      <c r="Q2220" s="9" t="s">
        <v>8327</v>
      </c>
      <c r="R2220" t="s">
        <v>8329</v>
      </c>
      <c r="S2220" s="13">
        <f>(((J2220/60)/60)/24)+DATE(1970,1,1)</f>
        <v>41127.812303240738</v>
      </c>
      <c r="T2220" s="14">
        <f t="shared" si="34"/>
        <v>41150</v>
      </c>
    </row>
    <row r="2221" spans="1:20" ht="45" hidden="1" x14ac:dyDescent="0.2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f>ROUND(E2221/D2221,0)*100</f>
        <v>100</v>
      </c>
      <c r="P2221">
        <f>IFERROR(ROUND(E2221/L2221,2),0)</f>
        <v>53.42</v>
      </c>
      <c r="Q2221" s="9" t="s">
        <v>8327</v>
      </c>
      <c r="R2221" t="s">
        <v>8329</v>
      </c>
      <c r="S2221" s="13">
        <f>(((J2221/60)/60)/24)+DATE(1970,1,1)</f>
        <v>42205.718888888892</v>
      </c>
      <c r="T2221" s="14">
        <f t="shared" si="34"/>
        <v>42235.718888888892</v>
      </c>
    </row>
    <row r="2222" spans="1:20" ht="45" hidden="1" x14ac:dyDescent="0.2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f>ROUND(E2222/D2222,0)*100</f>
        <v>100</v>
      </c>
      <c r="P2222">
        <f>IFERROR(ROUND(E2222/L2222,2),0)</f>
        <v>51.3</v>
      </c>
      <c r="Q2222" s="9" t="s">
        <v>8327</v>
      </c>
      <c r="R2222" t="s">
        <v>8329</v>
      </c>
      <c r="S2222" s="13">
        <f>(((J2222/60)/60)/24)+DATE(1970,1,1)</f>
        <v>41452.060601851852</v>
      </c>
      <c r="T2222" s="14">
        <f t="shared" si="34"/>
        <v>41482.060601851852</v>
      </c>
    </row>
    <row r="2223" spans="1:20" ht="45" hidden="1" x14ac:dyDescent="0.2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f>ROUND(E2223/D2223,0)*100</f>
        <v>100</v>
      </c>
      <c r="P2223">
        <f>IFERROR(ROUND(E2223/L2223,2),0)</f>
        <v>37.200000000000003</v>
      </c>
      <c r="Q2223" s="9" t="s">
        <v>8316</v>
      </c>
      <c r="R2223" t="s">
        <v>8317</v>
      </c>
      <c r="S2223" s="13">
        <f>(((J2223/60)/60)/24)+DATE(1970,1,1)</f>
        <v>42452.666770833333</v>
      </c>
      <c r="T2223" s="14">
        <f t="shared" si="34"/>
        <v>42483</v>
      </c>
    </row>
    <row r="2224" spans="1:20" ht="60" hidden="1" x14ac:dyDescent="0.2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f>ROUND(E2224/D2224,0)*100</f>
        <v>200</v>
      </c>
      <c r="P2224">
        <f>IFERROR(ROUND(E2224/L2224,2),0)</f>
        <v>27.1</v>
      </c>
      <c r="Q2224" s="9" t="s">
        <v>8316</v>
      </c>
      <c r="R2224" t="s">
        <v>8317</v>
      </c>
      <c r="S2224" s="13">
        <f>(((J2224/60)/60)/24)+DATE(1970,1,1)</f>
        <v>40906.787581018521</v>
      </c>
      <c r="T2224" s="14">
        <f t="shared" si="34"/>
        <v>40936.787581018521</v>
      </c>
    </row>
    <row r="2225" spans="1:20" ht="60" hidden="1" x14ac:dyDescent="0.2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f>ROUND(E2225/D2225,0)*100</f>
        <v>100</v>
      </c>
      <c r="P2225">
        <f>IFERROR(ROUND(E2225/L2225,2),0)</f>
        <v>206.31</v>
      </c>
      <c r="Q2225" s="9" t="s">
        <v>8316</v>
      </c>
      <c r="R2225" t="s">
        <v>8317</v>
      </c>
      <c r="S2225" s="13">
        <f>(((J2225/60)/60)/24)+DATE(1970,1,1)</f>
        <v>42152.640833333338</v>
      </c>
      <c r="T2225" s="14">
        <f t="shared" si="34"/>
        <v>42182.640833333338</v>
      </c>
    </row>
    <row r="2226" spans="1:20" ht="60" hidden="1" x14ac:dyDescent="0.2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f>ROUND(E2226/D2226,0)*100</f>
        <v>200</v>
      </c>
      <c r="P2226">
        <f>IFERROR(ROUND(E2226/L2226,2),0)</f>
        <v>82.15</v>
      </c>
      <c r="Q2226" s="9" t="s">
        <v>8316</v>
      </c>
      <c r="R2226" t="s">
        <v>8317</v>
      </c>
      <c r="S2226" s="13">
        <f>(((J2226/60)/60)/24)+DATE(1970,1,1)</f>
        <v>42644.667534722219</v>
      </c>
      <c r="T2226" s="14">
        <f t="shared" si="34"/>
        <v>42672.791666666672</v>
      </c>
    </row>
    <row r="2227" spans="1:20" ht="60" hidden="1" x14ac:dyDescent="0.2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f>ROUND(E2227/D2227,0)*100</f>
        <v>900</v>
      </c>
      <c r="P2227">
        <f>IFERROR(ROUND(E2227/L2227,2),0)</f>
        <v>164.8</v>
      </c>
      <c r="Q2227" s="9" t="s">
        <v>8316</v>
      </c>
      <c r="R2227" t="s">
        <v>8317</v>
      </c>
      <c r="S2227" s="13">
        <f>(((J2227/60)/60)/24)+DATE(1970,1,1)</f>
        <v>41873.79184027778</v>
      </c>
      <c r="T2227" s="14">
        <f t="shared" si="34"/>
        <v>41903.79184027778</v>
      </c>
    </row>
    <row r="2228" spans="1:20" ht="60" hidden="1" x14ac:dyDescent="0.2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f>ROUND(E2228/D2228,0)*100</f>
        <v>100</v>
      </c>
      <c r="P2228">
        <f>IFERROR(ROUND(E2228/L2228,2),0)</f>
        <v>60.82</v>
      </c>
      <c r="Q2228" s="9" t="s">
        <v>8316</v>
      </c>
      <c r="R2228" t="s">
        <v>8317</v>
      </c>
      <c r="S2228" s="13">
        <f>(((J2228/60)/60)/24)+DATE(1970,1,1)</f>
        <v>42381.79886574074</v>
      </c>
      <c r="T2228" s="14">
        <f t="shared" si="34"/>
        <v>42412.207638888889</v>
      </c>
    </row>
    <row r="2229" spans="1:20" ht="60" hidden="1" x14ac:dyDescent="0.2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f>ROUND(E2229/D2229,0)*100</f>
        <v>200</v>
      </c>
      <c r="P2229">
        <f>IFERROR(ROUND(E2229/L2229,2),0)</f>
        <v>67.97</v>
      </c>
      <c r="Q2229" s="9" t="s">
        <v>8316</v>
      </c>
      <c r="R2229" t="s">
        <v>8317</v>
      </c>
      <c r="S2229" s="13">
        <f>(((J2229/60)/60)/24)+DATE(1970,1,1)</f>
        <v>41561.807349537034</v>
      </c>
      <c r="T2229" s="14">
        <f t="shared" si="34"/>
        <v>41591.849016203705</v>
      </c>
    </row>
    <row r="2230" spans="1:20" ht="60" hidden="1" x14ac:dyDescent="0.2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f>ROUND(E2230/D2230,0)*100</f>
        <v>1200</v>
      </c>
      <c r="P2230">
        <f>IFERROR(ROUND(E2230/L2230,2),0)</f>
        <v>81.56</v>
      </c>
      <c r="Q2230" s="9" t="s">
        <v>8316</v>
      </c>
      <c r="R2230" t="s">
        <v>8317</v>
      </c>
      <c r="S2230" s="13">
        <f>(((J2230/60)/60)/24)+DATE(1970,1,1)</f>
        <v>42202.278194444443</v>
      </c>
      <c r="T2230" s="14">
        <f t="shared" si="34"/>
        <v>42232.278194444443</v>
      </c>
    </row>
    <row r="2231" spans="1:20" ht="60" hidden="1" x14ac:dyDescent="0.2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f>ROUND(E2231/D2231,0)*100</f>
        <v>200</v>
      </c>
      <c r="P2231">
        <f>IFERROR(ROUND(E2231/L2231,2),0)</f>
        <v>25.43</v>
      </c>
      <c r="Q2231" s="9" t="s">
        <v>8316</v>
      </c>
      <c r="R2231" t="s">
        <v>8317</v>
      </c>
      <c r="S2231" s="13">
        <f>(((J2231/60)/60)/24)+DATE(1970,1,1)</f>
        <v>41484.664247685185</v>
      </c>
      <c r="T2231" s="14">
        <f t="shared" si="34"/>
        <v>41520.166666666664</v>
      </c>
    </row>
    <row r="2232" spans="1:20" ht="60" hidden="1" x14ac:dyDescent="0.2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f>ROUND(E2232/D2232,0)*100</f>
        <v>100</v>
      </c>
      <c r="P2232">
        <f>IFERROR(ROUND(E2232/L2232,2),0)</f>
        <v>21.5</v>
      </c>
      <c r="Q2232" s="9" t="s">
        <v>8316</v>
      </c>
      <c r="R2232" t="s">
        <v>8317</v>
      </c>
      <c r="S2232" s="13">
        <f>(((J2232/60)/60)/24)+DATE(1970,1,1)</f>
        <v>41724.881099537037</v>
      </c>
      <c r="T2232" s="14">
        <f t="shared" si="34"/>
        <v>41754.881099537037</v>
      </c>
    </row>
    <row r="2233" spans="1:20" ht="60" hidden="1" x14ac:dyDescent="0.2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f>ROUND(E2233/D2233,0)*100</f>
        <v>1200</v>
      </c>
      <c r="P2233">
        <f>IFERROR(ROUND(E2233/L2233,2),0)</f>
        <v>27.23</v>
      </c>
      <c r="Q2233" s="9" t="s">
        <v>8316</v>
      </c>
      <c r="R2233" t="s">
        <v>8317</v>
      </c>
      <c r="S2233" s="13">
        <f>(((J2233/60)/60)/24)+DATE(1970,1,1)</f>
        <v>41423.910891203705</v>
      </c>
      <c r="T2233" s="14">
        <f t="shared" si="34"/>
        <v>41450.208333333336</v>
      </c>
    </row>
    <row r="2234" spans="1:20" ht="45" hidden="1" x14ac:dyDescent="0.2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f>ROUND(E2234/D2234,0)*100</f>
        <v>500</v>
      </c>
      <c r="P2234">
        <f>IFERROR(ROUND(E2234/L2234,2),0)</f>
        <v>25.09</v>
      </c>
      <c r="Q2234" s="9" t="s">
        <v>8316</v>
      </c>
      <c r="R2234" t="s">
        <v>8317</v>
      </c>
      <c r="S2234" s="13">
        <f>(((J2234/60)/60)/24)+DATE(1970,1,1)</f>
        <v>41806.794074074074</v>
      </c>
      <c r="T2234" s="14">
        <f t="shared" si="34"/>
        <v>41839.125</v>
      </c>
    </row>
    <row r="2235" spans="1:20" ht="45" hidden="1" x14ac:dyDescent="0.2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f>ROUND(E2235/D2235,0)*100</f>
        <v>300</v>
      </c>
      <c r="P2235">
        <f>IFERROR(ROUND(E2235/L2235,2),0)</f>
        <v>21.23</v>
      </c>
      <c r="Q2235" s="9" t="s">
        <v>8316</v>
      </c>
      <c r="R2235" t="s">
        <v>8317</v>
      </c>
      <c r="S2235" s="13">
        <f>(((J2235/60)/60)/24)+DATE(1970,1,1)</f>
        <v>42331.378923611104</v>
      </c>
      <c r="T2235" s="14">
        <f t="shared" si="34"/>
        <v>42352</v>
      </c>
    </row>
    <row r="2236" spans="1:20" ht="45" hidden="1" x14ac:dyDescent="0.2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f>ROUND(E2236/D2236,0)*100</f>
        <v>1200</v>
      </c>
      <c r="P2236">
        <f>IFERROR(ROUND(E2236/L2236,2),0)</f>
        <v>41.61</v>
      </c>
      <c r="Q2236" s="9" t="s">
        <v>8316</v>
      </c>
      <c r="R2236" t="s">
        <v>8317</v>
      </c>
      <c r="S2236" s="13">
        <f>(((J2236/60)/60)/24)+DATE(1970,1,1)</f>
        <v>42710.824618055558</v>
      </c>
      <c r="T2236" s="14">
        <f t="shared" si="34"/>
        <v>42740.824618055558</v>
      </c>
    </row>
    <row r="2237" spans="1:20" ht="45" hidden="1" x14ac:dyDescent="0.2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f>ROUND(E2237/D2237,0)*100</f>
        <v>200</v>
      </c>
      <c r="P2237">
        <f>IFERROR(ROUND(E2237/L2237,2),0)</f>
        <v>135.59</v>
      </c>
      <c r="Q2237" s="9" t="s">
        <v>8316</v>
      </c>
      <c r="R2237" t="s">
        <v>8317</v>
      </c>
      <c r="S2237" s="13">
        <f>(((J2237/60)/60)/24)+DATE(1970,1,1)</f>
        <v>42062.022118055553</v>
      </c>
      <c r="T2237" s="14">
        <f t="shared" si="34"/>
        <v>42091.980451388896</v>
      </c>
    </row>
    <row r="2238" spans="1:20" ht="45" hidden="1" x14ac:dyDescent="0.2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f>ROUND(E2238/D2238,0)*100</f>
        <v>500</v>
      </c>
      <c r="P2238">
        <f>IFERROR(ROUND(E2238/L2238,2),0)</f>
        <v>22.12</v>
      </c>
      <c r="Q2238" s="9" t="s">
        <v>8316</v>
      </c>
      <c r="R2238" t="s">
        <v>8317</v>
      </c>
      <c r="S2238" s="13">
        <f>(((J2238/60)/60)/24)+DATE(1970,1,1)</f>
        <v>42371.617164351846</v>
      </c>
      <c r="T2238" s="14">
        <f t="shared" si="34"/>
        <v>42401.617164351846</v>
      </c>
    </row>
    <row r="2239" spans="1:20" ht="60" hidden="1" x14ac:dyDescent="0.2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f>ROUND(E2239/D2239,0)*100</f>
        <v>400</v>
      </c>
      <c r="P2239">
        <f>IFERROR(ROUND(E2239/L2239,2),0)</f>
        <v>64.63</v>
      </c>
      <c r="Q2239" s="9" t="s">
        <v>8316</v>
      </c>
      <c r="R2239" t="s">
        <v>8317</v>
      </c>
      <c r="S2239" s="13">
        <f>(((J2239/60)/60)/24)+DATE(1970,1,1)</f>
        <v>41915.003275462965</v>
      </c>
      <c r="T2239" s="14">
        <f t="shared" si="34"/>
        <v>41955.332638888889</v>
      </c>
    </row>
    <row r="2240" spans="1:20" ht="30" hidden="1" x14ac:dyDescent="0.2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f>ROUND(E2240/D2240,0)*100</f>
        <v>100</v>
      </c>
      <c r="P2240">
        <f>IFERROR(ROUND(E2240/L2240,2),0)</f>
        <v>69.569999999999993</v>
      </c>
      <c r="Q2240" s="9" t="s">
        <v>8316</v>
      </c>
      <c r="R2240" t="s">
        <v>8317</v>
      </c>
      <c r="S2240" s="13">
        <f>(((J2240/60)/60)/24)+DATE(1970,1,1)</f>
        <v>42774.621712962966</v>
      </c>
      <c r="T2240" s="14">
        <f t="shared" si="34"/>
        <v>42804.621712962966</v>
      </c>
    </row>
    <row r="2241" spans="1:20" ht="30" hidden="1" x14ac:dyDescent="0.2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f>ROUND(E2241/D2241,0)*100</f>
        <v>100</v>
      </c>
      <c r="P2241">
        <f>IFERROR(ROUND(E2241/L2241,2),0)</f>
        <v>75.13</v>
      </c>
      <c r="Q2241" s="9" t="s">
        <v>8316</v>
      </c>
      <c r="R2241" t="s">
        <v>8317</v>
      </c>
      <c r="S2241" s="13">
        <f>(((J2241/60)/60)/24)+DATE(1970,1,1)</f>
        <v>41572.958495370374</v>
      </c>
      <c r="T2241" s="14">
        <f t="shared" si="34"/>
        <v>41609.168055555558</v>
      </c>
    </row>
    <row r="2242" spans="1:20" ht="45" hidden="1" x14ac:dyDescent="0.2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f>ROUND(E2242/D2242,0)*100</f>
        <v>300</v>
      </c>
      <c r="P2242">
        <f>IFERROR(ROUND(E2242/L2242,2),0)</f>
        <v>140.97999999999999</v>
      </c>
      <c r="Q2242" s="9" t="s">
        <v>8316</v>
      </c>
      <c r="R2242" t="s">
        <v>8317</v>
      </c>
      <c r="S2242" s="13">
        <f>(((J2242/60)/60)/24)+DATE(1970,1,1)</f>
        <v>42452.825740740736</v>
      </c>
      <c r="T2242" s="14">
        <f t="shared" si="34"/>
        <v>42482.825740740736</v>
      </c>
    </row>
    <row r="2243" spans="1:20" ht="60" hidden="1" x14ac:dyDescent="0.2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f>ROUND(E2243/D2243,0)*100</f>
        <v>800</v>
      </c>
      <c r="P2243">
        <f>IFERROR(ROUND(E2243/L2243,2),0)</f>
        <v>49.47</v>
      </c>
      <c r="Q2243" s="9" t="s">
        <v>8316</v>
      </c>
      <c r="R2243" t="s">
        <v>8317</v>
      </c>
      <c r="S2243" s="13">
        <f>(((J2243/60)/60)/24)+DATE(1970,1,1)</f>
        <v>42766.827546296292</v>
      </c>
      <c r="T2243" s="14">
        <f t="shared" ref="T2243:T2306" si="35">(((I2243/60)/60)/24)+DATE(1970,1,1)</f>
        <v>42796.827546296292</v>
      </c>
    </row>
    <row r="2244" spans="1:20" ht="30" hidden="1" x14ac:dyDescent="0.2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f>ROUND(E2244/D2244,0)*100</f>
        <v>1400</v>
      </c>
      <c r="P2244">
        <f>IFERROR(ROUND(E2244/L2244,2),0)</f>
        <v>53.87</v>
      </c>
      <c r="Q2244" s="9" t="s">
        <v>8316</v>
      </c>
      <c r="R2244" t="s">
        <v>8317</v>
      </c>
      <c r="S2244" s="13">
        <f>(((J2244/60)/60)/24)+DATE(1970,1,1)</f>
        <v>41569.575613425928</v>
      </c>
      <c r="T2244" s="14">
        <f t="shared" si="35"/>
        <v>41605.126388888886</v>
      </c>
    </row>
    <row r="2245" spans="1:20" ht="60" hidden="1" x14ac:dyDescent="0.2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f>ROUND(E2245/D2245,0)*100</f>
        <v>930300</v>
      </c>
      <c r="P2245">
        <f>IFERROR(ROUND(E2245/L2245,2),0)</f>
        <v>4.57</v>
      </c>
      <c r="Q2245" s="9" t="s">
        <v>8316</v>
      </c>
      <c r="R2245" t="s">
        <v>8317</v>
      </c>
      <c r="S2245" s="13">
        <f>(((J2245/60)/60)/24)+DATE(1970,1,1)</f>
        <v>42800.751041666663</v>
      </c>
      <c r="T2245" s="14">
        <f t="shared" si="35"/>
        <v>42807.125</v>
      </c>
    </row>
    <row r="2246" spans="1:20" ht="45" hidden="1" x14ac:dyDescent="0.2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f>ROUND(E2246/D2246,0)*100</f>
        <v>400</v>
      </c>
      <c r="P2246">
        <f>IFERROR(ROUND(E2246/L2246,2),0)</f>
        <v>65</v>
      </c>
      <c r="Q2246" s="9" t="s">
        <v>8316</v>
      </c>
      <c r="R2246" t="s">
        <v>8317</v>
      </c>
      <c r="S2246" s="13">
        <f>(((J2246/60)/60)/24)+DATE(1970,1,1)</f>
        <v>42647.818819444445</v>
      </c>
      <c r="T2246" s="14">
        <f t="shared" si="35"/>
        <v>42659.854166666672</v>
      </c>
    </row>
    <row r="2247" spans="1:20" ht="45" hidden="1" x14ac:dyDescent="0.2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f>ROUND(E2247/D2247,0)*100</f>
        <v>2600</v>
      </c>
      <c r="P2247">
        <f>IFERROR(ROUND(E2247/L2247,2),0)</f>
        <v>53.48</v>
      </c>
      <c r="Q2247" s="9" t="s">
        <v>8316</v>
      </c>
      <c r="R2247" t="s">
        <v>8317</v>
      </c>
      <c r="S2247" s="13">
        <f>(((J2247/60)/60)/24)+DATE(1970,1,1)</f>
        <v>41660.708530092597</v>
      </c>
      <c r="T2247" s="14">
        <f t="shared" si="35"/>
        <v>41691.75</v>
      </c>
    </row>
    <row r="2248" spans="1:20" ht="60" hidden="1" x14ac:dyDescent="0.2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f>ROUND(E2248/D2248,0)*100</f>
        <v>100</v>
      </c>
      <c r="P2248">
        <f>IFERROR(ROUND(E2248/L2248,2),0)</f>
        <v>43.91</v>
      </c>
      <c r="Q2248" s="9" t="s">
        <v>8316</v>
      </c>
      <c r="R2248" t="s">
        <v>8317</v>
      </c>
      <c r="S2248" s="13">
        <f>(((J2248/60)/60)/24)+DATE(1970,1,1)</f>
        <v>42221.79178240741</v>
      </c>
      <c r="T2248" s="14">
        <f t="shared" si="35"/>
        <v>42251.79178240741</v>
      </c>
    </row>
    <row r="2249" spans="1:20" ht="45" hidden="1" x14ac:dyDescent="0.2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f>ROUND(E2249/D2249,0)*100</f>
        <v>100</v>
      </c>
      <c r="P2249">
        <f>IFERROR(ROUND(E2249/L2249,2),0)</f>
        <v>50.85</v>
      </c>
      <c r="Q2249" s="9" t="s">
        <v>8316</v>
      </c>
      <c r="R2249" t="s">
        <v>8317</v>
      </c>
      <c r="S2249" s="13">
        <f>(((J2249/60)/60)/24)+DATE(1970,1,1)</f>
        <v>42200.666261574079</v>
      </c>
      <c r="T2249" s="14">
        <f t="shared" si="35"/>
        <v>42214.666261574079</v>
      </c>
    </row>
    <row r="2250" spans="1:20" ht="60" hidden="1" x14ac:dyDescent="0.2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f>ROUND(E2250/D2250,0)*100</f>
        <v>100</v>
      </c>
      <c r="P2250">
        <f>IFERROR(ROUND(E2250/L2250,2),0)</f>
        <v>58.63</v>
      </c>
      <c r="Q2250" s="9" t="s">
        <v>8316</v>
      </c>
      <c r="R2250" t="s">
        <v>8317</v>
      </c>
      <c r="S2250" s="13">
        <f>(((J2250/60)/60)/24)+DATE(1970,1,1)</f>
        <v>42688.875902777778</v>
      </c>
      <c r="T2250" s="14">
        <f t="shared" si="35"/>
        <v>42718.875902777778</v>
      </c>
    </row>
    <row r="2251" spans="1:20" ht="45" hidden="1" x14ac:dyDescent="0.2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f>ROUND(E2251/D2251,0)*100</f>
        <v>200</v>
      </c>
      <c r="P2251">
        <f>IFERROR(ROUND(E2251/L2251,2),0)</f>
        <v>32.82</v>
      </c>
      <c r="Q2251" s="9" t="s">
        <v>8316</v>
      </c>
      <c r="R2251" t="s">
        <v>8317</v>
      </c>
      <c r="S2251" s="13">
        <f>(((J2251/60)/60)/24)+DATE(1970,1,1)</f>
        <v>41336.703298611108</v>
      </c>
      <c r="T2251" s="14">
        <f t="shared" si="35"/>
        <v>41366.661631944444</v>
      </c>
    </row>
    <row r="2252" spans="1:20" ht="45" hidden="1" x14ac:dyDescent="0.2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f>ROUND(E2252/D2252,0)*100</f>
        <v>1000</v>
      </c>
      <c r="P2252">
        <f>IFERROR(ROUND(E2252/L2252,2),0)</f>
        <v>426.93</v>
      </c>
      <c r="Q2252" s="9" t="s">
        <v>8316</v>
      </c>
      <c r="R2252" t="s">
        <v>8317</v>
      </c>
      <c r="S2252" s="13">
        <f>(((J2252/60)/60)/24)+DATE(1970,1,1)</f>
        <v>42677.005474537036</v>
      </c>
      <c r="T2252" s="14">
        <f t="shared" si="35"/>
        <v>42707.0471412037</v>
      </c>
    </row>
    <row r="2253" spans="1:20" ht="45" hidden="1" x14ac:dyDescent="0.2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f>ROUND(E2253/D2253,0)*100</f>
        <v>100</v>
      </c>
      <c r="P2253">
        <f>IFERROR(ROUND(E2253/L2253,2),0)</f>
        <v>23.81</v>
      </c>
      <c r="Q2253" s="9" t="s">
        <v>8316</v>
      </c>
      <c r="R2253" t="s">
        <v>8317</v>
      </c>
      <c r="S2253" s="13">
        <f>(((J2253/60)/60)/24)+DATE(1970,1,1)</f>
        <v>41846.34579861111</v>
      </c>
      <c r="T2253" s="14">
        <f t="shared" si="35"/>
        <v>41867.34579861111</v>
      </c>
    </row>
    <row r="2254" spans="1:20" ht="60" hidden="1" x14ac:dyDescent="0.2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f>ROUND(E2254/D2254,0)*100</f>
        <v>300</v>
      </c>
      <c r="P2254">
        <f>IFERROR(ROUND(E2254/L2254,2),0)</f>
        <v>98.41</v>
      </c>
      <c r="Q2254" s="9" t="s">
        <v>8316</v>
      </c>
      <c r="R2254" t="s">
        <v>8317</v>
      </c>
      <c r="S2254" s="13">
        <f>(((J2254/60)/60)/24)+DATE(1970,1,1)</f>
        <v>42573.327986111108</v>
      </c>
      <c r="T2254" s="14">
        <f t="shared" si="35"/>
        <v>42588.327986111108</v>
      </c>
    </row>
    <row r="2255" spans="1:20" ht="60" hidden="1" x14ac:dyDescent="0.2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f>ROUND(E2255/D2255,0)*100</f>
        <v>100</v>
      </c>
      <c r="P2255">
        <f>IFERROR(ROUND(E2255/L2255,2),0)</f>
        <v>107.32</v>
      </c>
      <c r="Q2255" s="9" t="s">
        <v>8316</v>
      </c>
      <c r="R2255" t="s">
        <v>8317</v>
      </c>
      <c r="S2255" s="13">
        <f>(((J2255/60)/60)/24)+DATE(1970,1,1)</f>
        <v>42296.631331018521</v>
      </c>
      <c r="T2255" s="14">
        <f t="shared" si="35"/>
        <v>42326.672997685186</v>
      </c>
    </row>
    <row r="2256" spans="1:20" ht="45" hidden="1" x14ac:dyDescent="0.2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f>ROUND(E2256/D2256,0)*100</f>
        <v>500</v>
      </c>
      <c r="P2256">
        <f>IFERROR(ROUND(E2256/L2256,2),0)</f>
        <v>11.67</v>
      </c>
      <c r="Q2256" s="9" t="s">
        <v>8316</v>
      </c>
      <c r="R2256" t="s">
        <v>8317</v>
      </c>
      <c r="S2256" s="13">
        <f>(((J2256/60)/60)/24)+DATE(1970,1,1)</f>
        <v>42752.647777777776</v>
      </c>
      <c r="T2256" s="14">
        <f t="shared" si="35"/>
        <v>42759.647777777776</v>
      </c>
    </row>
    <row r="2257" spans="1:20" ht="30" hidden="1" x14ac:dyDescent="0.2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f>ROUND(E2257/D2257,0)*100</f>
        <v>300</v>
      </c>
      <c r="P2257">
        <f>IFERROR(ROUND(E2257/L2257,2),0)</f>
        <v>41.78</v>
      </c>
      <c r="Q2257" s="9" t="s">
        <v>8316</v>
      </c>
      <c r="R2257" t="s">
        <v>8317</v>
      </c>
      <c r="S2257" s="13">
        <f>(((J2257/60)/60)/24)+DATE(1970,1,1)</f>
        <v>42467.951979166668</v>
      </c>
      <c r="T2257" s="14">
        <f t="shared" si="35"/>
        <v>42497.951979166668</v>
      </c>
    </row>
    <row r="2258" spans="1:20" ht="45" hidden="1" x14ac:dyDescent="0.2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f>ROUND(E2258/D2258,0)*100</f>
        <v>200</v>
      </c>
      <c r="P2258">
        <f>IFERROR(ROUND(E2258/L2258,2),0)</f>
        <v>21.38</v>
      </c>
      <c r="Q2258" s="9" t="s">
        <v>8316</v>
      </c>
      <c r="R2258" t="s">
        <v>8317</v>
      </c>
      <c r="S2258" s="13">
        <f>(((J2258/60)/60)/24)+DATE(1970,1,1)</f>
        <v>42682.451921296291</v>
      </c>
      <c r="T2258" s="14">
        <f t="shared" si="35"/>
        <v>42696.451921296291</v>
      </c>
    </row>
    <row r="2259" spans="1:20" ht="60" hidden="1" x14ac:dyDescent="0.2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f>ROUND(E2259/D2259,0)*100</f>
        <v>600</v>
      </c>
      <c r="P2259">
        <f>IFERROR(ROUND(E2259/L2259,2),0)</f>
        <v>94.1</v>
      </c>
      <c r="Q2259" s="9" t="s">
        <v>8316</v>
      </c>
      <c r="R2259" t="s">
        <v>8317</v>
      </c>
      <c r="S2259" s="13">
        <f>(((J2259/60)/60)/24)+DATE(1970,1,1)</f>
        <v>42505.936678240745</v>
      </c>
      <c r="T2259" s="14">
        <f t="shared" si="35"/>
        <v>42540.958333333328</v>
      </c>
    </row>
    <row r="2260" spans="1:20" ht="30" hidden="1" x14ac:dyDescent="0.2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f>ROUND(E2260/D2260,0)*100</f>
        <v>100</v>
      </c>
      <c r="P2260">
        <f>IFERROR(ROUND(E2260/L2260,2),0)</f>
        <v>15.72</v>
      </c>
      <c r="Q2260" s="9" t="s">
        <v>8316</v>
      </c>
      <c r="R2260" t="s">
        <v>8317</v>
      </c>
      <c r="S2260" s="13">
        <f>(((J2260/60)/60)/24)+DATE(1970,1,1)</f>
        <v>42136.75100694444</v>
      </c>
      <c r="T2260" s="14">
        <f t="shared" si="35"/>
        <v>42166.75100694444</v>
      </c>
    </row>
    <row r="2261" spans="1:20" ht="60" hidden="1" x14ac:dyDescent="0.2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f>ROUND(E2261/D2261,0)*100</f>
        <v>1900</v>
      </c>
      <c r="P2261">
        <f>IFERROR(ROUND(E2261/L2261,2),0)</f>
        <v>90.64</v>
      </c>
      <c r="Q2261" s="9" t="s">
        <v>8316</v>
      </c>
      <c r="R2261" t="s">
        <v>8317</v>
      </c>
      <c r="S2261" s="13">
        <f>(((J2261/60)/60)/24)+DATE(1970,1,1)</f>
        <v>42702.804814814815</v>
      </c>
      <c r="T2261" s="14">
        <f t="shared" si="35"/>
        <v>42712.804814814815</v>
      </c>
    </row>
    <row r="2262" spans="1:20" ht="60" hidden="1" x14ac:dyDescent="0.2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f>ROUND(E2262/D2262,0)*100</f>
        <v>300</v>
      </c>
      <c r="P2262">
        <f>IFERROR(ROUND(E2262/L2262,2),0)</f>
        <v>97.3</v>
      </c>
      <c r="Q2262" s="9" t="s">
        <v>8316</v>
      </c>
      <c r="R2262" t="s">
        <v>8317</v>
      </c>
      <c r="S2262" s="13">
        <f>(((J2262/60)/60)/24)+DATE(1970,1,1)</f>
        <v>41695.016782407409</v>
      </c>
      <c r="T2262" s="14">
        <f t="shared" si="35"/>
        <v>41724.975115740745</v>
      </c>
    </row>
    <row r="2263" spans="1:20" ht="60" hidden="1" x14ac:dyDescent="0.2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f>ROUND(E2263/D2263,0)*100</f>
        <v>800</v>
      </c>
      <c r="P2263">
        <f>IFERROR(ROUND(E2263/L2263,2),0)</f>
        <v>37.119999999999997</v>
      </c>
      <c r="Q2263" s="9" t="s">
        <v>8316</v>
      </c>
      <c r="R2263" t="s">
        <v>8317</v>
      </c>
      <c r="S2263" s="13">
        <f>(((J2263/60)/60)/24)+DATE(1970,1,1)</f>
        <v>42759.724768518514</v>
      </c>
      <c r="T2263" s="14">
        <f t="shared" si="35"/>
        <v>42780.724768518514</v>
      </c>
    </row>
    <row r="2264" spans="1:20" ht="45" hidden="1" x14ac:dyDescent="0.2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f>ROUND(E2264/D2264,0)*100</f>
        <v>200</v>
      </c>
      <c r="P2264">
        <f>IFERROR(ROUND(E2264/L2264,2),0)</f>
        <v>28.1</v>
      </c>
      <c r="Q2264" s="9" t="s">
        <v>8316</v>
      </c>
      <c r="R2264" t="s">
        <v>8317</v>
      </c>
      <c r="S2264" s="13">
        <f>(((J2264/60)/60)/24)+DATE(1970,1,1)</f>
        <v>41926.585162037038</v>
      </c>
      <c r="T2264" s="14">
        <f t="shared" si="35"/>
        <v>41961</v>
      </c>
    </row>
    <row r="2265" spans="1:20" ht="45" hidden="1" x14ac:dyDescent="0.2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f>ROUND(E2265/D2265,0)*100</f>
        <v>100</v>
      </c>
      <c r="P2265">
        <f>IFERROR(ROUND(E2265/L2265,2),0)</f>
        <v>144.43</v>
      </c>
      <c r="Q2265" s="9" t="s">
        <v>8316</v>
      </c>
      <c r="R2265" t="s">
        <v>8317</v>
      </c>
      <c r="S2265" s="13">
        <f>(((J2265/60)/60)/24)+DATE(1970,1,1)</f>
        <v>42014.832326388889</v>
      </c>
      <c r="T2265" s="14">
        <f t="shared" si="35"/>
        <v>42035.832326388889</v>
      </c>
    </row>
    <row r="2266" spans="1:20" ht="60" hidden="1" x14ac:dyDescent="0.2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f>ROUND(E2266/D2266,0)*100</f>
        <v>200</v>
      </c>
      <c r="P2266">
        <f>IFERROR(ROUND(E2266/L2266,2),0)</f>
        <v>24.27</v>
      </c>
      <c r="Q2266" s="9" t="s">
        <v>8316</v>
      </c>
      <c r="R2266" t="s">
        <v>8317</v>
      </c>
      <c r="S2266" s="13">
        <f>(((J2266/60)/60)/24)+DATE(1970,1,1)</f>
        <v>42496.582337962958</v>
      </c>
      <c r="T2266" s="14">
        <f t="shared" si="35"/>
        <v>42513.125</v>
      </c>
    </row>
    <row r="2267" spans="1:20" ht="60" hidden="1" x14ac:dyDescent="0.2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f>ROUND(E2267/D2267,0)*100</f>
        <v>300</v>
      </c>
      <c r="P2267">
        <f>IFERROR(ROUND(E2267/L2267,2),0)</f>
        <v>35.119999999999997</v>
      </c>
      <c r="Q2267" s="9" t="s">
        <v>8316</v>
      </c>
      <c r="R2267" t="s">
        <v>8317</v>
      </c>
      <c r="S2267" s="13">
        <f>(((J2267/60)/60)/24)+DATE(1970,1,1)</f>
        <v>42689.853090277778</v>
      </c>
      <c r="T2267" s="14">
        <f t="shared" si="35"/>
        <v>42696.853090277778</v>
      </c>
    </row>
    <row r="2268" spans="1:20" ht="45" hidden="1" x14ac:dyDescent="0.2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f>ROUND(E2268/D2268,0)*100</f>
        <v>300</v>
      </c>
      <c r="P2268">
        <f>IFERROR(ROUND(E2268/L2268,2),0)</f>
        <v>24.76</v>
      </c>
      <c r="Q2268" s="9" t="s">
        <v>8316</v>
      </c>
      <c r="R2268" t="s">
        <v>8317</v>
      </c>
      <c r="S2268" s="13">
        <f>(((J2268/60)/60)/24)+DATE(1970,1,1)</f>
        <v>42469.874907407408</v>
      </c>
      <c r="T2268" s="14">
        <f t="shared" si="35"/>
        <v>42487.083333333328</v>
      </c>
    </row>
    <row r="2269" spans="1:20" ht="60" hidden="1" x14ac:dyDescent="0.2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f>ROUND(E2269/D2269,0)*100</f>
        <v>400</v>
      </c>
      <c r="P2269">
        <f>IFERROR(ROUND(E2269/L2269,2),0)</f>
        <v>188.38</v>
      </c>
      <c r="Q2269" s="9" t="s">
        <v>8316</v>
      </c>
      <c r="R2269" t="s">
        <v>8317</v>
      </c>
      <c r="S2269" s="13">
        <f>(((J2269/60)/60)/24)+DATE(1970,1,1)</f>
        <v>41968.829826388886</v>
      </c>
      <c r="T2269" s="14">
        <f t="shared" si="35"/>
        <v>41994.041666666672</v>
      </c>
    </row>
    <row r="2270" spans="1:20" ht="60" hidden="1" x14ac:dyDescent="0.2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f>ROUND(E2270/D2270,0)*100</f>
        <v>100</v>
      </c>
      <c r="P2270">
        <f>IFERROR(ROUND(E2270/L2270,2),0)</f>
        <v>148.08000000000001</v>
      </c>
      <c r="Q2270" s="9" t="s">
        <v>8316</v>
      </c>
      <c r="R2270" t="s">
        <v>8317</v>
      </c>
      <c r="S2270" s="13">
        <f>(((J2270/60)/60)/24)+DATE(1970,1,1)</f>
        <v>42776.082349537035</v>
      </c>
      <c r="T2270" s="14">
        <f t="shared" si="35"/>
        <v>42806.082349537035</v>
      </c>
    </row>
    <row r="2271" spans="1:20" ht="45" hidden="1" x14ac:dyDescent="0.2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f>ROUND(E2271/D2271,0)*100</f>
        <v>1800</v>
      </c>
      <c r="P2271">
        <f>IFERROR(ROUND(E2271/L2271,2),0)</f>
        <v>49.93</v>
      </c>
      <c r="Q2271" s="9" t="s">
        <v>8316</v>
      </c>
      <c r="R2271" t="s">
        <v>8317</v>
      </c>
      <c r="S2271" s="13">
        <f>(((J2271/60)/60)/24)+DATE(1970,1,1)</f>
        <v>42776.704432870371</v>
      </c>
      <c r="T2271" s="14">
        <f t="shared" si="35"/>
        <v>42801.208333333328</v>
      </c>
    </row>
    <row r="2272" spans="1:20" ht="45" hidden="1" x14ac:dyDescent="0.2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f>ROUND(E2272/D2272,0)*100</f>
        <v>700</v>
      </c>
      <c r="P2272">
        <f>IFERROR(ROUND(E2272/L2272,2),0)</f>
        <v>107.82</v>
      </c>
      <c r="Q2272" s="9" t="s">
        <v>8316</v>
      </c>
      <c r="R2272" t="s">
        <v>8317</v>
      </c>
      <c r="S2272" s="13">
        <f>(((J2272/60)/60)/24)+DATE(1970,1,1)</f>
        <v>42725.869363425925</v>
      </c>
      <c r="T2272" s="14">
        <f t="shared" si="35"/>
        <v>42745.915972222225</v>
      </c>
    </row>
    <row r="2273" spans="1:20" ht="60" hidden="1" x14ac:dyDescent="0.2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f>ROUND(E2273/D2273,0)*100</f>
        <v>300</v>
      </c>
      <c r="P2273">
        <f>IFERROR(ROUND(E2273/L2273,2),0)</f>
        <v>42.63</v>
      </c>
      <c r="Q2273" s="9" t="s">
        <v>8316</v>
      </c>
      <c r="R2273" t="s">
        <v>8317</v>
      </c>
      <c r="S2273" s="13">
        <f>(((J2273/60)/60)/24)+DATE(1970,1,1)</f>
        <v>42684.000046296293</v>
      </c>
      <c r="T2273" s="14">
        <f t="shared" si="35"/>
        <v>42714.000046296293</v>
      </c>
    </row>
    <row r="2274" spans="1:20" ht="45" hidden="1" x14ac:dyDescent="0.2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f>ROUND(E2274/D2274,0)*100</f>
        <v>1400</v>
      </c>
      <c r="P2274">
        <f>IFERROR(ROUND(E2274/L2274,2),0)</f>
        <v>14.37</v>
      </c>
      <c r="Q2274" s="9" t="s">
        <v>8316</v>
      </c>
      <c r="R2274" t="s">
        <v>8317</v>
      </c>
      <c r="S2274" s="13">
        <f>(((J2274/60)/60)/24)+DATE(1970,1,1)</f>
        <v>42315.699490740735</v>
      </c>
      <c r="T2274" s="14">
        <f t="shared" si="35"/>
        <v>42345.699490740735</v>
      </c>
    </row>
    <row r="2275" spans="1:20" ht="60" hidden="1" x14ac:dyDescent="0.2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f>ROUND(E2275/D2275,0)*100</f>
        <v>200</v>
      </c>
      <c r="P2275">
        <f>IFERROR(ROUND(E2275/L2275,2),0)</f>
        <v>37.479999999999997</v>
      </c>
      <c r="Q2275" s="9" t="s">
        <v>8316</v>
      </c>
      <c r="R2275" t="s">
        <v>8317</v>
      </c>
      <c r="S2275" s="13">
        <f>(((J2275/60)/60)/24)+DATE(1970,1,1)</f>
        <v>42781.549097222218</v>
      </c>
      <c r="T2275" s="14">
        <f t="shared" si="35"/>
        <v>42806.507430555561</v>
      </c>
    </row>
    <row r="2276" spans="1:20" ht="60" hidden="1" x14ac:dyDescent="0.2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f>ROUND(E2276/D2276,0)*100</f>
        <v>100</v>
      </c>
      <c r="P2276">
        <f>IFERROR(ROUND(E2276/L2276,2),0)</f>
        <v>30.2</v>
      </c>
      <c r="Q2276" s="9" t="s">
        <v>8316</v>
      </c>
      <c r="R2276" t="s">
        <v>8317</v>
      </c>
      <c r="S2276" s="13">
        <f>(((J2276/60)/60)/24)+DATE(1970,1,1)</f>
        <v>41663.500659722224</v>
      </c>
      <c r="T2276" s="14">
        <f t="shared" si="35"/>
        <v>41693.500659722224</v>
      </c>
    </row>
    <row r="2277" spans="1:20" ht="45" hidden="1" x14ac:dyDescent="0.2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f>ROUND(E2277/D2277,0)*100</f>
        <v>400</v>
      </c>
      <c r="P2277">
        <f>IFERROR(ROUND(E2277/L2277,2),0)</f>
        <v>33.549999999999997</v>
      </c>
      <c r="Q2277" s="9" t="s">
        <v>8316</v>
      </c>
      <c r="R2277" t="s">
        <v>8317</v>
      </c>
      <c r="S2277" s="13">
        <f>(((J2277/60)/60)/24)+DATE(1970,1,1)</f>
        <v>41965.616655092599</v>
      </c>
      <c r="T2277" s="14">
        <f t="shared" si="35"/>
        <v>41995.616655092599</v>
      </c>
    </row>
    <row r="2278" spans="1:20" ht="60" hidden="1" x14ac:dyDescent="0.2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f>ROUND(E2278/D2278,0)*100</f>
        <v>100</v>
      </c>
      <c r="P2278">
        <f>IFERROR(ROUND(E2278/L2278,2),0)</f>
        <v>64.75</v>
      </c>
      <c r="Q2278" s="9" t="s">
        <v>8316</v>
      </c>
      <c r="R2278" t="s">
        <v>8317</v>
      </c>
      <c r="S2278" s="13">
        <f>(((J2278/60)/60)/24)+DATE(1970,1,1)</f>
        <v>41614.651493055557</v>
      </c>
      <c r="T2278" s="14">
        <f t="shared" si="35"/>
        <v>41644.651493055557</v>
      </c>
    </row>
    <row r="2279" spans="1:20" ht="60" hidden="1" x14ac:dyDescent="0.2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f>ROUND(E2279/D2279,0)*100</f>
        <v>100</v>
      </c>
      <c r="P2279">
        <f>IFERROR(ROUND(E2279/L2279,2),0)</f>
        <v>57.93</v>
      </c>
      <c r="Q2279" s="9" t="s">
        <v>8316</v>
      </c>
      <c r="R2279" t="s">
        <v>8317</v>
      </c>
      <c r="S2279" s="13">
        <f>(((J2279/60)/60)/24)+DATE(1970,1,1)</f>
        <v>40936.678506944445</v>
      </c>
      <c r="T2279" s="14">
        <f t="shared" si="35"/>
        <v>40966.678506944445</v>
      </c>
    </row>
    <row r="2280" spans="1:20" ht="45" hidden="1" x14ac:dyDescent="0.2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f>ROUND(E2280/D2280,0)*100</f>
        <v>300</v>
      </c>
      <c r="P2280">
        <f>IFERROR(ROUND(E2280/L2280,2),0)</f>
        <v>53.08</v>
      </c>
      <c r="Q2280" s="9" t="s">
        <v>8316</v>
      </c>
      <c r="R2280" t="s">
        <v>8317</v>
      </c>
      <c r="S2280" s="13">
        <f>(((J2280/60)/60)/24)+DATE(1970,1,1)</f>
        <v>42338.709108796291</v>
      </c>
      <c r="T2280" s="14">
        <f t="shared" si="35"/>
        <v>42372.957638888889</v>
      </c>
    </row>
    <row r="2281" spans="1:20" ht="60" hidden="1" x14ac:dyDescent="0.2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f>ROUND(E2281/D2281,0)*100</f>
        <v>200</v>
      </c>
      <c r="P2281">
        <f>IFERROR(ROUND(E2281/L2281,2),0)</f>
        <v>48.06</v>
      </c>
      <c r="Q2281" s="9" t="s">
        <v>8316</v>
      </c>
      <c r="R2281" t="s">
        <v>8317</v>
      </c>
      <c r="S2281" s="13">
        <f>(((J2281/60)/60)/24)+DATE(1970,1,1)</f>
        <v>42020.806701388887</v>
      </c>
      <c r="T2281" s="14">
        <f t="shared" si="35"/>
        <v>42039.166666666672</v>
      </c>
    </row>
    <row r="2282" spans="1:20" ht="60" hidden="1" x14ac:dyDescent="0.2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f>ROUND(E2282/D2282,0)*100</f>
        <v>400</v>
      </c>
      <c r="P2282">
        <f>IFERROR(ROUND(E2282/L2282,2),0)</f>
        <v>82.4</v>
      </c>
      <c r="Q2282" s="9" t="s">
        <v>8316</v>
      </c>
      <c r="R2282" t="s">
        <v>8317</v>
      </c>
      <c r="S2282" s="13">
        <f>(((J2282/60)/60)/24)+DATE(1970,1,1)</f>
        <v>42234.624895833331</v>
      </c>
      <c r="T2282" s="14">
        <f t="shared" si="35"/>
        <v>42264.624895833331</v>
      </c>
    </row>
    <row r="2283" spans="1:20" ht="60" hidden="1" x14ac:dyDescent="0.2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f>ROUND(E2283/D2283,0)*100</f>
        <v>200</v>
      </c>
      <c r="P2283">
        <f>IFERROR(ROUND(E2283/L2283,2),0)</f>
        <v>50.45</v>
      </c>
      <c r="Q2283" s="9" t="s">
        <v>8327</v>
      </c>
      <c r="R2283" t="s">
        <v>8331</v>
      </c>
      <c r="S2283" s="13">
        <f>(((J2283/60)/60)/24)+DATE(1970,1,1)</f>
        <v>40687.285844907405</v>
      </c>
      <c r="T2283" s="14">
        <f t="shared" si="35"/>
        <v>40749.284722222219</v>
      </c>
    </row>
    <row r="2284" spans="1:20" ht="45" hidden="1" x14ac:dyDescent="0.2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f>ROUND(E2284/D2284,0)*100</f>
        <v>200</v>
      </c>
      <c r="P2284">
        <f>IFERROR(ROUND(E2284/L2284,2),0)</f>
        <v>115.83</v>
      </c>
      <c r="Q2284" s="9" t="s">
        <v>8327</v>
      </c>
      <c r="R2284" t="s">
        <v>8331</v>
      </c>
      <c r="S2284" s="13">
        <f>(((J2284/60)/60)/24)+DATE(1970,1,1)</f>
        <v>42323.17460648148</v>
      </c>
      <c r="T2284" s="14">
        <f t="shared" si="35"/>
        <v>42383.17460648148</v>
      </c>
    </row>
    <row r="2285" spans="1:20" ht="60" hidden="1" x14ac:dyDescent="0.2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f>ROUND(E2285/D2285,0)*100</f>
        <v>100</v>
      </c>
      <c r="P2285">
        <f>IFERROR(ROUND(E2285/L2285,2),0)</f>
        <v>63.03</v>
      </c>
      <c r="Q2285" s="9" t="s">
        <v>8327</v>
      </c>
      <c r="R2285" t="s">
        <v>8331</v>
      </c>
      <c r="S2285" s="13">
        <f>(((J2285/60)/60)/24)+DATE(1970,1,1)</f>
        <v>40978.125046296293</v>
      </c>
      <c r="T2285" s="14">
        <f t="shared" si="35"/>
        <v>41038.083379629628</v>
      </c>
    </row>
    <row r="2286" spans="1:20" ht="30" hidden="1" x14ac:dyDescent="0.2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f>ROUND(E2286/D2286,0)*100</f>
        <v>100</v>
      </c>
      <c r="P2286">
        <f>IFERROR(ROUND(E2286/L2286,2),0)</f>
        <v>108.02</v>
      </c>
      <c r="Q2286" s="9" t="s">
        <v>8327</v>
      </c>
      <c r="R2286" t="s">
        <v>8331</v>
      </c>
      <c r="S2286" s="13">
        <f>(((J2286/60)/60)/24)+DATE(1970,1,1)</f>
        <v>40585.796817129631</v>
      </c>
      <c r="T2286" s="14">
        <f t="shared" si="35"/>
        <v>40614.166666666664</v>
      </c>
    </row>
    <row r="2287" spans="1:20" ht="60" hidden="1" x14ac:dyDescent="0.2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f>ROUND(E2287/D2287,0)*100</f>
        <v>100</v>
      </c>
      <c r="P2287">
        <f>IFERROR(ROUND(E2287/L2287,2),0)</f>
        <v>46.09</v>
      </c>
      <c r="Q2287" s="9" t="s">
        <v>8327</v>
      </c>
      <c r="R2287" t="s">
        <v>8331</v>
      </c>
      <c r="S2287" s="13">
        <f>(((J2287/60)/60)/24)+DATE(1970,1,1)</f>
        <v>41059.185682870368</v>
      </c>
      <c r="T2287" s="14">
        <f t="shared" si="35"/>
        <v>41089.185682870368</v>
      </c>
    </row>
    <row r="2288" spans="1:20" ht="45" hidden="1" x14ac:dyDescent="0.2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f>ROUND(E2288/D2288,0)*100</f>
        <v>100</v>
      </c>
      <c r="P2288">
        <f>IFERROR(ROUND(E2288/L2288,2),0)</f>
        <v>107.21</v>
      </c>
      <c r="Q2288" s="9" t="s">
        <v>8327</v>
      </c>
      <c r="R2288" t="s">
        <v>8331</v>
      </c>
      <c r="S2288" s="13">
        <f>(((J2288/60)/60)/24)+DATE(1970,1,1)</f>
        <v>41494.963587962964</v>
      </c>
      <c r="T2288" s="14">
        <f t="shared" si="35"/>
        <v>41523.165972222225</v>
      </c>
    </row>
    <row r="2289" spans="1:20" ht="45" hidden="1" x14ac:dyDescent="0.2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f>ROUND(E2289/D2289,0)*100</f>
        <v>100</v>
      </c>
      <c r="P2289">
        <f>IFERROR(ROUND(E2289/L2289,2),0)</f>
        <v>50.93</v>
      </c>
      <c r="Q2289" s="9" t="s">
        <v>8327</v>
      </c>
      <c r="R2289" t="s">
        <v>8331</v>
      </c>
      <c r="S2289" s="13">
        <f>(((J2289/60)/60)/24)+DATE(1970,1,1)</f>
        <v>41792.667361111111</v>
      </c>
      <c r="T2289" s="14">
        <f t="shared" si="35"/>
        <v>41813.667361111111</v>
      </c>
    </row>
    <row r="2290" spans="1:20" ht="60" hidden="1" x14ac:dyDescent="0.2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f>ROUND(E2290/D2290,0)*100</f>
        <v>100</v>
      </c>
      <c r="P2290">
        <f>IFERROR(ROUND(E2290/L2290,2),0)</f>
        <v>40.04</v>
      </c>
      <c r="Q2290" s="9" t="s">
        <v>8327</v>
      </c>
      <c r="R2290" t="s">
        <v>8331</v>
      </c>
      <c r="S2290" s="13">
        <f>(((J2290/60)/60)/24)+DATE(1970,1,1)</f>
        <v>41067.827418981484</v>
      </c>
      <c r="T2290" s="14">
        <f t="shared" si="35"/>
        <v>41086.75</v>
      </c>
    </row>
    <row r="2291" spans="1:20" ht="60" hidden="1" x14ac:dyDescent="0.2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f>ROUND(E2291/D2291,0)*100</f>
        <v>100</v>
      </c>
      <c r="P2291">
        <f>IFERROR(ROUND(E2291/L2291,2),0)</f>
        <v>64.44</v>
      </c>
      <c r="Q2291" s="9" t="s">
        <v>8327</v>
      </c>
      <c r="R2291" t="s">
        <v>8331</v>
      </c>
      <c r="S2291" s="13">
        <f>(((J2291/60)/60)/24)+DATE(1970,1,1)</f>
        <v>41571.998379629629</v>
      </c>
      <c r="T2291" s="14">
        <f t="shared" si="35"/>
        <v>41614.973611111112</v>
      </c>
    </row>
    <row r="2292" spans="1:20" ht="45" hidden="1" x14ac:dyDescent="0.2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f>ROUND(E2292/D2292,0)*100</f>
        <v>100</v>
      </c>
      <c r="P2292">
        <f>IFERROR(ROUND(E2292/L2292,2),0)</f>
        <v>53.83</v>
      </c>
      <c r="Q2292" s="9" t="s">
        <v>8327</v>
      </c>
      <c r="R2292" t="s">
        <v>8331</v>
      </c>
      <c r="S2292" s="13">
        <f>(((J2292/60)/60)/24)+DATE(1970,1,1)</f>
        <v>40070.253819444442</v>
      </c>
      <c r="T2292" s="14">
        <f t="shared" si="35"/>
        <v>40148.708333333336</v>
      </c>
    </row>
    <row r="2293" spans="1:20" ht="60" hidden="1" x14ac:dyDescent="0.2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f>ROUND(E2293/D2293,0)*100</f>
        <v>200</v>
      </c>
      <c r="P2293">
        <f>IFERROR(ROUND(E2293/L2293,2),0)</f>
        <v>100.47</v>
      </c>
      <c r="Q2293" s="9" t="s">
        <v>8327</v>
      </c>
      <c r="R2293" t="s">
        <v>8331</v>
      </c>
      <c r="S2293" s="13">
        <f>(((J2293/60)/60)/24)+DATE(1970,1,1)</f>
        <v>40987.977060185185</v>
      </c>
      <c r="T2293" s="14">
        <f t="shared" si="35"/>
        <v>41022.166666666664</v>
      </c>
    </row>
    <row r="2294" spans="1:20" ht="60" hidden="1" x14ac:dyDescent="0.2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f>ROUND(E2294/D2294,0)*100</f>
        <v>100</v>
      </c>
      <c r="P2294">
        <f>IFERROR(ROUND(E2294/L2294,2),0)</f>
        <v>46.63</v>
      </c>
      <c r="Q2294" s="9" t="s">
        <v>8327</v>
      </c>
      <c r="R2294" t="s">
        <v>8331</v>
      </c>
      <c r="S2294" s="13">
        <f>(((J2294/60)/60)/24)+DATE(1970,1,1)</f>
        <v>40987.697638888887</v>
      </c>
      <c r="T2294" s="14">
        <f t="shared" si="35"/>
        <v>41017.697638888887</v>
      </c>
    </row>
    <row r="2295" spans="1:20" ht="30" hidden="1" x14ac:dyDescent="0.2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f>ROUND(E2295/D2295,0)*100</f>
        <v>100</v>
      </c>
      <c r="P2295">
        <f>IFERROR(ROUND(E2295/L2295,2),0)</f>
        <v>34.07</v>
      </c>
      <c r="Q2295" s="9" t="s">
        <v>8327</v>
      </c>
      <c r="R2295" t="s">
        <v>8331</v>
      </c>
      <c r="S2295" s="13">
        <f>(((J2295/60)/60)/24)+DATE(1970,1,1)</f>
        <v>41151.708321759259</v>
      </c>
      <c r="T2295" s="14">
        <f t="shared" si="35"/>
        <v>41177.165972222225</v>
      </c>
    </row>
    <row r="2296" spans="1:20" ht="60" hidden="1" x14ac:dyDescent="0.2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f>ROUND(E2296/D2296,0)*100</f>
        <v>100</v>
      </c>
      <c r="P2296">
        <f>IFERROR(ROUND(E2296/L2296,2),0)</f>
        <v>65.209999999999994</v>
      </c>
      <c r="Q2296" s="9" t="s">
        <v>8327</v>
      </c>
      <c r="R2296" t="s">
        <v>8331</v>
      </c>
      <c r="S2296" s="13">
        <f>(((J2296/60)/60)/24)+DATE(1970,1,1)</f>
        <v>41264.72314814815</v>
      </c>
      <c r="T2296" s="14">
        <f t="shared" si="35"/>
        <v>41294.72314814815</v>
      </c>
    </row>
    <row r="2297" spans="1:20" ht="60" hidden="1" x14ac:dyDescent="0.2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f>ROUND(E2297/D2297,0)*100</f>
        <v>100</v>
      </c>
      <c r="P2297">
        <f>IFERROR(ROUND(E2297/L2297,2),0)</f>
        <v>44.21</v>
      </c>
      <c r="Q2297" s="9" t="s">
        <v>8327</v>
      </c>
      <c r="R2297" t="s">
        <v>8331</v>
      </c>
      <c r="S2297" s="13">
        <f>(((J2297/60)/60)/24)+DATE(1970,1,1)</f>
        <v>41270.954351851848</v>
      </c>
      <c r="T2297" s="14">
        <f t="shared" si="35"/>
        <v>41300.954351851848</v>
      </c>
    </row>
    <row r="2298" spans="1:20" ht="45" hidden="1" x14ac:dyDescent="0.2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f>ROUND(E2298/D2298,0)*100</f>
        <v>100</v>
      </c>
      <c r="P2298">
        <f>IFERROR(ROUND(E2298/L2298,2),0)</f>
        <v>71.97</v>
      </c>
      <c r="Q2298" s="9" t="s">
        <v>8327</v>
      </c>
      <c r="R2298" t="s">
        <v>8331</v>
      </c>
      <c r="S2298" s="13">
        <f>(((J2298/60)/60)/24)+DATE(1970,1,1)</f>
        <v>40927.731782407405</v>
      </c>
      <c r="T2298" s="14">
        <f t="shared" si="35"/>
        <v>40962.731782407405</v>
      </c>
    </row>
    <row r="2299" spans="1:20" ht="30" hidden="1" x14ac:dyDescent="0.2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f>ROUND(E2299/D2299,0)*100</f>
        <v>100</v>
      </c>
      <c r="P2299">
        <f>IFERROR(ROUND(E2299/L2299,2),0)</f>
        <v>52.95</v>
      </c>
      <c r="Q2299" s="9" t="s">
        <v>8327</v>
      </c>
      <c r="R2299" t="s">
        <v>8331</v>
      </c>
      <c r="S2299" s="13">
        <f>(((J2299/60)/60)/24)+DATE(1970,1,1)</f>
        <v>40948.042233796295</v>
      </c>
      <c r="T2299" s="14">
        <f t="shared" si="35"/>
        <v>40982.165972222225</v>
      </c>
    </row>
    <row r="2300" spans="1:20" ht="45" hidden="1" x14ac:dyDescent="0.2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f>ROUND(E2300/D2300,0)*100</f>
        <v>100</v>
      </c>
      <c r="P2300">
        <f>IFERROR(ROUND(E2300/L2300,2),0)</f>
        <v>109.45</v>
      </c>
      <c r="Q2300" s="9" t="s">
        <v>8327</v>
      </c>
      <c r="R2300" t="s">
        <v>8331</v>
      </c>
      <c r="S2300" s="13">
        <f>(((J2300/60)/60)/24)+DATE(1970,1,1)</f>
        <v>41694.84065972222</v>
      </c>
      <c r="T2300" s="14">
        <f t="shared" si="35"/>
        <v>41724.798993055556</v>
      </c>
    </row>
    <row r="2301" spans="1:20" ht="45" hidden="1" x14ac:dyDescent="0.2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f>ROUND(E2301/D2301,0)*100</f>
        <v>400</v>
      </c>
      <c r="P2301">
        <f>IFERROR(ROUND(E2301/L2301,2),0)</f>
        <v>75.040000000000006</v>
      </c>
      <c r="Q2301" s="9" t="s">
        <v>8327</v>
      </c>
      <c r="R2301" t="s">
        <v>8331</v>
      </c>
      <c r="S2301" s="13">
        <f>(((J2301/60)/60)/24)+DATE(1970,1,1)</f>
        <v>40565.032511574071</v>
      </c>
      <c r="T2301" s="14">
        <f t="shared" si="35"/>
        <v>40580.032511574071</v>
      </c>
    </row>
    <row r="2302" spans="1:20" ht="45" hidden="1" x14ac:dyDescent="0.2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f>ROUND(E2302/D2302,0)*100</f>
        <v>100</v>
      </c>
      <c r="P2302">
        <f>IFERROR(ROUND(E2302/L2302,2),0)</f>
        <v>115.71</v>
      </c>
      <c r="Q2302" s="9" t="s">
        <v>8327</v>
      </c>
      <c r="R2302" t="s">
        <v>8331</v>
      </c>
      <c r="S2302" s="13">
        <f>(((J2302/60)/60)/24)+DATE(1970,1,1)</f>
        <v>41074.727037037039</v>
      </c>
      <c r="T2302" s="14">
        <f t="shared" si="35"/>
        <v>41088.727037037039</v>
      </c>
    </row>
    <row r="2303" spans="1:20" ht="30" hidden="1" x14ac:dyDescent="0.2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f>ROUND(E2303/D2303,0)*100</f>
        <v>100</v>
      </c>
      <c r="P2303">
        <f>IFERROR(ROUND(E2303/L2303,2),0)</f>
        <v>31.66</v>
      </c>
      <c r="Q2303" s="9" t="s">
        <v>8327</v>
      </c>
      <c r="R2303" t="s">
        <v>8328</v>
      </c>
      <c r="S2303" s="13">
        <f>(((J2303/60)/60)/24)+DATE(1970,1,1)</f>
        <v>41416.146944444445</v>
      </c>
      <c r="T2303" s="14">
        <f t="shared" si="35"/>
        <v>41446.146944444445</v>
      </c>
    </row>
    <row r="2304" spans="1:20" ht="45" hidden="1" x14ac:dyDescent="0.2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f>ROUND(E2304/D2304,0)*100</f>
        <v>200</v>
      </c>
      <c r="P2304">
        <f>IFERROR(ROUND(E2304/L2304,2),0)</f>
        <v>46.18</v>
      </c>
      <c r="Q2304" s="9" t="s">
        <v>8327</v>
      </c>
      <c r="R2304" t="s">
        <v>8328</v>
      </c>
      <c r="S2304" s="13">
        <f>(((J2304/60)/60)/24)+DATE(1970,1,1)</f>
        <v>41605.868449074071</v>
      </c>
      <c r="T2304" s="14">
        <f t="shared" si="35"/>
        <v>41639.291666666664</v>
      </c>
    </row>
    <row r="2305" spans="1:20" ht="60" hidden="1" x14ac:dyDescent="0.2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f>ROUND(E2305/D2305,0)*100</f>
        <v>100</v>
      </c>
      <c r="P2305">
        <f>IFERROR(ROUND(E2305/L2305,2),0)</f>
        <v>68.48</v>
      </c>
      <c r="Q2305" s="9" t="s">
        <v>8327</v>
      </c>
      <c r="R2305" t="s">
        <v>8328</v>
      </c>
      <c r="S2305" s="13">
        <f>(((J2305/60)/60)/24)+DATE(1970,1,1)</f>
        <v>40850.111064814817</v>
      </c>
      <c r="T2305" s="14">
        <f t="shared" si="35"/>
        <v>40890.152731481481</v>
      </c>
    </row>
    <row r="2306" spans="1:20" ht="45" hidden="1" x14ac:dyDescent="0.2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f>ROUND(E2306/D2306,0)*100</f>
        <v>100</v>
      </c>
      <c r="P2306">
        <f>IFERROR(ROUND(E2306/L2306,2),0)</f>
        <v>53.47</v>
      </c>
      <c r="Q2306" s="9" t="s">
        <v>8327</v>
      </c>
      <c r="R2306" t="s">
        <v>8328</v>
      </c>
      <c r="S2306" s="13">
        <f>(((J2306/60)/60)/24)+DATE(1970,1,1)</f>
        <v>40502.815868055557</v>
      </c>
      <c r="T2306" s="14">
        <f t="shared" si="35"/>
        <v>40544.207638888889</v>
      </c>
    </row>
    <row r="2307" spans="1:20" ht="60" hidden="1" x14ac:dyDescent="0.2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f>ROUND(E2307/D2307,0)*100</f>
        <v>100</v>
      </c>
      <c r="P2307">
        <f>IFERROR(ROUND(E2307/L2307,2),0)</f>
        <v>109.11</v>
      </c>
      <c r="Q2307" s="9" t="s">
        <v>8327</v>
      </c>
      <c r="R2307" t="s">
        <v>8328</v>
      </c>
      <c r="S2307" s="13">
        <f>(((J2307/60)/60)/24)+DATE(1970,1,1)</f>
        <v>41834.695277777777</v>
      </c>
      <c r="T2307" s="14">
        <f t="shared" ref="T2307:T2370" si="36">(((I2307/60)/60)/24)+DATE(1970,1,1)</f>
        <v>41859.75</v>
      </c>
    </row>
    <row r="2308" spans="1:20" ht="45" hidden="1" x14ac:dyDescent="0.2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f>ROUND(E2308/D2308,0)*100</f>
        <v>100</v>
      </c>
      <c r="P2308">
        <f>IFERROR(ROUND(E2308/L2308,2),0)</f>
        <v>51.19</v>
      </c>
      <c r="Q2308" s="9" t="s">
        <v>8327</v>
      </c>
      <c r="R2308" t="s">
        <v>8328</v>
      </c>
      <c r="S2308" s="13">
        <f>(((J2308/60)/60)/24)+DATE(1970,1,1)</f>
        <v>40948.16815972222</v>
      </c>
      <c r="T2308" s="14">
        <f t="shared" si="36"/>
        <v>40978.16815972222</v>
      </c>
    </row>
    <row r="2309" spans="1:20" ht="45" hidden="1" x14ac:dyDescent="0.2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f>ROUND(E2309/D2309,0)*100</f>
        <v>100</v>
      </c>
      <c r="P2309">
        <f>IFERROR(ROUND(E2309/L2309,2),0)</f>
        <v>27.94</v>
      </c>
      <c r="Q2309" s="9" t="s">
        <v>8327</v>
      </c>
      <c r="R2309" t="s">
        <v>8328</v>
      </c>
      <c r="S2309" s="13">
        <f>(((J2309/60)/60)/24)+DATE(1970,1,1)</f>
        <v>41004.802465277775</v>
      </c>
      <c r="T2309" s="14">
        <f t="shared" si="36"/>
        <v>41034.802407407406</v>
      </c>
    </row>
    <row r="2310" spans="1:20" ht="60" hidden="1" x14ac:dyDescent="0.2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f>ROUND(E2310/D2310,0)*100</f>
        <v>100</v>
      </c>
      <c r="P2310">
        <f>IFERROR(ROUND(E2310/L2310,2),0)</f>
        <v>82.5</v>
      </c>
      <c r="Q2310" s="9" t="s">
        <v>8327</v>
      </c>
      <c r="R2310" t="s">
        <v>8328</v>
      </c>
      <c r="S2310" s="13">
        <f>(((J2310/60)/60)/24)+DATE(1970,1,1)</f>
        <v>41851.962916666671</v>
      </c>
      <c r="T2310" s="14">
        <f t="shared" si="36"/>
        <v>41880.041666666664</v>
      </c>
    </row>
    <row r="2311" spans="1:20" ht="45" hidden="1" x14ac:dyDescent="0.2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f>ROUND(E2311/D2311,0)*100</f>
        <v>100</v>
      </c>
      <c r="P2311">
        <f>IFERROR(ROUND(E2311/L2311,2),0)</f>
        <v>59.82</v>
      </c>
      <c r="Q2311" s="9" t="s">
        <v>8327</v>
      </c>
      <c r="R2311" t="s">
        <v>8328</v>
      </c>
      <c r="S2311" s="13">
        <f>(((J2311/60)/60)/24)+DATE(1970,1,1)</f>
        <v>41307.987696759257</v>
      </c>
      <c r="T2311" s="14">
        <f t="shared" si="36"/>
        <v>41342.987696759257</v>
      </c>
    </row>
    <row r="2312" spans="1:20" ht="60" hidden="1" x14ac:dyDescent="0.2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f>ROUND(E2312/D2312,0)*100</f>
        <v>400</v>
      </c>
      <c r="P2312">
        <f>IFERROR(ROUND(E2312/L2312,2),0)</f>
        <v>64.819999999999993</v>
      </c>
      <c r="Q2312" s="9" t="s">
        <v>8327</v>
      </c>
      <c r="R2312" t="s">
        <v>8328</v>
      </c>
      <c r="S2312" s="13">
        <f>(((J2312/60)/60)/24)+DATE(1970,1,1)</f>
        <v>41324.79415509259</v>
      </c>
      <c r="T2312" s="14">
        <f t="shared" si="36"/>
        <v>41354.752488425926</v>
      </c>
    </row>
    <row r="2313" spans="1:20" ht="45" hidden="1" x14ac:dyDescent="0.2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f>ROUND(E2313/D2313,0)*100</f>
        <v>100</v>
      </c>
      <c r="P2313">
        <f>IFERROR(ROUND(E2313/L2313,2),0)</f>
        <v>90.1</v>
      </c>
      <c r="Q2313" s="9" t="s">
        <v>8327</v>
      </c>
      <c r="R2313" t="s">
        <v>8328</v>
      </c>
      <c r="S2313" s="13">
        <f>(((J2313/60)/60)/24)+DATE(1970,1,1)</f>
        <v>41736.004502314812</v>
      </c>
      <c r="T2313" s="14">
        <f t="shared" si="36"/>
        <v>41766.004502314812</v>
      </c>
    </row>
    <row r="2314" spans="1:20" ht="45" hidden="1" x14ac:dyDescent="0.2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f>ROUND(E2314/D2314,0)*100</f>
        <v>100</v>
      </c>
      <c r="P2314">
        <f>IFERROR(ROUND(E2314/L2314,2),0)</f>
        <v>40.96</v>
      </c>
      <c r="Q2314" s="9" t="s">
        <v>8327</v>
      </c>
      <c r="R2314" t="s">
        <v>8328</v>
      </c>
      <c r="S2314" s="13">
        <f>(((J2314/60)/60)/24)+DATE(1970,1,1)</f>
        <v>41716.632847222223</v>
      </c>
      <c r="T2314" s="14">
        <f t="shared" si="36"/>
        <v>41747.958333333336</v>
      </c>
    </row>
    <row r="2315" spans="1:20" ht="30" hidden="1" x14ac:dyDescent="0.2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f>ROUND(E2315/D2315,0)*100</f>
        <v>200</v>
      </c>
      <c r="P2315">
        <f>IFERROR(ROUND(E2315/L2315,2),0)</f>
        <v>56</v>
      </c>
      <c r="Q2315" s="9" t="s">
        <v>8327</v>
      </c>
      <c r="R2315" t="s">
        <v>8328</v>
      </c>
      <c r="S2315" s="13">
        <f>(((J2315/60)/60)/24)+DATE(1970,1,1)</f>
        <v>41002.958634259259</v>
      </c>
      <c r="T2315" s="14">
        <f t="shared" si="36"/>
        <v>41032.958634259259</v>
      </c>
    </row>
    <row r="2316" spans="1:20" ht="60" hidden="1" x14ac:dyDescent="0.2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f>ROUND(E2316/D2316,0)*100</f>
        <v>200</v>
      </c>
      <c r="P2316">
        <f>IFERROR(ROUND(E2316/L2316,2),0)</f>
        <v>37.67</v>
      </c>
      <c r="Q2316" s="9" t="s">
        <v>8327</v>
      </c>
      <c r="R2316" t="s">
        <v>8328</v>
      </c>
      <c r="S2316" s="13">
        <f>(((J2316/60)/60)/24)+DATE(1970,1,1)</f>
        <v>41037.551585648151</v>
      </c>
      <c r="T2316" s="14">
        <f t="shared" si="36"/>
        <v>41067.551585648151</v>
      </c>
    </row>
    <row r="2317" spans="1:20" ht="45" hidden="1" x14ac:dyDescent="0.2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f>ROUND(E2317/D2317,0)*100</f>
        <v>100</v>
      </c>
      <c r="P2317">
        <f>IFERROR(ROUND(E2317/L2317,2),0)</f>
        <v>40.08</v>
      </c>
      <c r="Q2317" s="9" t="s">
        <v>8327</v>
      </c>
      <c r="R2317" t="s">
        <v>8328</v>
      </c>
      <c r="S2317" s="13">
        <f>(((J2317/60)/60)/24)+DATE(1970,1,1)</f>
        <v>41004.72619212963</v>
      </c>
      <c r="T2317" s="14">
        <f t="shared" si="36"/>
        <v>41034.72619212963</v>
      </c>
    </row>
    <row r="2318" spans="1:20" ht="60" hidden="1" x14ac:dyDescent="0.2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f>ROUND(E2318/D2318,0)*100</f>
        <v>100</v>
      </c>
      <c r="P2318">
        <f>IFERROR(ROUND(E2318/L2318,2),0)</f>
        <v>78.03</v>
      </c>
      <c r="Q2318" s="9" t="s">
        <v>8327</v>
      </c>
      <c r="R2318" t="s">
        <v>8328</v>
      </c>
      <c r="S2318" s="13">
        <f>(((J2318/60)/60)/24)+DATE(1970,1,1)</f>
        <v>40079.725115740745</v>
      </c>
      <c r="T2318" s="14">
        <f t="shared" si="36"/>
        <v>40156.76666666667</v>
      </c>
    </row>
    <row r="2319" spans="1:20" ht="45" hidden="1" x14ac:dyDescent="0.2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f>ROUND(E2319/D2319,0)*100</f>
        <v>100</v>
      </c>
      <c r="P2319">
        <f>IFERROR(ROUND(E2319/L2319,2),0)</f>
        <v>18.91</v>
      </c>
      <c r="Q2319" s="9" t="s">
        <v>8327</v>
      </c>
      <c r="R2319" t="s">
        <v>8328</v>
      </c>
      <c r="S2319" s="13">
        <f>(((J2319/60)/60)/24)+DATE(1970,1,1)</f>
        <v>40192.542233796295</v>
      </c>
      <c r="T2319" s="14">
        <f t="shared" si="36"/>
        <v>40224.208333333336</v>
      </c>
    </row>
    <row r="2320" spans="1:20" ht="60" hidden="1" x14ac:dyDescent="0.2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f>ROUND(E2320/D2320,0)*100</f>
        <v>100</v>
      </c>
      <c r="P2320">
        <f>IFERROR(ROUND(E2320/L2320,2),0)</f>
        <v>37.130000000000003</v>
      </c>
      <c r="Q2320" s="9" t="s">
        <v>8327</v>
      </c>
      <c r="R2320" t="s">
        <v>8328</v>
      </c>
      <c r="S2320" s="13">
        <f>(((J2320/60)/60)/24)+DATE(1970,1,1)</f>
        <v>40050.643680555557</v>
      </c>
      <c r="T2320" s="14">
        <f t="shared" si="36"/>
        <v>40082.165972222225</v>
      </c>
    </row>
    <row r="2321" spans="1:20" ht="45" hidden="1" x14ac:dyDescent="0.2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f>ROUND(E2321/D2321,0)*100</f>
        <v>100</v>
      </c>
      <c r="P2321">
        <f>IFERROR(ROUND(E2321/L2321,2),0)</f>
        <v>41.96</v>
      </c>
      <c r="Q2321" s="9" t="s">
        <v>8327</v>
      </c>
      <c r="R2321" t="s">
        <v>8328</v>
      </c>
      <c r="S2321" s="13">
        <f>(((J2321/60)/60)/24)+DATE(1970,1,1)</f>
        <v>41593.082002314812</v>
      </c>
      <c r="T2321" s="14">
        <f t="shared" si="36"/>
        <v>41623.082002314812</v>
      </c>
    </row>
    <row r="2322" spans="1:20" ht="60" hidden="1" x14ac:dyDescent="0.2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f>ROUND(E2322/D2322,0)*100</f>
        <v>100</v>
      </c>
      <c r="P2322">
        <f>IFERROR(ROUND(E2322/L2322,2),0)</f>
        <v>61.04</v>
      </c>
      <c r="Q2322" s="9" t="s">
        <v>8327</v>
      </c>
      <c r="R2322" t="s">
        <v>8328</v>
      </c>
      <c r="S2322" s="13">
        <f>(((J2322/60)/60)/24)+DATE(1970,1,1)</f>
        <v>41696.817129629628</v>
      </c>
      <c r="T2322" s="14">
        <f t="shared" si="36"/>
        <v>41731.775462962964</v>
      </c>
    </row>
    <row r="2323" spans="1:20" ht="45" hidden="1" x14ac:dyDescent="0.2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f>ROUND(E2323/D2323,0)*100</f>
        <v>0</v>
      </c>
      <c r="P2323">
        <f>IFERROR(ROUND(E2323/L2323,2),0)</f>
        <v>64.53</v>
      </c>
      <c r="Q2323" s="9" t="s">
        <v>8319</v>
      </c>
      <c r="R2323" t="s">
        <v>8320</v>
      </c>
      <c r="S2323" s="13">
        <f>(((J2323/60)/60)/24)+DATE(1970,1,1)</f>
        <v>42799.260428240741</v>
      </c>
      <c r="T2323" s="14">
        <f t="shared" si="36"/>
        <v>42829.21876157407</v>
      </c>
    </row>
    <row r="2324" spans="1:20" ht="45" hidden="1" x14ac:dyDescent="0.2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f>ROUND(E2324/D2324,0)*100</f>
        <v>0</v>
      </c>
      <c r="P2324">
        <f>IFERROR(ROUND(E2324/L2324,2),0)</f>
        <v>21.25</v>
      </c>
      <c r="Q2324" s="9" t="s">
        <v>8319</v>
      </c>
      <c r="R2324" t="s">
        <v>8320</v>
      </c>
      <c r="S2324" s="13">
        <f>(((J2324/60)/60)/24)+DATE(1970,1,1)</f>
        <v>42804.895474537043</v>
      </c>
      <c r="T2324" s="14">
        <f t="shared" si="36"/>
        <v>42834.853807870371</v>
      </c>
    </row>
    <row r="2325" spans="1:20" ht="45" hidden="1" x14ac:dyDescent="0.2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f>ROUND(E2325/D2325,0)*100</f>
        <v>0</v>
      </c>
      <c r="P2325">
        <f>IFERROR(ROUND(E2325/L2325,2),0)</f>
        <v>30</v>
      </c>
      <c r="Q2325" s="9" t="s">
        <v>8319</v>
      </c>
      <c r="R2325" t="s">
        <v>8320</v>
      </c>
      <c r="S2325" s="13">
        <f>(((J2325/60)/60)/24)+DATE(1970,1,1)</f>
        <v>42807.755173611105</v>
      </c>
      <c r="T2325" s="14">
        <f t="shared" si="36"/>
        <v>42814.755173611105</v>
      </c>
    </row>
    <row r="2326" spans="1:20" ht="45" hidden="1" x14ac:dyDescent="0.2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f>ROUND(E2326/D2326,0)*100</f>
        <v>0</v>
      </c>
      <c r="P2326">
        <f>IFERROR(ROUND(E2326/L2326,2),0)</f>
        <v>25.49</v>
      </c>
      <c r="Q2326" s="9" t="s">
        <v>8319</v>
      </c>
      <c r="R2326" t="s">
        <v>8320</v>
      </c>
      <c r="S2326" s="13">
        <f>(((J2326/60)/60)/24)+DATE(1970,1,1)</f>
        <v>42790.885243055556</v>
      </c>
      <c r="T2326" s="14">
        <f t="shared" si="36"/>
        <v>42820.843576388885</v>
      </c>
    </row>
    <row r="2327" spans="1:20" ht="60" hidden="1" x14ac:dyDescent="0.2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f>ROUND(E2327/D2327,0)*100</f>
        <v>0</v>
      </c>
      <c r="P2327">
        <f>IFERROR(ROUND(E2327/L2327,2),0)</f>
        <v>11.43</v>
      </c>
      <c r="Q2327" s="9" t="s">
        <v>8319</v>
      </c>
      <c r="R2327" t="s">
        <v>8320</v>
      </c>
      <c r="S2327" s="13">
        <f>(((J2327/60)/60)/24)+DATE(1970,1,1)</f>
        <v>42794.022349537037</v>
      </c>
      <c r="T2327" s="14">
        <f t="shared" si="36"/>
        <v>42823.980682870373</v>
      </c>
    </row>
    <row r="2328" spans="1:20" ht="60" hidden="1" x14ac:dyDescent="0.2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f>ROUND(E2328/D2328,0)*100</f>
        <v>0</v>
      </c>
      <c r="P2328">
        <f>IFERROR(ROUND(E2328/L2328,2),0)</f>
        <v>108</v>
      </c>
      <c r="Q2328" s="9" t="s">
        <v>8319</v>
      </c>
      <c r="R2328" t="s">
        <v>8320</v>
      </c>
      <c r="S2328" s="13">
        <f>(((J2328/60)/60)/24)+DATE(1970,1,1)</f>
        <v>42804.034120370372</v>
      </c>
      <c r="T2328" s="14">
        <f t="shared" si="36"/>
        <v>42855.708333333328</v>
      </c>
    </row>
    <row r="2329" spans="1:20" ht="45" hidden="1" x14ac:dyDescent="0.2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f>ROUND(E2329/D2329,0)*100</f>
        <v>500</v>
      </c>
      <c r="P2329">
        <f>IFERROR(ROUND(E2329/L2329,2),0)</f>
        <v>54.88</v>
      </c>
      <c r="Q2329" s="9" t="s">
        <v>8319</v>
      </c>
      <c r="R2329" t="s">
        <v>8320</v>
      </c>
      <c r="S2329" s="13">
        <f>(((J2329/60)/60)/24)+DATE(1970,1,1)</f>
        <v>41842.917129629634</v>
      </c>
      <c r="T2329" s="14">
        <f t="shared" si="36"/>
        <v>41877.917129629634</v>
      </c>
    </row>
    <row r="2330" spans="1:20" ht="60" hidden="1" x14ac:dyDescent="0.2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f>ROUND(E2330/D2330,0)*100</f>
        <v>300</v>
      </c>
      <c r="P2330">
        <f>IFERROR(ROUND(E2330/L2330,2),0)</f>
        <v>47.38</v>
      </c>
      <c r="Q2330" s="9" t="s">
        <v>8319</v>
      </c>
      <c r="R2330" t="s">
        <v>8320</v>
      </c>
      <c r="S2330" s="13">
        <f>(((J2330/60)/60)/24)+DATE(1970,1,1)</f>
        <v>42139.781678240746</v>
      </c>
      <c r="T2330" s="14">
        <f t="shared" si="36"/>
        <v>42169.781678240746</v>
      </c>
    </row>
    <row r="2331" spans="1:20" ht="45" hidden="1" x14ac:dyDescent="0.2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f>ROUND(E2331/D2331,0)*100</f>
        <v>100</v>
      </c>
      <c r="P2331">
        <f>IFERROR(ROUND(E2331/L2331,2),0)</f>
        <v>211.84</v>
      </c>
      <c r="Q2331" s="9" t="s">
        <v>8319</v>
      </c>
      <c r="R2331" t="s">
        <v>8320</v>
      </c>
      <c r="S2331" s="13">
        <f>(((J2331/60)/60)/24)+DATE(1970,1,1)</f>
        <v>41807.624374999999</v>
      </c>
      <c r="T2331" s="14">
        <f t="shared" si="36"/>
        <v>41837.624374999999</v>
      </c>
    </row>
    <row r="2332" spans="1:20" ht="60" hidden="1" x14ac:dyDescent="0.2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f>ROUND(E2332/D2332,0)*100</f>
        <v>100</v>
      </c>
      <c r="P2332">
        <f>IFERROR(ROUND(E2332/L2332,2),0)</f>
        <v>219.93</v>
      </c>
      <c r="Q2332" s="9" t="s">
        <v>8319</v>
      </c>
      <c r="R2332" t="s">
        <v>8320</v>
      </c>
      <c r="S2332" s="13">
        <f>(((J2332/60)/60)/24)+DATE(1970,1,1)</f>
        <v>42332.89980324074</v>
      </c>
      <c r="T2332" s="14">
        <f t="shared" si="36"/>
        <v>42363</v>
      </c>
    </row>
    <row r="2333" spans="1:20" ht="45" hidden="1" x14ac:dyDescent="0.2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f>ROUND(E2333/D2333,0)*100</f>
        <v>100</v>
      </c>
      <c r="P2333">
        <f>IFERROR(ROUND(E2333/L2333,2),0)</f>
        <v>40.799999999999997</v>
      </c>
      <c r="Q2333" s="9" t="s">
        <v>8319</v>
      </c>
      <c r="R2333" t="s">
        <v>8320</v>
      </c>
      <c r="S2333" s="13">
        <f>(((J2333/60)/60)/24)+DATE(1970,1,1)</f>
        <v>41839.005671296298</v>
      </c>
      <c r="T2333" s="14">
        <f t="shared" si="36"/>
        <v>41869.005671296298</v>
      </c>
    </row>
    <row r="2334" spans="1:20" ht="60" hidden="1" x14ac:dyDescent="0.2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f>ROUND(E2334/D2334,0)*100</f>
        <v>100</v>
      </c>
      <c r="P2334">
        <f>IFERROR(ROUND(E2334/L2334,2),0)</f>
        <v>75.5</v>
      </c>
      <c r="Q2334" s="9" t="s">
        <v>8319</v>
      </c>
      <c r="R2334" t="s">
        <v>8320</v>
      </c>
      <c r="S2334" s="13">
        <f>(((J2334/60)/60)/24)+DATE(1970,1,1)</f>
        <v>42011.628136574072</v>
      </c>
      <c r="T2334" s="14">
        <f t="shared" si="36"/>
        <v>42041.628136574072</v>
      </c>
    </row>
    <row r="2335" spans="1:20" ht="60" hidden="1" x14ac:dyDescent="0.2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f>ROUND(E2335/D2335,0)*100</f>
        <v>200</v>
      </c>
      <c r="P2335">
        <f>IFERROR(ROUND(E2335/L2335,2),0)</f>
        <v>13.54</v>
      </c>
      <c r="Q2335" s="9" t="s">
        <v>8319</v>
      </c>
      <c r="R2335" t="s">
        <v>8320</v>
      </c>
      <c r="S2335" s="13">
        <f>(((J2335/60)/60)/24)+DATE(1970,1,1)</f>
        <v>41767.650347222225</v>
      </c>
      <c r="T2335" s="14">
        <f t="shared" si="36"/>
        <v>41788.743055555555</v>
      </c>
    </row>
    <row r="2336" spans="1:20" ht="45" hidden="1" x14ac:dyDescent="0.2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f>ROUND(E2336/D2336,0)*100</f>
        <v>100</v>
      </c>
      <c r="P2336">
        <f>IFERROR(ROUND(E2336/L2336,2),0)</f>
        <v>60.87</v>
      </c>
      <c r="Q2336" s="9" t="s">
        <v>8319</v>
      </c>
      <c r="R2336" t="s">
        <v>8320</v>
      </c>
      <c r="S2336" s="13">
        <f>(((J2336/60)/60)/24)+DATE(1970,1,1)</f>
        <v>41918.670115740737</v>
      </c>
      <c r="T2336" s="14">
        <f t="shared" si="36"/>
        <v>41948.731944444444</v>
      </c>
    </row>
    <row r="2337" spans="1:20" ht="60" hidden="1" x14ac:dyDescent="0.2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f>ROUND(E2337/D2337,0)*100</f>
        <v>100</v>
      </c>
      <c r="P2337">
        <f>IFERROR(ROUND(E2337/L2337,2),0)</f>
        <v>115.69</v>
      </c>
      <c r="Q2337" s="9" t="s">
        <v>8319</v>
      </c>
      <c r="R2337" t="s">
        <v>8320</v>
      </c>
      <c r="S2337" s="13">
        <f>(((J2337/60)/60)/24)+DATE(1970,1,1)</f>
        <v>41771.572256944448</v>
      </c>
      <c r="T2337" s="14">
        <f t="shared" si="36"/>
        <v>41801.572256944448</v>
      </c>
    </row>
    <row r="2338" spans="1:20" ht="45" hidden="1" x14ac:dyDescent="0.2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f>ROUND(E2338/D2338,0)*100</f>
        <v>500</v>
      </c>
      <c r="P2338">
        <f>IFERROR(ROUND(E2338/L2338,2),0)</f>
        <v>48.1</v>
      </c>
      <c r="Q2338" s="9" t="s">
        <v>8319</v>
      </c>
      <c r="R2338" t="s">
        <v>8320</v>
      </c>
      <c r="S2338" s="13">
        <f>(((J2338/60)/60)/24)+DATE(1970,1,1)</f>
        <v>41666.924710648149</v>
      </c>
      <c r="T2338" s="14">
        <f t="shared" si="36"/>
        <v>41706.924710648149</v>
      </c>
    </row>
    <row r="2339" spans="1:20" ht="45" hidden="1" x14ac:dyDescent="0.2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f>ROUND(E2339/D2339,0)*100</f>
        <v>100</v>
      </c>
      <c r="P2339">
        <f>IFERROR(ROUND(E2339/L2339,2),0)</f>
        <v>74.180000000000007</v>
      </c>
      <c r="Q2339" s="9" t="s">
        <v>8319</v>
      </c>
      <c r="R2339" t="s">
        <v>8320</v>
      </c>
      <c r="S2339" s="13">
        <f>(((J2339/60)/60)/24)+DATE(1970,1,1)</f>
        <v>41786.640543981484</v>
      </c>
      <c r="T2339" s="14">
        <f t="shared" si="36"/>
        <v>41816.640543981484</v>
      </c>
    </row>
    <row r="2340" spans="1:20" ht="45" hidden="1" x14ac:dyDescent="0.2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f>ROUND(E2340/D2340,0)*100</f>
        <v>100</v>
      </c>
      <c r="P2340">
        <f>IFERROR(ROUND(E2340/L2340,2),0)</f>
        <v>123.35</v>
      </c>
      <c r="Q2340" s="9" t="s">
        <v>8319</v>
      </c>
      <c r="R2340" t="s">
        <v>8320</v>
      </c>
      <c r="S2340" s="13">
        <f>(((J2340/60)/60)/24)+DATE(1970,1,1)</f>
        <v>41789.896805555552</v>
      </c>
      <c r="T2340" s="14">
        <f t="shared" si="36"/>
        <v>41819.896805555552</v>
      </c>
    </row>
    <row r="2341" spans="1:20" ht="60" hidden="1" x14ac:dyDescent="0.2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f>ROUND(E2341/D2341,0)*100</f>
        <v>300</v>
      </c>
      <c r="P2341">
        <f>IFERROR(ROUND(E2341/L2341,2),0)</f>
        <v>66.62</v>
      </c>
      <c r="Q2341" s="9" t="s">
        <v>8319</v>
      </c>
      <c r="R2341" t="s">
        <v>8320</v>
      </c>
      <c r="S2341" s="13">
        <f>(((J2341/60)/60)/24)+DATE(1970,1,1)</f>
        <v>42692.79987268518</v>
      </c>
      <c r="T2341" s="14">
        <f t="shared" si="36"/>
        <v>42723.332638888889</v>
      </c>
    </row>
    <row r="2342" spans="1:20" ht="45" hidden="1" x14ac:dyDescent="0.2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f>ROUND(E2342/D2342,0)*100</f>
        <v>100</v>
      </c>
      <c r="P2342">
        <f>IFERROR(ROUND(E2342/L2342,2),0)</f>
        <v>104.99</v>
      </c>
      <c r="Q2342" s="9" t="s">
        <v>8319</v>
      </c>
      <c r="R2342" t="s">
        <v>8320</v>
      </c>
      <c r="S2342" s="13">
        <f>(((J2342/60)/60)/24)+DATE(1970,1,1)</f>
        <v>42643.642800925925</v>
      </c>
      <c r="T2342" s="14">
        <f t="shared" si="36"/>
        <v>42673.642800925925</v>
      </c>
    </row>
    <row r="2343" spans="1:20" ht="45" hidden="1" x14ac:dyDescent="0.2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f>ROUND(E2343/D2343,0)*100</f>
        <v>0</v>
      </c>
      <c r="P2343">
        <f>IFERROR(ROUND(E2343/L2343,2),0)</f>
        <v>0</v>
      </c>
      <c r="Q2343" s="9" t="s">
        <v>8308</v>
      </c>
      <c r="R2343" t="s">
        <v>8342</v>
      </c>
      <c r="S2343" s="13">
        <f>(((J2343/60)/60)/24)+DATE(1970,1,1)</f>
        <v>42167.813703703709</v>
      </c>
      <c r="T2343" s="14">
        <f t="shared" si="36"/>
        <v>42197.813703703709</v>
      </c>
    </row>
    <row r="2344" spans="1:20" ht="60" hidden="1" x14ac:dyDescent="0.2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f>ROUND(E2344/D2344,0)*100</f>
        <v>0</v>
      </c>
      <c r="P2344">
        <f>IFERROR(ROUND(E2344/L2344,2),0)</f>
        <v>0</v>
      </c>
      <c r="Q2344" s="9" t="s">
        <v>8308</v>
      </c>
      <c r="R2344" t="s">
        <v>8342</v>
      </c>
      <c r="S2344" s="13">
        <f>(((J2344/60)/60)/24)+DATE(1970,1,1)</f>
        <v>41897.702199074076</v>
      </c>
      <c r="T2344" s="14">
        <f t="shared" si="36"/>
        <v>41918.208333333336</v>
      </c>
    </row>
    <row r="2345" spans="1:20" ht="60" hidden="1" x14ac:dyDescent="0.2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f>ROUND(E2345/D2345,0)*100</f>
        <v>0</v>
      </c>
      <c r="P2345">
        <f>IFERROR(ROUND(E2345/L2345,2),0)</f>
        <v>300</v>
      </c>
      <c r="Q2345" s="9" t="s">
        <v>8308</v>
      </c>
      <c r="R2345" t="s">
        <v>8342</v>
      </c>
      <c r="S2345" s="13">
        <f>(((J2345/60)/60)/24)+DATE(1970,1,1)</f>
        <v>42327.825289351851</v>
      </c>
      <c r="T2345" s="14">
        <f t="shared" si="36"/>
        <v>42377.82430555555</v>
      </c>
    </row>
    <row r="2346" spans="1:20" ht="60" hidden="1" x14ac:dyDescent="0.25">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f>ROUND(E2346/D2346,0)*100</f>
        <v>0</v>
      </c>
      <c r="P2346">
        <f>IFERROR(ROUND(E2346/L2346,2),0)</f>
        <v>1</v>
      </c>
      <c r="Q2346" s="9" t="s">
        <v>8308</v>
      </c>
      <c r="R2346" t="s">
        <v>8342</v>
      </c>
      <c r="S2346" s="13">
        <f>(((J2346/60)/60)/24)+DATE(1970,1,1)</f>
        <v>42515.727650462963</v>
      </c>
      <c r="T2346" s="14">
        <f t="shared" si="36"/>
        <v>42545.727650462963</v>
      </c>
    </row>
    <row r="2347" spans="1:20" ht="60" hidden="1" x14ac:dyDescent="0.2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f>ROUND(E2347/D2347,0)*100</f>
        <v>0</v>
      </c>
      <c r="P2347">
        <f>IFERROR(ROUND(E2347/L2347,2),0)</f>
        <v>0</v>
      </c>
      <c r="Q2347" s="9" t="s">
        <v>8308</v>
      </c>
      <c r="R2347" t="s">
        <v>8342</v>
      </c>
      <c r="S2347" s="13">
        <f>(((J2347/60)/60)/24)+DATE(1970,1,1)</f>
        <v>42060.001805555556</v>
      </c>
      <c r="T2347" s="14">
        <f t="shared" si="36"/>
        <v>42094.985416666663</v>
      </c>
    </row>
    <row r="2348" spans="1:20" ht="45" hidden="1" x14ac:dyDescent="0.2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f>ROUND(E2348/D2348,0)*100</f>
        <v>0</v>
      </c>
      <c r="P2348">
        <f>IFERROR(ROUND(E2348/L2348,2),0)</f>
        <v>13</v>
      </c>
      <c r="Q2348" s="9" t="s">
        <v>8308</v>
      </c>
      <c r="R2348" t="s">
        <v>8342</v>
      </c>
      <c r="S2348" s="13">
        <f>(((J2348/60)/60)/24)+DATE(1970,1,1)</f>
        <v>42615.79896990741</v>
      </c>
      <c r="T2348" s="14">
        <f t="shared" si="36"/>
        <v>42660.79896990741</v>
      </c>
    </row>
    <row r="2349" spans="1:20" ht="45" hidden="1" x14ac:dyDescent="0.2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f>ROUND(E2349/D2349,0)*100</f>
        <v>0</v>
      </c>
      <c r="P2349">
        <f>IFERROR(ROUND(E2349/L2349,2),0)</f>
        <v>15</v>
      </c>
      <c r="Q2349" s="9" t="s">
        <v>8308</v>
      </c>
      <c r="R2349" t="s">
        <v>8342</v>
      </c>
      <c r="S2349" s="13">
        <f>(((J2349/60)/60)/24)+DATE(1970,1,1)</f>
        <v>42577.607361111113</v>
      </c>
      <c r="T2349" s="14">
        <f t="shared" si="36"/>
        <v>42607.607361111113</v>
      </c>
    </row>
    <row r="2350" spans="1:20" ht="60" hidden="1" x14ac:dyDescent="0.2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f>ROUND(E2350/D2350,0)*100</f>
        <v>0</v>
      </c>
      <c r="P2350">
        <f>IFERROR(ROUND(E2350/L2350,2),0)</f>
        <v>54</v>
      </c>
      <c r="Q2350" s="9" t="s">
        <v>8308</v>
      </c>
      <c r="R2350" t="s">
        <v>8342</v>
      </c>
      <c r="S2350" s="13">
        <f>(((J2350/60)/60)/24)+DATE(1970,1,1)</f>
        <v>42360.932152777779</v>
      </c>
      <c r="T2350" s="14">
        <f t="shared" si="36"/>
        <v>42420.932152777779</v>
      </c>
    </row>
    <row r="2351" spans="1:20" ht="45" hidden="1" x14ac:dyDescent="0.2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f>ROUND(E2351/D2351,0)*100</f>
        <v>0</v>
      </c>
      <c r="P2351">
        <f>IFERROR(ROUND(E2351/L2351,2),0)</f>
        <v>0</v>
      </c>
      <c r="Q2351" s="9" t="s">
        <v>8308</v>
      </c>
      <c r="R2351" t="s">
        <v>8342</v>
      </c>
      <c r="S2351" s="13">
        <f>(((J2351/60)/60)/24)+DATE(1970,1,1)</f>
        <v>42198.775787037041</v>
      </c>
      <c r="T2351" s="14">
        <f t="shared" si="36"/>
        <v>42227.775787037041</v>
      </c>
    </row>
    <row r="2352" spans="1:20" ht="45" hidden="1" x14ac:dyDescent="0.2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f>ROUND(E2352/D2352,0)*100</f>
        <v>0</v>
      </c>
      <c r="P2352">
        <f>IFERROR(ROUND(E2352/L2352,2),0)</f>
        <v>0</v>
      </c>
      <c r="Q2352" s="9" t="s">
        <v>8308</v>
      </c>
      <c r="R2352" t="s">
        <v>8342</v>
      </c>
      <c r="S2352" s="13">
        <f>(((J2352/60)/60)/24)+DATE(1970,1,1)</f>
        <v>42708.842245370368</v>
      </c>
      <c r="T2352" s="14">
        <f t="shared" si="36"/>
        <v>42738.842245370368</v>
      </c>
    </row>
    <row r="2353" spans="1:20" ht="30" hidden="1" x14ac:dyDescent="0.2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f>ROUND(E2353/D2353,0)*100</f>
        <v>0</v>
      </c>
      <c r="P2353">
        <f>IFERROR(ROUND(E2353/L2353,2),0)</f>
        <v>15.43</v>
      </c>
      <c r="Q2353" s="9" t="s">
        <v>8308</v>
      </c>
      <c r="R2353" t="s">
        <v>8342</v>
      </c>
      <c r="S2353" s="13">
        <f>(((J2353/60)/60)/24)+DATE(1970,1,1)</f>
        <v>42094.101145833338</v>
      </c>
      <c r="T2353" s="14">
        <f t="shared" si="36"/>
        <v>42124.101145833338</v>
      </c>
    </row>
    <row r="2354" spans="1:20" ht="45" hidden="1" x14ac:dyDescent="0.2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f>ROUND(E2354/D2354,0)*100</f>
        <v>0</v>
      </c>
      <c r="P2354">
        <f>IFERROR(ROUND(E2354/L2354,2),0)</f>
        <v>0</v>
      </c>
      <c r="Q2354" s="9" t="s">
        <v>8308</v>
      </c>
      <c r="R2354" t="s">
        <v>8342</v>
      </c>
      <c r="S2354" s="13">
        <f>(((J2354/60)/60)/24)+DATE(1970,1,1)</f>
        <v>42101.633703703701</v>
      </c>
      <c r="T2354" s="14">
        <f t="shared" si="36"/>
        <v>42161.633703703701</v>
      </c>
    </row>
    <row r="2355" spans="1:20" ht="60" hidden="1" x14ac:dyDescent="0.2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f>ROUND(E2355/D2355,0)*100</f>
        <v>0</v>
      </c>
      <c r="P2355">
        <f>IFERROR(ROUND(E2355/L2355,2),0)</f>
        <v>0</v>
      </c>
      <c r="Q2355" s="9" t="s">
        <v>8308</v>
      </c>
      <c r="R2355" t="s">
        <v>8342</v>
      </c>
      <c r="S2355" s="13">
        <f>(((J2355/60)/60)/24)+DATE(1970,1,1)</f>
        <v>42103.676180555558</v>
      </c>
      <c r="T2355" s="14">
        <f t="shared" si="36"/>
        <v>42115.676180555558</v>
      </c>
    </row>
    <row r="2356" spans="1:20" ht="45" hidden="1" x14ac:dyDescent="0.2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f>ROUND(E2356/D2356,0)*100</f>
        <v>0</v>
      </c>
      <c r="P2356">
        <f>IFERROR(ROUND(E2356/L2356,2),0)</f>
        <v>25</v>
      </c>
      <c r="Q2356" s="9" t="s">
        <v>8308</v>
      </c>
      <c r="R2356" t="s">
        <v>8342</v>
      </c>
      <c r="S2356" s="13">
        <f>(((J2356/60)/60)/24)+DATE(1970,1,1)</f>
        <v>41954.722916666666</v>
      </c>
      <c r="T2356" s="14">
        <f t="shared" si="36"/>
        <v>42014.722916666666</v>
      </c>
    </row>
    <row r="2357" spans="1:20" ht="45" hidden="1" x14ac:dyDescent="0.2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f>ROUND(E2357/D2357,0)*100</f>
        <v>0</v>
      </c>
      <c r="P2357">
        <f>IFERROR(ROUND(E2357/L2357,2),0)</f>
        <v>27.5</v>
      </c>
      <c r="Q2357" s="9" t="s">
        <v>8308</v>
      </c>
      <c r="R2357" t="s">
        <v>8342</v>
      </c>
      <c r="S2357" s="13">
        <f>(((J2357/60)/60)/24)+DATE(1970,1,1)</f>
        <v>42096.918240740735</v>
      </c>
      <c r="T2357" s="14">
        <f t="shared" si="36"/>
        <v>42126.918240740735</v>
      </c>
    </row>
    <row r="2358" spans="1:20" ht="30" hidden="1" x14ac:dyDescent="0.25">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f>ROUND(E2358/D2358,0)*100</f>
        <v>0</v>
      </c>
      <c r="P2358">
        <f>IFERROR(ROUND(E2358/L2358,2),0)</f>
        <v>0</v>
      </c>
      <c r="Q2358" s="9" t="s">
        <v>8308</v>
      </c>
      <c r="R2358" t="s">
        <v>8342</v>
      </c>
      <c r="S2358" s="13">
        <f>(((J2358/60)/60)/24)+DATE(1970,1,1)</f>
        <v>42130.78361111111</v>
      </c>
      <c r="T2358" s="14">
        <f t="shared" si="36"/>
        <v>42160.78361111111</v>
      </c>
    </row>
    <row r="2359" spans="1:20" ht="45" hidden="1" x14ac:dyDescent="0.2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f>ROUND(E2359/D2359,0)*100</f>
        <v>0</v>
      </c>
      <c r="P2359">
        <f>IFERROR(ROUND(E2359/L2359,2),0)</f>
        <v>0</v>
      </c>
      <c r="Q2359" s="9" t="s">
        <v>8308</v>
      </c>
      <c r="R2359" t="s">
        <v>8342</v>
      </c>
      <c r="S2359" s="13">
        <f>(((J2359/60)/60)/24)+DATE(1970,1,1)</f>
        <v>42264.620115740734</v>
      </c>
      <c r="T2359" s="14">
        <f t="shared" si="36"/>
        <v>42294.620115740734</v>
      </c>
    </row>
    <row r="2360" spans="1:20" ht="45" hidden="1" x14ac:dyDescent="0.2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f>ROUND(E2360/D2360,0)*100</f>
        <v>0</v>
      </c>
      <c r="P2360">
        <f>IFERROR(ROUND(E2360/L2360,2),0)</f>
        <v>0</v>
      </c>
      <c r="Q2360" s="9" t="s">
        <v>8308</v>
      </c>
      <c r="R2360" t="s">
        <v>8342</v>
      </c>
      <c r="S2360" s="13">
        <f>(((J2360/60)/60)/24)+DATE(1970,1,1)</f>
        <v>41978.930972222224</v>
      </c>
      <c r="T2360" s="14">
        <f t="shared" si="36"/>
        <v>42035.027083333334</v>
      </c>
    </row>
    <row r="2361" spans="1:20" ht="45" hidden="1" x14ac:dyDescent="0.2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f>ROUND(E2361/D2361,0)*100</f>
        <v>0</v>
      </c>
      <c r="P2361">
        <f>IFERROR(ROUND(E2361/L2361,2),0)</f>
        <v>367</v>
      </c>
      <c r="Q2361" s="9" t="s">
        <v>8308</v>
      </c>
      <c r="R2361" t="s">
        <v>8342</v>
      </c>
      <c r="S2361" s="13">
        <f>(((J2361/60)/60)/24)+DATE(1970,1,1)</f>
        <v>42159.649583333332</v>
      </c>
      <c r="T2361" s="14">
        <f t="shared" si="36"/>
        <v>42219.649583333332</v>
      </c>
    </row>
    <row r="2362" spans="1:20" ht="45" hidden="1" x14ac:dyDescent="0.2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f>ROUND(E2362/D2362,0)*100</f>
        <v>0</v>
      </c>
      <c r="P2362">
        <f>IFERROR(ROUND(E2362/L2362,2),0)</f>
        <v>2</v>
      </c>
      <c r="Q2362" s="9" t="s">
        <v>8308</v>
      </c>
      <c r="R2362" t="s">
        <v>8342</v>
      </c>
      <c r="S2362" s="13">
        <f>(((J2362/60)/60)/24)+DATE(1970,1,1)</f>
        <v>42377.70694444445</v>
      </c>
      <c r="T2362" s="14">
        <f t="shared" si="36"/>
        <v>42407.70694444445</v>
      </c>
    </row>
    <row r="2363" spans="1:20" ht="60" hidden="1" x14ac:dyDescent="0.25">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f>ROUND(E2363/D2363,0)*100</f>
        <v>0</v>
      </c>
      <c r="P2363">
        <f>IFERROR(ROUND(E2363/L2363,2),0)</f>
        <v>0</v>
      </c>
      <c r="Q2363" s="9" t="s">
        <v>8308</v>
      </c>
      <c r="R2363" t="s">
        <v>8342</v>
      </c>
      <c r="S2363" s="13">
        <f>(((J2363/60)/60)/24)+DATE(1970,1,1)</f>
        <v>42466.858888888892</v>
      </c>
      <c r="T2363" s="14">
        <f t="shared" si="36"/>
        <v>42490.916666666672</v>
      </c>
    </row>
    <row r="2364" spans="1:20" ht="45" hidden="1" x14ac:dyDescent="0.2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f>ROUND(E2364/D2364,0)*100</f>
        <v>0</v>
      </c>
      <c r="P2364">
        <f>IFERROR(ROUND(E2364/L2364,2),0)</f>
        <v>60</v>
      </c>
      <c r="Q2364" s="9" t="s">
        <v>8308</v>
      </c>
      <c r="R2364" t="s">
        <v>8342</v>
      </c>
      <c r="S2364" s="13">
        <f>(((J2364/60)/60)/24)+DATE(1970,1,1)</f>
        <v>41954.688310185185</v>
      </c>
      <c r="T2364" s="14">
        <f t="shared" si="36"/>
        <v>41984.688310185185</v>
      </c>
    </row>
    <row r="2365" spans="1:20" ht="60" hidden="1" x14ac:dyDescent="0.2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f>ROUND(E2365/D2365,0)*100</f>
        <v>0</v>
      </c>
      <c r="P2365">
        <f>IFERROR(ROUND(E2365/L2365,2),0)</f>
        <v>0</v>
      </c>
      <c r="Q2365" s="9" t="s">
        <v>8308</v>
      </c>
      <c r="R2365" t="s">
        <v>8342</v>
      </c>
      <c r="S2365" s="13">
        <f>(((J2365/60)/60)/24)+DATE(1970,1,1)</f>
        <v>42322.011574074073</v>
      </c>
      <c r="T2365" s="14">
        <f t="shared" si="36"/>
        <v>42367.011574074073</v>
      </c>
    </row>
    <row r="2366" spans="1:20" ht="45" hidden="1" x14ac:dyDescent="0.25">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f>ROUND(E2366/D2366,0)*100</f>
        <v>0</v>
      </c>
      <c r="P2366">
        <f>IFERROR(ROUND(E2366/L2366,2),0)</f>
        <v>0</v>
      </c>
      <c r="Q2366" s="9" t="s">
        <v>8308</v>
      </c>
      <c r="R2366" t="s">
        <v>8342</v>
      </c>
      <c r="S2366" s="13">
        <f>(((J2366/60)/60)/24)+DATE(1970,1,1)</f>
        <v>42248.934675925921</v>
      </c>
      <c r="T2366" s="14">
        <f t="shared" si="36"/>
        <v>42303.934675925921</v>
      </c>
    </row>
    <row r="2367" spans="1:20" ht="60" hidden="1" x14ac:dyDescent="0.2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f>ROUND(E2367/D2367,0)*100</f>
        <v>0</v>
      </c>
      <c r="P2367">
        <f>IFERROR(ROUND(E2367/L2367,2),0)</f>
        <v>0</v>
      </c>
      <c r="Q2367" s="9" t="s">
        <v>8308</v>
      </c>
      <c r="R2367" t="s">
        <v>8342</v>
      </c>
      <c r="S2367" s="13">
        <f>(((J2367/60)/60)/24)+DATE(1970,1,1)</f>
        <v>42346.736400462964</v>
      </c>
      <c r="T2367" s="14">
        <f t="shared" si="36"/>
        <v>42386.958333333328</v>
      </c>
    </row>
    <row r="2368" spans="1:20" ht="45" hidden="1" x14ac:dyDescent="0.2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f>ROUND(E2368/D2368,0)*100</f>
        <v>0</v>
      </c>
      <c r="P2368">
        <f>IFERROR(ROUND(E2368/L2368,2),0)</f>
        <v>97.41</v>
      </c>
      <c r="Q2368" s="9" t="s">
        <v>8308</v>
      </c>
      <c r="R2368" t="s">
        <v>8342</v>
      </c>
      <c r="S2368" s="13">
        <f>(((J2368/60)/60)/24)+DATE(1970,1,1)</f>
        <v>42268.531631944439</v>
      </c>
      <c r="T2368" s="14">
        <f t="shared" si="36"/>
        <v>42298.531631944439</v>
      </c>
    </row>
    <row r="2369" spans="1:20" ht="60" hidden="1" x14ac:dyDescent="0.2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f>ROUND(E2369/D2369,0)*100</f>
        <v>0</v>
      </c>
      <c r="P2369">
        <f>IFERROR(ROUND(E2369/L2369,2),0)</f>
        <v>47.86</v>
      </c>
      <c r="Q2369" s="9" t="s">
        <v>8308</v>
      </c>
      <c r="R2369" t="s">
        <v>8342</v>
      </c>
      <c r="S2369" s="13">
        <f>(((J2369/60)/60)/24)+DATE(1970,1,1)</f>
        <v>42425.970092592594</v>
      </c>
      <c r="T2369" s="14">
        <f t="shared" si="36"/>
        <v>42485.928425925929</v>
      </c>
    </row>
    <row r="2370" spans="1:20" ht="60" hidden="1" x14ac:dyDescent="0.2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f>ROUND(E2370/D2370,0)*100</f>
        <v>0</v>
      </c>
      <c r="P2370">
        <f>IFERROR(ROUND(E2370/L2370,2),0)</f>
        <v>50</v>
      </c>
      <c r="Q2370" s="9" t="s">
        <v>8308</v>
      </c>
      <c r="R2370" t="s">
        <v>8342</v>
      </c>
      <c r="S2370" s="13">
        <f>(((J2370/60)/60)/24)+DATE(1970,1,1)</f>
        <v>42063.721817129626</v>
      </c>
      <c r="T2370" s="14">
        <f t="shared" si="36"/>
        <v>42108.680150462969</v>
      </c>
    </row>
    <row r="2371" spans="1:20" ht="60" hidden="1" x14ac:dyDescent="0.2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f>ROUND(E2371/D2371,0)*100</f>
        <v>0</v>
      </c>
      <c r="P2371">
        <f>IFERROR(ROUND(E2371/L2371,2),0)</f>
        <v>0</v>
      </c>
      <c r="Q2371" s="9" t="s">
        <v>8308</v>
      </c>
      <c r="R2371" t="s">
        <v>8342</v>
      </c>
      <c r="S2371" s="13">
        <f>(((J2371/60)/60)/24)+DATE(1970,1,1)</f>
        <v>42380.812627314815</v>
      </c>
      <c r="T2371" s="14">
        <f t="shared" ref="T2371:T2434" si="37">(((I2371/60)/60)/24)+DATE(1970,1,1)</f>
        <v>42410.812627314815</v>
      </c>
    </row>
    <row r="2372" spans="1:20" ht="60" hidden="1" x14ac:dyDescent="0.2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f>ROUND(E2372/D2372,0)*100</f>
        <v>0</v>
      </c>
      <c r="P2372">
        <f>IFERROR(ROUND(E2372/L2372,2),0)</f>
        <v>20.5</v>
      </c>
      <c r="Q2372" s="9" t="s">
        <v>8308</v>
      </c>
      <c r="R2372" t="s">
        <v>8342</v>
      </c>
      <c r="S2372" s="13">
        <f>(((J2372/60)/60)/24)+DATE(1970,1,1)</f>
        <v>41961.18913194444</v>
      </c>
      <c r="T2372" s="14">
        <f t="shared" si="37"/>
        <v>41991.18913194444</v>
      </c>
    </row>
    <row r="2373" spans="1:20" ht="60" hidden="1" x14ac:dyDescent="0.2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f>ROUND(E2373/D2373,0)*100</f>
        <v>0</v>
      </c>
      <c r="P2373">
        <f>IFERROR(ROUND(E2373/L2373,2),0)</f>
        <v>0</v>
      </c>
      <c r="Q2373" s="9" t="s">
        <v>8308</v>
      </c>
      <c r="R2373" t="s">
        <v>8342</v>
      </c>
      <c r="S2373" s="13">
        <f>(((J2373/60)/60)/24)+DATE(1970,1,1)</f>
        <v>42150.777731481481</v>
      </c>
      <c r="T2373" s="14">
        <f t="shared" si="37"/>
        <v>42180.777731481481</v>
      </c>
    </row>
    <row r="2374" spans="1:20" ht="60" hidden="1" x14ac:dyDescent="0.2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f>ROUND(E2374/D2374,0)*100</f>
        <v>0</v>
      </c>
      <c r="P2374">
        <f>IFERROR(ROUND(E2374/L2374,2),0)</f>
        <v>30</v>
      </c>
      <c r="Q2374" s="9" t="s">
        <v>8308</v>
      </c>
      <c r="R2374" t="s">
        <v>8342</v>
      </c>
      <c r="S2374" s="13">
        <f>(((J2374/60)/60)/24)+DATE(1970,1,1)</f>
        <v>42088.069108796291</v>
      </c>
      <c r="T2374" s="14">
        <f t="shared" si="37"/>
        <v>42118.069108796291</v>
      </c>
    </row>
    <row r="2375" spans="1:20" ht="30" hidden="1" x14ac:dyDescent="0.2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f>ROUND(E2375/D2375,0)*100</f>
        <v>0</v>
      </c>
      <c r="P2375">
        <f>IFERROR(ROUND(E2375/L2375,2),0)</f>
        <v>50</v>
      </c>
      <c r="Q2375" s="9" t="s">
        <v>8308</v>
      </c>
      <c r="R2375" t="s">
        <v>8342</v>
      </c>
      <c r="S2375" s="13">
        <f>(((J2375/60)/60)/24)+DATE(1970,1,1)</f>
        <v>42215.662314814821</v>
      </c>
      <c r="T2375" s="14">
        <f t="shared" si="37"/>
        <v>42245.662314814821</v>
      </c>
    </row>
    <row r="2376" spans="1:20" ht="60" hidden="1" x14ac:dyDescent="0.2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f>ROUND(E2376/D2376,0)*100</f>
        <v>0</v>
      </c>
      <c r="P2376">
        <f>IFERROR(ROUND(E2376/L2376,2),0)</f>
        <v>10</v>
      </c>
      <c r="Q2376" s="9" t="s">
        <v>8308</v>
      </c>
      <c r="R2376" t="s">
        <v>8342</v>
      </c>
      <c r="S2376" s="13">
        <f>(((J2376/60)/60)/24)+DATE(1970,1,1)</f>
        <v>42017.843287037031</v>
      </c>
      <c r="T2376" s="14">
        <f t="shared" si="37"/>
        <v>42047.843287037031</v>
      </c>
    </row>
    <row r="2377" spans="1:20" ht="60" hidden="1" x14ac:dyDescent="0.2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f>ROUND(E2377/D2377,0)*100</f>
        <v>0</v>
      </c>
      <c r="P2377">
        <f>IFERROR(ROUND(E2377/L2377,2),0)</f>
        <v>0</v>
      </c>
      <c r="Q2377" s="9" t="s">
        <v>8308</v>
      </c>
      <c r="R2377" t="s">
        <v>8342</v>
      </c>
      <c r="S2377" s="13">
        <f>(((J2377/60)/60)/24)+DATE(1970,1,1)</f>
        <v>42592.836076388892</v>
      </c>
      <c r="T2377" s="14">
        <f t="shared" si="37"/>
        <v>42622.836076388892</v>
      </c>
    </row>
    <row r="2378" spans="1:20" ht="45" hidden="1" x14ac:dyDescent="0.2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f>ROUND(E2378/D2378,0)*100</f>
        <v>0</v>
      </c>
      <c r="P2378">
        <f>IFERROR(ROUND(E2378/L2378,2),0)</f>
        <v>81.58</v>
      </c>
      <c r="Q2378" s="9" t="s">
        <v>8308</v>
      </c>
      <c r="R2378" t="s">
        <v>8342</v>
      </c>
      <c r="S2378" s="13">
        <f>(((J2378/60)/60)/24)+DATE(1970,1,1)</f>
        <v>42318.925532407404</v>
      </c>
      <c r="T2378" s="14">
        <f t="shared" si="37"/>
        <v>42348.925532407404</v>
      </c>
    </row>
    <row r="2379" spans="1:20" ht="45" hidden="1" x14ac:dyDescent="0.2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f>ROUND(E2379/D2379,0)*100</f>
        <v>0</v>
      </c>
      <c r="P2379">
        <f>IFERROR(ROUND(E2379/L2379,2),0)</f>
        <v>0</v>
      </c>
      <c r="Q2379" s="9" t="s">
        <v>8308</v>
      </c>
      <c r="R2379" t="s">
        <v>8342</v>
      </c>
      <c r="S2379" s="13">
        <f>(((J2379/60)/60)/24)+DATE(1970,1,1)</f>
        <v>42669.870173611111</v>
      </c>
      <c r="T2379" s="14">
        <f t="shared" si="37"/>
        <v>42699.911840277782</v>
      </c>
    </row>
    <row r="2380" spans="1:20" ht="45" hidden="1" x14ac:dyDescent="0.2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f>ROUND(E2380/D2380,0)*100</f>
        <v>0</v>
      </c>
      <c r="P2380">
        <f>IFERROR(ROUND(E2380/L2380,2),0)</f>
        <v>0</v>
      </c>
      <c r="Q2380" s="9" t="s">
        <v>8308</v>
      </c>
      <c r="R2380" t="s">
        <v>8342</v>
      </c>
      <c r="S2380" s="13">
        <f>(((J2380/60)/60)/24)+DATE(1970,1,1)</f>
        <v>42213.013078703705</v>
      </c>
      <c r="T2380" s="14">
        <f t="shared" si="37"/>
        <v>42242.013078703705</v>
      </c>
    </row>
    <row r="2381" spans="1:20" ht="45" hidden="1" x14ac:dyDescent="0.25">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f>ROUND(E2381/D2381,0)*100</f>
        <v>0</v>
      </c>
      <c r="P2381">
        <f>IFERROR(ROUND(E2381/L2381,2),0)</f>
        <v>0</v>
      </c>
      <c r="Q2381" s="9" t="s">
        <v>8308</v>
      </c>
      <c r="R2381" t="s">
        <v>8342</v>
      </c>
      <c r="S2381" s="13">
        <f>(((J2381/60)/60)/24)+DATE(1970,1,1)</f>
        <v>42237.016388888893</v>
      </c>
      <c r="T2381" s="14">
        <f t="shared" si="37"/>
        <v>42282.016388888893</v>
      </c>
    </row>
    <row r="2382" spans="1:20" ht="45" hidden="1" x14ac:dyDescent="0.2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f>ROUND(E2382/D2382,0)*100</f>
        <v>0</v>
      </c>
      <c r="P2382">
        <f>IFERROR(ROUND(E2382/L2382,2),0)</f>
        <v>18.329999999999998</v>
      </c>
      <c r="Q2382" s="9" t="s">
        <v>8308</v>
      </c>
      <c r="R2382" t="s">
        <v>8342</v>
      </c>
      <c r="S2382" s="13">
        <f>(((J2382/60)/60)/24)+DATE(1970,1,1)</f>
        <v>42248.793310185181</v>
      </c>
      <c r="T2382" s="14">
        <f t="shared" si="37"/>
        <v>42278.793310185181</v>
      </c>
    </row>
    <row r="2383" spans="1:20" ht="45" hidden="1" x14ac:dyDescent="0.2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f>ROUND(E2383/D2383,0)*100</f>
        <v>0</v>
      </c>
      <c r="P2383">
        <f>IFERROR(ROUND(E2383/L2383,2),0)</f>
        <v>224.43</v>
      </c>
      <c r="Q2383" s="9" t="s">
        <v>8308</v>
      </c>
      <c r="R2383" t="s">
        <v>8342</v>
      </c>
      <c r="S2383" s="13">
        <f>(((J2383/60)/60)/24)+DATE(1970,1,1)</f>
        <v>42074.935740740737</v>
      </c>
      <c r="T2383" s="14">
        <f t="shared" si="37"/>
        <v>42104.935740740737</v>
      </c>
    </row>
    <row r="2384" spans="1:20" ht="60" hidden="1" x14ac:dyDescent="0.25">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f>ROUND(E2384/D2384,0)*100</f>
        <v>0</v>
      </c>
      <c r="P2384">
        <f>IFERROR(ROUND(E2384/L2384,2),0)</f>
        <v>37.5</v>
      </c>
      <c r="Q2384" s="9" t="s">
        <v>8308</v>
      </c>
      <c r="R2384" t="s">
        <v>8342</v>
      </c>
      <c r="S2384" s="13">
        <f>(((J2384/60)/60)/24)+DATE(1970,1,1)</f>
        <v>42195.187534722223</v>
      </c>
      <c r="T2384" s="14">
        <f t="shared" si="37"/>
        <v>42220.187534722223</v>
      </c>
    </row>
    <row r="2385" spans="1:20" ht="60" hidden="1" x14ac:dyDescent="0.2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f>ROUND(E2385/D2385,0)*100</f>
        <v>0</v>
      </c>
      <c r="P2385">
        <f>IFERROR(ROUND(E2385/L2385,2),0)</f>
        <v>145</v>
      </c>
      <c r="Q2385" s="9" t="s">
        <v>8308</v>
      </c>
      <c r="R2385" t="s">
        <v>8342</v>
      </c>
      <c r="S2385" s="13">
        <f>(((J2385/60)/60)/24)+DATE(1970,1,1)</f>
        <v>42027.056793981479</v>
      </c>
      <c r="T2385" s="14">
        <f t="shared" si="37"/>
        <v>42057.056793981479</v>
      </c>
    </row>
    <row r="2386" spans="1:20" ht="60" hidden="1" x14ac:dyDescent="0.25">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f>ROUND(E2386/D2386,0)*100</f>
        <v>0</v>
      </c>
      <c r="P2386">
        <f>IFERROR(ROUND(E2386/L2386,2),0)</f>
        <v>1</v>
      </c>
      <c r="Q2386" s="9" t="s">
        <v>8308</v>
      </c>
      <c r="R2386" t="s">
        <v>8342</v>
      </c>
      <c r="S2386" s="13">
        <f>(((J2386/60)/60)/24)+DATE(1970,1,1)</f>
        <v>41927.067627314813</v>
      </c>
      <c r="T2386" s="14">
        <f t="shared" si="37"/>
        <v>41957.109293981484</v>
      </c>
    </row>
    <row r="2387" spans="1:20" ht="60" hidden="1" x14ac:dyDescent="0.2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f>ROUND(E2387/D2387,0)*100</f>
        <v>0</v>
      </c>
      <c r="P2387">
        <f>IFERROR(ROUND(E2387/L2387,2),0)</f>
        <v>112.57</v>
      </c>
      <c r="Q2387" s="9" t="s">
        <v>8308</v>
      </c>
      <c r="R2387" t="s">
        <v>8342</v>
      </c>
      <c r="S2387" s="13">
        <f>(((J2387/60)/60)/24)+DATE(1970,1,1)</f>
        <v>42191.70175925926</v>
      </c>
      <c r="T2387" s="14">
        <f t="shared" si="37"/>
        <v>42221.70175925926</v>
      </c>
    </row>
    <row r="2388" spans="1:20" ht="45" hidden="1" x14ac:dyDescent="0.2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f>ROUND(E2388/D2388,0)*100</f>
        <v>0</v>
      </c>
      <c r="P2388">
        <f>IFERROR(ROUND(E2388/L2388,2),0)</f>
        <v>0</v>
      </c>
      <c r="Q2388" s="9" t="s">
        <v>8308</v>
      </c>
      <c r="R2388" t="s">
        <v>8342</v>
      </c>
      <c r="S2388" s="13">
        <f>(((J2388/60)/60)/24)+DATE(1970,1,1)</f>
        <v>41954.838240740741</v>
      </c>
      <c r="T2388" s="14">
        <f t="shared" si="37"/>
        <v>42014.838240740741</v>
      </c>
    </row>
    <row r="2389" spans="1:20" ht="60" hidden="1" x14ac:dyDescent="0.2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f>ROUND(E2389/D2389,0)*100</f>
        <v>0</v>
      </c>
      <c r="P2389">
        <f>IFERROR(ROUND(E2389/L2389,2),0)</f>
        <v>342</v>
      </c>
      <c r="Q2389" s="9" t="s">
        <v>8308</v>
      </c>
      <c r="R2389" t="s">
        <v>8342</v>
      </c>
      <c r="S2389" s="13">
        <f>(((J2389/60)/60)/24)+DATE(1970,1,1)</f>
        <v>42528.626620370371</v>
      </c>
      <c r="T2389" s="14">
        <f t="shared" si="37"/>
        <v>42573.626620370371</v>
      </c>
    </row>
    <row r="2390" spans="1:20" ht="60" hidden="1" x14ac:dyDescent="0.2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f>ROUND(E2390/D2390,0)*100</f>
        <v>0</v>
      </c>
      <c r="P2390">
        <f>IFERROR(ROUND(E2390/L2390,2),0)</f>
        <v>57.88</v>
      </c>
      <c r="Q2390" s="9" t="s">
        <v>8308</v>
      </c>
      <c r="R2390" t="s">
        <v>8342</v>
      </c>
      <c r="S2390" s="13">
        <f>(((J2390/60)/60)/24)+DATE(1970,1,1)</f>
        <v>41989.853692129633</v>
      </c>
      <c r="T2390" s="14">
        <f t="shared" si="37"/>
        <v>42019.811805555553</v>
      </c>
    </row>
    <row r="2391" spans="1:20" ht="60" hidden="1" x14ac:dyDescent="0.2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f>ROUND(E2391/D2391,0)*100</f>
        <v>0</v>
      </c>
      <c r="P2391">
        <f>IFERROR(ROUND(E2391/L2391,2),0)</f>
        <v>30</v>
      </c>
      <c r="Q2391" s="9" t="s">
        <v>8308</v>
      </c>
      <c r="R2391" t="s">
        <v>8342</v>
      </c>
      <c r="S2391" s="13">
        <f>(((J2391/60)/60)/24)+DATE(1970,1,1)</f>
        <v>42179.653379629628</v>
      </c>
      <c r="T2391" s="14">
        <f t="shared" si="37"/>
        <v>42210.915972222225</v>
      </c>
    </row>
    <row r="2392" spans="1:20" ht="60" hidden="1" x14ac:dyDescent="0.2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f>ROUND(E2392/D2392,0)*100</f>
        <v>0</v>
      </c>
      <c r="P2392">
        <f>IFERROR(ROUND(E2392/L2392,2),0)</f>
        <v>0</v>
      </c>
      <c r="Q2392" s="9" t="s">
        <v>8308</v>
      </c>
      <c r="R2392" t="s">
        <v>8342</v>
      </c>
      <c r="S2392" s="13">
        <f>(((J2392/60)/60)/24)+DATE(1970,1,1)</f>
        <v>41968.262314814812</v>
      </c>
      <c r="T2392" s="14">
        <f t="shared" si="37"/>
        <v>42008.262314814812</v>
      </c>
    </row>
    <row r="2393" spans="1:20" ht="30" hidden="1" x14ac:dyDescent="0.2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f>ROUND(E2393/D2393,0)*100</f>
        <v>0</v>
      </c>
      <c r="P2393">
        <f>IFERROR(ROUND(E2393/L2393,2),0)</f>
        <v>25</v>
      </c>
      <c r="Q2393" s="9" t="s">
        <v>8308</v>
      </c>
      <c r="R2393" t="s">
        <v>8342</v>
      </c>
      <c r="S2393" s="13">
        <f>(((J2393/60)/60)/24)+DATE(1970,1,1)</f>
        <v>42064.794490740736</v>
      </c>
      <c r="T2393" s="14">
        <f t="shared" si="37"/>
        <v>42094.752824074079</v>
      </c>
    </row>
    <row r="2394" spans="1:20" ht="60" hidden="1" x14ac:dyDescent="0.25">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f>ROUND(E2394/D2394,0)*100</f>
        <v>0</v>
      </c>
      <c r="P2394">
        <f>IFERROR(ROUND(E2394/L2394,2),0)</f>
        <v>0</v>
      </c>
      <c r="Q2394" s="9" t="s">
        <v>8308</v>
      </c>
      <c r="R2394" t="s">
        <v>8342</v>
      </c>
      <c r="S2394" s="13">
        <f>(((J2394/60)/60)/24)+DATE(1970,1,1)</f>
        <v>42276.120636574073</v>
      </c>
      <c r="T2394" s="14">
        <f t="shared" si="37"/>
        <v>42306.120636574073</v>
      </c>
    </row>
    <row r="2395" spans="1:20" ht="60" hidden="1" x14ac:dyDescent="0.2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f>ROUND(E2395/D2395,0)*100</f>
        <v>0</v>
      </c>
      <c r="P2395">
        <f>IFERROR(ROUND(E2395/L2395,2),0)</f>
        <v>50</v>
      </c>
      <c r="Q2395" s="9" t="s">
        <v>8308</v>
      </c>
      <c r="R2395" t="s">
        <v>8342</v>
      </c>
      <c r="S2395" s="13">
        <f>(((J2395/60)/60)/24)+DATE(1970,1,1)</f>
        <v>42194.648344907408</v>
      </c>
      <c r="T2395" s="14">
        <f t="shared" si="37"/>
        <v>42224.648344907408</v>
      </c>
    </row>
    <row r="2396" spans="1:20" ht="60" hidden="1" x14ac:dyDescent="0.2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f>ROUND(E2396/D2396,0)*100</f>
        <v>0</v>
      </c>
      <c r="P2396">
        <f>IFERROR(ROUND(E2396/L2396,2),0)</f>
        <v>1.5</v>
      </c>
      <c r="Q2396" s="9" t="s">
        <v>8308</v>
      </c>
      <c r="R2396" t="s">
        <v>8342</v>
      </c>
      <c r="S2396" s="13">
        <f>(((J2396/60)/60)/24)+DATE(1970,1,1)</f>
        <v>42031.362187499995</v>
      </c>
      <c r="T2396" s="14">
        <f t="shared" si="37"/>
        <v>42061.362187499995</v>
      </c>
    </row>
    <row r="2397" spans="1:20" ht="45" hidden="1" x14ac:dyDescent="0.2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f>ROUND(E2397/D2397,0)*100</f>
        <v>0</v>
      </c>
      <c r="P2397">
        <f>IFERROR(ROUND(E2397/L2397,2),0)</f>
        <v>0</v>
      </c>
      <c r="Q2397" s="9" t="s">
        <v>8308</v>
      </c>
      <c r="R2397" t="s">
        <v>8342</v>
      </c>
      <c r="S2397" s="13">
        <f>(((J2397/60)/60)/24)+DATE(1970,1,1)</f>
        <v>42717.121377314819</v>
      </c>
      <c r="T2397" s="14">
        <f t="shared" si="37"/>
        <v>42745.372916666667</v>
      </c>
    </row>
    <row r="2398" spans="1:20" ht="45" hidden="1" x14ac:dyDescent="0.2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f>ROUND(E2398/D2398,0)*100</f>
        <v>0</v>
      </c>
      <c r="P2398">
        <f>IFERROR(ROUND(E2398/L2398,2),0)</f>
        <v>10</v>
      </c>
      <c r="Q2398" s="9" t="s">
        <v>8308</v>
      </c>
      <c r="R2398" t="s">
        <v>8342</v>
      </c>
      <c r="S2398" s="13">
        <f>(((J2398/60)/60)/24)+DATE(1970,1,1)</f>
        <v>42262.849050925928</v>
      </c>
      <c r="T2398" s="14">
        <f t="shared" si="37"/>
        <v>42292.849050925928</v>
      </c>
    </row>
    <row r="2399" spans="1:20" ht="60" hidden="1" x14ac:dyDescent="0.2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f>ROUND(E2399/D2399,0)*100</f>
        <v>0</v>
      </c>
      <c r="P2399">
        <f>IFERROR(ROUND(E2399/L2399,2),0)</f>
        <v>0</v>
      </c>
      <c r="Q2399" s="9" t="s">
        <v>8308</v>
      </c>
      <c r="R2399" t="s">
        <v>8342</v>
      </c>
      <c r="S2399" s="13">
        <f>(((J2399/60)/60)/24)+DATE(1970,1,1)</f>
        <v>41976.88490740741</v>
      </c>
      <c r="T2399" s="14">
        <f t="shared" si="37"/>
        <v>42006.88490740741</v>
      </c>
    </row>
    <row r="2400" spans="1:20" ht="60" hidden="1" x14ac:dyDescent="0.2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f>ROUND(E2400/D2400,0)*100</f>
        <v>0</v>
      </c>
      <c r="P2400">
        <f>IFERROR(ROUND(E2400/L2400,2),0)</f>
        <v>0</v>
      </c>
      <c r="Q2400" s="9" t="s">
        <v>8308</v>
      </c>
      <c r="R2400" t="s">
        <v>8342</v>
      </c>
      <c r="S2400" s="13">
        <f>(((J2400/60)/60)/24)+DATE(1970,1,1)</f>
        <v>42157.916481481487</v>
      </c>
      <c r="T2400" s="14">
        <f t="shared" si="37"/>
        <v>42187.916481481487</v>
      </c>
    </row>
    <row r="2401" spans="1:20" ht="45" hidden="1" x14ac:dyDescent="0.2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f>ROUND(E2401/D2401,0)*100</f>
        <v>0</v>
      </c>
      <c r="P2401">
        <f>IFERROR(ROUND(E2401/L2401,2),0)</f>
        <v>0</v>
      </c>
      <c r="Q2401" s="9" t="s">
        <v>8308</v>
      </c>
      <c r="R2401" t="s">
        <v>8342</v>
      </c>
      <c r="S2401" s="13">
        <f>(((J2401/60)/60)/24)+DATE(1970,1,1)</f>
        <v>41956.853078703702</v>
      </c>
      <c r="T2401" s="14">
        <f t="shared" si="37"/>
        <v>41991.853078703702</v>
      </c>
    </row>
    <row r="2402" spans="1:20" ht="60" hidden="1" x14ac:dyDescent="0.2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f>ROUND(E2402/D2402,0)*100</f>
        <v>0</v>
      </c>
      <c r="P2402">
        <f>IFERROR(ROUND(E2402/L2402,2),0)</f>
        <v>0</v>
      </c>
      <c r="Q2402" s="9" t="s">
        <v>8308</v>
      </c>
      <c r="R2402" t="s">
        <v>8342</v>
      </c>
      <c r="S2402" s="13">
        <f>(((J2402/60)/60)/24)+DATE(1970,1,1)</f>
        <v>42444.268101851849</v>
      </c>
      <c r="T2402" s="14">
        <f t="shared" si="37"/>
        <v>42474.268101851849</v>
      </c>
    </row>
    <row r="2403" spans="1:20" ht="60" hidden="1" x14ac:dyDescent="0.2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f>ROUND(E2403/D2403,0)*100</f>
        <v>0</v>
      </c>
      <c r="P2403">
        <f>IFERROR(ROUND(E2403/L2403,2),0)</f>
        <v>22.33</v>
      </c>
      <c r="Q2403" s="9" t="s">
        <v>8319</v>
      </c>
      <c r="R2403" t="s">
        <v>8345</v>
      </c>
      <c r="S2403" s="13">
        <f>(((J2403/60)/60)/24)+DATE(1970,1,1)</f>
        <v>42374.822870370372</v>
      </c>
      <c r="T2403" s="14">
        <f t="shared" si="37"/>
        <v>42434.822870370372</v>
      </c>
    </row>
    <row r="2404" spans="1:20" ht="30" hidden="1" x14ac:dyDescent="0.2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f>ROUND(E2404/D2404,0)*100</f>
        <v>0</v>
      </c>
      <c r="P2404">
        <f>IFERROR(ROUND(E2404/L2404,2),0)</f>
        <v>52</v>
      </c>
      <c r="Q2404" s="9" t="s">
        <v>8319</v>
      </c>
      <c r="R2404" t="s">
        <v>8345</v>
      </c>
      <c r="S2404" s="13">
        <f>(((J2404/60)/60)/24)+DATE(1970,1,1)</f>
        <v>42107.679756944446</v>
      </c>
      <c r="T2404" s="14">
        <f t="shared" si="37"/>
        <v>42137.679756944446</v>
      </c>
    </row>
    <row r="2405" spans="1:20" ht="45" hidden="1" x14ac:dyDescent="0.2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f>ROUND(E2405/D2405,0)*100</f>
        <v>0</v>
      </c>
      <c r="P2405">
        <f>IFERROR(ROUND(E2405/L2405,2),0)</f>
        <v>16.829999999999998</v>
      </c>
      <c r="Q2405" s="9" t="s">
        <v>8319</v>
      </c>
      <c r="R2405" t="s">
        <v>8345</v>
      </c>
      <c r="S2405" s="13">
        <f>(((J2405/60)/60)/24)+DATE(1970,1,1)</f>
        <v>42399.882615740738</v>
      </c>
      <c r="T2405" s="14">
        <f t="shared" si="37"/>
        <v>42459.840949074074</v>
      </c>
    </row>
    <row r="2406" spans="1:20" ht="60" hidden="1" x14ac:dyDescent="0.2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f>ROUND(E2406/D2406,0)*100</f>
        <v>0</v>
      </c>
      <c r="P2406">
        <f>IFERROR(ROUND(E2406/L2406,2),0)</f>
        <v>0</v>
      </c>
      <c r="Q2406" s="9" t="s">
        <v>8319</v>
      </c>
      <c r="R2406" t="s">
        <v>8345</v>
      </c>
      <c r="S2406" s="13">
        <f>(((J2406/60)/60)/24)+DATE(1970,1,1)</f>
        <v>42342.03943287037</v>
      </c>
      <c r="T2406" s="14">
        <f t="shared" si="37"/>
        <v>42372.03943287037</v>
      </c>
    </row>
    <row r="2407" spans="1:20" ht="45" hidden="1" x14ac:dyDescent="0.2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f>ROUND(E2407/D2407,0)*100</f>
        <v>0</v>
      </c>
      <c r="P2407">
        <f>IFERROR(ROUND(E2407/L2407,2),0)</f>
        <v>56.3</v>
      </c>
      <c r="Q2407" s="9" t="s">
        <v>8319</v>
      </c>
      <c r="R2407" t="s">
        <v>8345</v>
      </c>
      <c r="S2407" s="13">
        <f>(((J2407/60)/60)/24)+DATE(1970,1,1)</f>
        <v>42595.585358796292</v>
      </c>
      <c r="T2407" s="14">
        <f t="shared" si="37"/>
        <v>42616.585358796292</v>
      </c>
    </row>
    <row r="2408" spans="1:20" ht="45" hidden="1" x14ac:dyDescent="0.2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f>ROUND(E2408/D2408,0)*100</f>
        <v>0</v>
      </c>
      <c r="P2408">
        <f>IFERROR(ROUND(E2408/L2408,2),0)</f>
        <v>84.06</v>
      </c>
      <c r="Q2408" s="9" t="s">
        <v>8319</v>
      </c>
      <c r="R2408" t="s">
        <v>8345</v>
      </c>
      <c r="S2408" s="13">
        <f>(((J2408/60)/60)/24)+DATE(1970,1,1)</f>
        <v>41983.110995370371</v>
      </c>
      <c r="T2408" s="14">
        <f t="shared" si="37"/>
        <v>42023.110995370371</v>
      </c>
    </row>
    <row r="2409" spans="1:20" ht="60" hidden="1" x14ac:dyDescent="0.2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f>ROUND(E2409/D2409,0)*100</f>
        <v>0</v>
      </c>
      <c r="P2409">
        <f>IFERROR(ROUND(E2409/L2409,2),0)</f>
        <v>168.39</v>
      </c>
      <c r="Q2409" s="9" t="s">
        <v>8319</v>
      </c>
      <c r="R2409" t="s">
        <v>8345</v>
      </c>
      <c r="S2409" s="13">
        <f>(((J2409/60)/60)/24)+DATE(1970,1,1)</f>
        <v>42082.575555555552</v>
      </c>
      <c r="T2409" s="14">
        <f t="shared" si="37"/>
        <v>42105.25</v>
      </c>
    </row>
    <row r="2410" spans="1:20" ht="45" hidden="1" x14ac:dyDescent="0.2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f>ROUND(E2410/D2410,0)*100</f>
        <v>0</v>
      </c>
      <c r="P2410">
        <f>IFERROR(ROUND(E2410/L2410,2),0)</f>
        <v>15</v>
      </c>
      <c r="Q2410" s="9" t="s">
        <v>8319</v>
      </c>
      <c r="R2410" t="s">
        <v>8345</v>
      </c>
      <c r="S2410" s="13">
        <f>(((J2410/60)/60)/24)+DATE(1970,1,1)</f>
        <v>41919.140706018516</v>
      </c>
      <c r="T2410" s="14">
        <f t="shared" si="37"/>
        <v>41949.182372685187</v>
      </c>
    </row>
    <row r="2411" spans="1:20" ht="45" hidden="1" x14ac:dyDescent="0.2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f>ROUND(E2411/D2411,0)*100</f>
        <v>0</v>
      </c>
      <c r="P2411">
        <f>IFERROR(ROUND(E2411/L2411,2),0)</f>
        <v>76.67</v>
      </c>
      <c r="Q2411" s="9" t="s">
        <v>8319</v>
      </c>
      <c r="R2411" t="s">
        <v>8345</v>
      </c>
      <c r="S2411" s="13">
        <f>(((J2411/60)/60)/24)+DATE(1970,1,1)</f>
        <v>42204.875868055555</v>
      </c>
      <c r="T2411" s="14">
        <f t="shared" si="37"/>
        <v>42234.875868055555</v>
      </c>
    </row>
    <row r="2412" spans="1:20" ht="60" hidden="1" x14ac:dyDescent="0.25">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f>ROUND(E2412/D2412,0)*100</f>
        <v>0</v>
      </c>
      <c r="P2412">
        <f>IFERROR(ROUND(E2412/L2412,2),0)</f>
        <v>0</v>
      </c>
      <c r="Q2412" s="9" t="s">
        <v>8319</v>
      </c>
      <c r="R2412" t="s">
        <v>8345</v>
      </c>
      <c r="S2412" s="13">
        <f>(((J2412/60)/60)/24)+DATE(1970,1,1)</f>
        <v>42224.408275462964</v>
      </c>
      <c r="T2412" s="14">
        <f t="shared" si="37"/>
        <v>42254.408275462964</v>
      </c>
    </row>
    <row r="2413" spans="1:20" ht="60" hidden="1" x14ac:dyDescent="0.2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f>ROUND(E2413/D2413,0)*100</f>
        <v>0</v>
      </c>
      <c r="P2413">
        <f>IFERROR(ROUND(E2413/L2413,2),0)</f>
        <v>50.33</v>
      </c>
      <c r="Q2413" s="9" t="s">
        <v>8319</v>
      </c>
      <c r="R2413" t="s">
        <v>8345</v>
      </c>
      <c r="S2413" s="13">
        <f>(((J2413/60)/60)/24)+DATE(1970,1,1)</f>
        <v>42211.732430555552</v>
      </c>
      <c r="T2413" s="14">
        <f t="shared" si="37"/>
        <v>42241.732430555552</v>
      </c>
    </row>
    <row r="2414" spans="1:20" ht="60" hidden="1" x14ac:dyDescent="0.25">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f>ROUND(E2414/D2414,0)*100</f>
        <v>0</v>
      </c>
      <c r="P2414">
        <f>IFERROR(ROUND(E2414/L2414,2),0)</f>
        <v>0</v>
      </c>
      <c r="Q2414" s="9" t="s">
        <v>8319</v>
      </c>
      <c r="R2414" t="s">
        <v>8345</v>
      </c>
      <c r="S2414" s="13">
        <f>(((J2414/60)/60)/24)+DATE(1970,1,1)</f>
        <v>42655.736956018518</v>
      </c>
      <c r="T2414" s="14">
        <f t="shared" si="37"/>
        <v>42700.778622685189</v>
      </c>
    </row>
    <row r="2415" spans="1:20" ht="45" hidden="1" x14ac:dyDescent="0.2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f>ROUND(E2415/D2415,0)*100</f>
        <v>0</v>
      </c>
      <c r="P2415">
        <f>IFERROR(ROUND(E2415/L2415,2),0)</f>
        <v>8.33</v>
      </c>
      <c r="Q2415" s="9" t="s">
        <v>8319</v>
      </c>
      <c r="R2415" t="s">
        <v>8345</v>
      </c>
      <c r="S2415" s="13">
        <f>(((J2415/60)/60)/24)+DATE(1970,1,1)</f>
        <v>41760.10974537037</v>
      </c>
      <c r="T2415" s="14">
        <f t="shared" si="37"/>
        <v>41790.979166666664</v>
      </c>
    </row>
    <row r="2416" spans="1:20" ht="60" hidden="1" x14ac:dyDescent="0.2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f>ROUND(E2416/D2416,0)*100</f>
        <v>0</v>
      </c>
      <c r="P2416">
        <f>IFERROR(ROUND(E2416/L2416,2),0)</f>
        <v>35.380000000000003</v>
      </c>
      <c r="Q2416" s="9" t="s">
        <v>8319</v>
      </c>
      <c r="R2416" t="s">
        <v>8345</v>
      </c>
      <c r="S2416" s="13">
        <f>(((J2416/60)/60)/24)+DATE(1970,1,1)</f>
        <v>42198.695138888885</v>
      </c>
      <c r="T2416" s="14">
        <f t="shared" si="37"/>
        <v>42238.165972222225</v>
      </c>
    </row>
    <row r="2417" spans="1:20" ht="45" hidden="1" x14ac:dyDescent="0.2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f>ROUND(E2417/D2417,0)*100</f>
        <v>0</v>
      </c>
      <c r="P2417">
        <f>IFERROR(ROUND(E2417/L2417,2),0)</f>
        <v>55.83</v>
      </c>
      <c r="Q2417" s="9" t="s">
        <v>8319</v>
      </c>
      <c r="R2417" t="s">
        <v>8345</v>
      </c>
      <c r="S2417" s="13">
        <f>(((J2417/60)/60)/24)+DATE(1970,1,1)</f>
        <v>42536.862800925926</v>
      </c>
      <c r="T2417" s="14">
        <f t="shared" si="37"/>
        <v>42566.862800925926</v>
      </c>
    </row>
    <row r="2418" spans="1:20" ht="60" hidden="1" x14ac:dyDescent="0.2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f>ROUND(E2418/D2418,0)*100</f>
        <v>0</v>
      </c>
      <c r="P2418">
        <f>IFERROR(ROUND(E2418/L2418,2),0)</f>
        <v>5</v>
      </c>
      <c r="Q2418" s="9" t="s">
        <v>8319</v>
      </c>
      <c r="R2418" t="s">
        <v>8345</v>
      </c>
      <c r="S2418" s="13">
        <f>(((J2418/60)/60)/24)+DATE(1970,1,1)</f>
        <v>42019.737766203703</v>
      </c>
      <c r="T2418" s="14">
        <f t="shared" si="37"/>
        <v>42077.625</v>
      </c>
    </row>
    <row r="2419" spans="1:20" ht="60" hidden="1" x14ac:dyDescent="0.2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f>ROUND(E2419/D2419,0)*100</f>
        <v>0</v>
      </c>
      <c r="P2419">
        <f>IFERROR(ROUND(E2419/L2419,2),0)</f>
        <v>0</v>
      </c>
      <c r="Q2419" s="9" t="s">
        <v>8319</v>
      </c>
      <c r="R2419" t="s">
        <v>8345</v>
      </c>
      <c r="S2419" s="13">
        <f>(((J2419/60)/60)/24)+DATE(1970,1,1)</f>
        <v>41831.884108796294</v>
      </c>
      <c r="T2419" s="14">
        <f t="shared" si="37"/>
        <v>41861.884108796294</v>
      </c>
    </row>
    <row r="2420" spans="1:20" hidden="1" x14ac:dyDescent="0.25">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f>ROUND(E2420/D2420,0)*100</f>
        <v>0</v>
      </c>
      <c r="P2420">
        <f>IFERROR(ROUND(E2420/L2420,2),0)</f>
        <v>1</v>
      </c>
      <c r="Q2420" s="9" t="s">
        <v>8319</v>
      </c>
      <c r="R2420" t="s">
        <v>8345</v>
      </c>
      <c r="S2420" s="13">
        <f>(((J2420/60)/60)/24)+DATE(1970,1,1)</f>
        <v>42027.856990740736</v>
      </c>
      <c r="T2420" s="14">
        <f t="shared" si="37"/>
        <v>42087.815324074079</v>
      </c>
    </row>
    <row r="2421" spans="1:20" ht="60" hidden="1" x14ac:dyDescent="0.25">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f>ROUND(E2421/D2421,0)*100</f>
        <v>0</v>
      </c>
      <c r="P2421">
        <f>IFERROR(ROUND(E2421/L2421,2),0)</f>
        <v>0</v>
      </c>
      <c r="Q2421" s="9" t="s">
        <v>8319</v>
      </c>
      <c r="R2421" t="s">
        <v>8345</v>
      </c>
      <c r="S2421" s="13">
        <f>(((J2421/60)/60)/24)+DATE(1970,1,1)</f>
        <v>41993.738298611104</v>
      </c>
      <c r="T2421" s="14">
        <f t="shared" si="37"/>
        <v>42053.738298611104</v>
      </c>
    </row>
    <row r="2422" spans="1:20" ht="45" hidden="1" x14ac:dyDescent="0.2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f>ROUND(E2422/D2422,0)*100</f>
        <v>0</v>
      </c>
      <c r="P2422">
        <f>IFERROR(ROUND(E2422/L2422,2),0)</f>
        <v>69.47</v>
      </c>
      <c r="Q2422" s="9" t="s">
        <v>8319</v>
      </c>
      <c r="R2422" t="s">
        <v>8345</v>
      </c>
      <c r="S2422" s="13">
        <f>(((J2422/60)/60)/24)+DATE(1970,1,1)</f>
        <v>41893.028877314813</v>
      </c>
      <c r="T2422" s="14">
        <f t="shared" si="37"/>
        <v>41953.070543981477</v>
      </c>
    </row>
    <row r="2423" spans="1:20" ht="30" hidden="1" x14ac:dyDescent="0.25">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f>ROUND(E2423/D2423,0)*100</f>
        <v>0</v>
      </c>
      <c r="P2423">
        <f>IFERROR(ROUND(E2423/L2423,2),0)</f>
        <v>1</v>
      </c>
      <c r="Q2423" s="9" t="s">
        <v>8319</v>
      </c>
      <c r="R2423" t="s">
        <v>8345</v>
      </c>
      <c r="S2423" s="13">
        <f>(((J2423/60)/60)/24)+DATE(1970,1,1)</f>
        <v>42026.687453703707</v>
      </c>
      <c r="T2423" s="14">
        <f t="shared" si="37"/>
        <v>42056.687453703707</v>
      </c>
    </row>
    <row r="2424" spans="1:20" ht="30" hidden="1" x14ac:dyDescent="0.25">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f>ROUND(E2424/D2424,0)*100</f>
        <v>0</v>
      </c>
      <c r="P2424">
        <f>IFERROR(ROUND(E2424/L2424,2),0)</f>
        <v>1</v>
      </c>
      <c r="Q2424" s="9" t="s">
        <v>8319</v>
      </c>
      <c r="R2424" t="s">
        <v>8345</v>
      </c>
      <c r="S2424" s="13">
        <f>(((J2424/60)/60)/24)+DATE(1970,1,1)</f>
        <v>42044.724953703699</v>
      </c>
      <c r="T2424" s="14">
        <f t="shared" si="37"/>
        <v>42074.683287037042</v>
      </c>
    </row>
    <row r="2425" spans="1:20" ht="45" hidden="1" x14ac:dyDescent="0.2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f>ROUND(E2425/D2425,0)*100</f>
        <v>0</v>
      </c>
      <c r="P2425">
        <f>IFERROR(ROUND(E2425/L2425,2),0)</f>
        <v>8</v>
      </c>
      <c r="Q2425" s="9" t="s">
        <v>8319</v>
      </c>
      <c r="R2425" t="s">
        <v>8345</v>
      </c>
      <c r="S2425" s="13">
        <f>(((J2425/60)/60)/24)+DATE(1970,1,1)</f>
        <v>41974.704745370371</v>
      </c>
      <c r="T2425" s="14">
        <f t="shared" si="37"/>
        <v>42004.704745370371</v>
      </c>
    </row>
    <row r="2426" spans="1:20" ht="30" hidden="1" x14ac:dyDescent="0.2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f>ROUND(E2426/D2426,0)*100</f>
        <v>0</v>
      </c>
      <c r="P2426">
        <f>IFERROR(ROUND(E2426/L2426,2),0)</f>
        <v>34.44</v>
      </c>
      <c r="Q2426" s="9" t="s">
        <v>8319</v>
      </c>
      <c r="R2426" t="s">
        <v>8345</v>
      </c>
      <c r="S2426" s="13">
        <f>(((J2426/60)/60)/24)+DATE(1970,1,1)</f>
        <v>41909.892453703702</v>
      </c>
      <c r="T2426" s="14">
        <f t="shared" si="37"/>
        <v>41939.892453703702</v>
      </c>
    </row>
    <row r="2427" spans="1:20" ht="60" hidden="1" x14ac:dyDescent="0.25">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f>ROUND(E2427/D2427,0)*100</f>
        <v>0</v>
      </c>
      <c r="P2427">
        <f>IFERROR(ROUND(E2427/L2427,2),0)</f>
        <v>1</v>
      </c>
      <c r="Q2427" s="9" t="s">
        <v>8319</v>
      </c>
      <c r="R2427" t="s">
        <v>8345</v>
      </c>
      <c r="S2427" s="13">
        <f>(((J2427/60)/60)/24)+DATE(1970,1,1)</f>
        <v>42502.913761574076</v>
      </c>
      <c r="T2427" s="14">
        <f t="shared" si="37"/>
        <v>42517.919444444444</v>
      </c>
    </row>
    <row r="2428" spans="1:20" ht="45" hidden="1" x14ac:dyDescent="0.2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f>ROUND(E2428/D2428,0)*100</f>
        <v>0</v>
      </c>
      <c r="P2428">
        <f>IFERROR(ROUND(E2428/L2428,2),0)</f>
        <v>0</v>
      </c>
      <c r="Q2428" s="9" t="s">
        <v>8319</v>
      </c>
      <c r="R2428" t="s">
        <v>8345</v>
      </c>
      <c r="S2428" s="13">
        <f>(((J2428/60)/60)/24)+DATE(1970,1,1)</f>
        <v>42164.170046296291</v>
      </c>
      <c r="T2428" s="14">
        <f t="shared" si="37"/>
        <v>42224.170046296291</v>
      </c>
    </row>
    <row r="2429" spans="1:20" ht="30" hidden="1" x14ac:dyDescent="0.25">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f>ROUND(E2429/D2429,0)*100</f>
        <v>0</v>
      </c>
      <c r="P2429">
        <f>IFERROR(ROUND(E2429/L2429,2),0)</f>
        <v>1</v>
      </c>
      <c r="Q2429" s="9" t="s">
        <v>8319</v>
      </c>
      <c r="R2429" t="s">
        <v>8345</v>
      </c>
      <c r="S2429" s="13">
        <f>(((J2429/60)/60)/24)+DATE(1970,1,1)</f>
        <v>42412.318668981476</v>
      </c>
      <c r="T2429" s="14">
        <f t="shared" si="37"/>
        <v>42452.277002314819</v>
      </c>
    </row>
    <row r="2430" spans="1:20" ht="45" hidden="1" x14ac:dyDescent="0.25">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f>ROUND(E2430/D2430,0)*100</f>
        <v>0</v>
      </c>
      <c r="P2430">
        <f>IFERROR(ROUND(E2430/L2430,2),0)</f>
        <v>1</v>
      </c>
      <c r="Q2430" s="9" t="s">
        <v>8319</v>
      </c>
      <c r="R2430" t="s">
        <v>8345</v>
      </c>
      <c r="S2430" s="13">
        <f>(((J2430/60)/60)/24)+DATE(1970,1,1)</f>
        <v>42045.784155092595</v>
      </c>
      <c r="T2430" s="14">
        <f t="shared" si="37"/>
        <v>42075.742488425924</v>
      </c>
    </row>
    <row r="2431" spans="1:20" ht="45" hidden="1" x14ac:dyDescent="0.2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f>ROUND(E2431/D2431,0)*100</f>
        <v>0</v>
      </c>
      <c r="P2431">
        <f>IFERROR(ROUND(E2431/L2431,2),0)</f>
        <v>501.25</v>
      </c>
      <c r="Q2431" s="9" t="s">
        <v>8319</v>
      </c>
      <c r="R2431" t="s">
        <v>8345</v>
      </c>
      <c r="S2431" s="13">
        <f>(((J2431/60)/60)/24)+DATE(1970,1,1)</f>
        <v>42734.879236111112</v>
      </c>
      <c r="T2431" s="14">
        <f t="shared" si="37"/>
        <v>42771.697222222225</v>
      </c>
    </row>
    <row r="2432" spans="1:20" ht="60" hidden="1" x14ac:dyDescent="0.25">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f>ROUND(E2432/D2432,0)*100</f>
        <v>0</v>
      </c>
      <c r="P2432">
        <f>IFERROR(ROUND(E2432/L2432,2),0)</f>
        <v>10.5</v>
      </c>
      <c r="Q2432" s="9" t="s">
        <v>8319</v>
      </c>
      <c r="R2432" t="s">
        <v>8345</v>
      </c>
      <c r="S2432" s="13">
        <f>(((J2432/60)/60)/24)+DATE(1970,1,1)</f>
        <v>42382.130833333329</v>
      </c>
      <c r="T2432" s="14">
        <f t="shared" si="37"/>
        <v>42412.130833333329</v>
      </c>
    </row>
    <row r="2433" spans="1:20" ht="30" hidden="1" x14ac:dyDescent="0.2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f>ROUND(E2433/D2433,0)*100</f>
        <v>0</v>
      </c>
      <c r="P2433">
        <f>IFERROR(ROUND(E2433/L2433,2),0)</f>
        <v>1</v>
      </c>
      <c r="Q2433" s="9" t="s">
        <v>8319</v>
      </c>
      <c r="R2433" t="s">
        <v>8345</v>
      </c>
      <c r="S2433" s="13">
        <f>(((J2433/60)/60)/24)+DATE(1970,1,1)</f>
        <v>42489.099687499998</v>
      </c>
      <c r="T2433" s="14">
        <f t="shared" si="37"/>
        <v>42549.099687499998</v>
      </c>
    </row>
    <row r="2434" spans="1:20" ht="45" hidden="1" x14ac:dyDescent="0.2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f>ROUND(E2434/D2434,0)*100</f>
        <v>0</v>
      </c>
      <c r="P2434">
        <f>IFERROR(ROUND(E2434/L2434,2),0)</f>
        <v>1</v>
      </c>
      <c r="Q2434" s="9" t="s">
        <v>8319</v>
      </c>
      <c r="R2434" t="s">
        <v>8345</v>
      </c>
      <c r="S2434" s="13">
        <f>(((J2434/60)/60)/24)+DATE(1970,1,1)</f>
        <v>42041.218715277777</v>
      </c>
      <c r="T2434" s="14">
        <f t="shared" si="37"/>
        <v>42071.218715277777</v>
      </c>
    </row>
    <row r="2435" spans="1:20" ht="60" hidden="1" x14ac:dyDescent="0.25">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f>ROUND(E2435/D2435,0)*100</f>
        <v>0</v>
      </c>
      <c r="P2435">
        <f>IFERROR(ROUND(E2435/L2435,2),0)</f>
        <v>0</v>
      </c>
      <c r="Q2435" s="9" t="s">
        <v>8319</v>
      </c>
      <c r="R2435" t="s">
        <v>8345</v>
      </c>
      <c r="S2435" s="13">
        <f>(((J2435/60)/60)/24)+DATE(1970,1,1)</f>
        <v>42397.89980324074</v>
      </c>
      <c r="T2435" s="14">
        <f t="shared" ref="T2435:T2498" si="38">(((I2435/60)/60)/24)+DATE(1970,1,1)</f>
        <v>42427.89980324074</v>
      </c>
    </row>
    <row r="2436" spans="1:20" ht="60" hidden="1" x14ac:dyDescent="0.2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f>ROUND(E2436/D2436,0)*100</f>
        <v>0</v>
      </c>
      <c r="P2436">
        <f>IFERROR(ROUND(E2436/L2436,2),0)</f>
        <v>13</v>
      </c>
      <c r="Q2436" s="9" t="s">
        <v>8319</v>
      </c>
      <c r="R2436" t="s">
        <v>8345</v>
      </c>
      <c r="S2436" s="13">
        <f>(((J2436/60)/60)/24)+DATE(1970,1,1)</f>
        <v>42180.18604166666</v>
      </c>
      <c r="T2436" s="14">
        <f t="shared" si="38"/>
        <v>42220.18604166666</v>
      </c>
    </row>
    <row r="2437" spans="1:20" ht="45" hidden="1" x14ac:dyDescent="0.2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f>ROUND(E2437/D2437,0)*100</f>
        <v>0</v>
      </c>
      <c r="P2437">
        <f>IFERROR(ROUND(E2437/L2437,2),0)</f>
        <v>306</v>
      </c>
      <c r="Q2437" s="9" t="s">
        <v>8319</v>
      </c>
      <c r="R2437" t="s">
        <v>8345</v>
      </c>
      <c r="S2437" s="13">
        <f>(((J2437/60)/60)/24)+DATE(1970,1,1)</f>
        <v>42252.277615740735</v>
      </c>
      <c r="T2437" s="14">
        <f t="shared" si="38"/>
        <v>42282.277615740735</v>
      </c>
    </row>
    <row r="2438" spans="1:20" ht="60" hidden="1" x14ac:dyDescent="0.2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f>ROUND(E2438/D2438,0)*100</f>
        <v>0</v>
      </c>
      <c r="P2438">
        <f>IFERROR(ROUND(E2438/L2438,2),0)</f>
        <v>22.5</v>
      </c>
      <c r="Q2438" s="9" t="s">
        <v>8319</v>
      </c>
      <c r="R2438" t="s">
        <v>8345</v>
      </c>
      <c r="S2438" s="13">
        <f>(((J2438/60)/60)/24)+DATE(1970,1,1)</f>
        <v>42338.615393518514</v>
      </c>
      <c r="T2438" s="14">
        <f t="shared" si="38"/>
        <v>42398.615393518514</v>
      </c>
    </row>
    <row r="2439" spans="1:20" ht="45" hidden="1" x14ac:dyDescent="0.2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f>ROUND(E2439/D2439,0)*100</f>
        <v>0</v>
      </c>
      <c r="P2439">
        <f>IFERROR(ROUND(E2439/L2439,2),0)</f>
        <v>0</v>
      </c>
      <c r="Q2439" s="9" t="s">
        <v>8319</v>
      </c>
      <c r="R2439" t="s">
        <v>8345</v>
      </c>
      <c r="S2439" s="13">
        <f>(((J2439/60)/60)/24)+DATE(1970,1,1)</f>
        <v>42031.965138888889</v>
      </c>
      <c r="T2439" s="14">
        <f t="shared" si="38"/>
        <v>42080.75</v>
      </c>
    </row>
    <row r="2440" spans="1:20" ht="60" hidden="1" x14ac:dyDescent="0.2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f>ROUND(E2440/D2440,0)*100</f>
        <v>0</v>
      </c>
      <c r="P2440">
        <f>IFERROR(ROUND(E2440/L2440,2),0)</f>
        <v>50</v>
      </c>
      <c r="Q2440" s="9" t="s">
        <v>8319</v>
      </c>
      <c r="R2440" t="s">
        <v>8345</v>
      </c>
      <c r="S2440" s="13">
        <f>(((J2440/60)/60)/24)+DATE(1970,1,1)</f>
        <v>42285.91506944444</v>
      </c>
      <c r="T2440" s="14">
        <f t="shared" si="38"/>
        <v>42345.956736111111</v>
      </c>
    </row>
    <row r="2441" spans="1:20" ht="60" hidden="1" x14ac:dyDescent="0.25">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f>ROUND(E2441/D2441,0)*100</f>
        <v>0</v>
      </c>
      <c r="P2441">
        <f>IFERROR(ROUND(E2441/L2441,2),0)</f>
        <v>0</v>
      </c>
      <c r="Q2441" s="9" t="s">
        <v>8319</v>
      </c>
      <c r="R2441" t="s">
        <v>8345</v>
      </c>
      <c r="S2441" s="13">
        <f>(((J2441/60)/60)/24)+DATE(1970,1,1)</f>
        <v>42265.818622685183</v>
      </c>
      <c r="T2441" s="14">
        <f t="shared" si="38"/>
        <v>42295.818622685183</v>
      </c>
    </row>
    <row r="2442" spans="1:20" ht="30" hidden="1" x14ac:dyDescent="0.25">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f>ROUND(E2442/D2442,0)*100</f>
        <v>0</v>
      </c>
      <c r="P2442">
        <f>IFERROR(ROUND(E2442/L2442,2),0)</f>
        <v>5</v>
      </c>
      <c r="Q2442" s="9" t="s">
        <v>8319</v>
      </c>
      <c r="R2442" t="s">
        <v>8345</v>
      </c>
      <c r="S2442" s="13">
        <f>(((J2442/60)/60)/24)+DATE(1970,1,1)</f>
        <v>42383.899456018517</v>
      </c>
      <c r="T2442" s="14">
        <f t="shared" si="38"/>
        <v>42413.899456018517</v>
      </c>
    </row>
    <row r="2443" spans="1:20" ht="30" hidden="1" x14ac:dyDescent="0.2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f>ROUND(E2443/D2443,0)*100</f>
        <v>100</v>
      </c>
      <c r="P2443">
        <f>IFERROR(ROUND(E2443/L2443,2),0)</f>
        <v>74.23</v>
      </c>
      <c r="Q2443" s="9" t="s">
        <v>8319</v>
      </c>
      <c r="R2443" t="s">
        <v>8320</v>
      </c>
      <c r="S2443" s="13">
        <f>(((J2443/60)/60)/24)+DATE(1970,1,1)</f>
        <v>42187.125625000001</v>
      </c>
      <c r="T2443" s="14">
        <f t="shared" si="38"/>
        <v>42208.207638888889</v>
      </c>
    </row>
    <row r="2444" spans="1:20" ht="30" hidden="1" x14ac:dyDescent="0.2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f>ROUND(E2444/D2444,0)*100</f>
        <v>100</v>
      </c>
      <c r="P2444">
        <f>IFERROR(ROUND(E2444/L2444,2),0)</f>
        <v>81.25</v>
      </c>
      <c r="Q2444" s="9" t="s">
        <v>8319</v>
      </c>
      <c r="R2444" t="s">
        <v>8320</v>
      </c>
      <c r="S2444" s="13">
        <f>(((J2444/60)/60)/24)+DATE(1970,1,1)</f>
        <v>42052.666990740734</v>
      </c>
      <c r="T2444" s="14">
        <f t="shared" si="38"/>
        <v>42082.625324074077</v>
      </c>
    </row>
    <row r="2445" spans="1:20" ht="60" hidden="1" x14ac:dyDescent="0.2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f>ROUND(E2445/D2445,0)*100</f>
        <v>200</v>
      </c>
      <c r="P2445">
        <f>IFERROR(ROUND(E2445/L2445,2),0)</f>
        <v>130.22999999999999</v>
      </c>
      <c r="Q2445" s="9" t="s">
        <v>8319</v>
      </c>
      <c r="R2445" t="s">
        <v>8320</v>
      </c>
      <c r="S2445" s="13">
        <f>(((J2445/60)/60)/24)+DATE(1970,1,1)</f>
        <v>41836.625254629631</v>
      </c>
      <c r="T2445" s="14">
        <f t="shared" si="38"/>
        <v>41866.625254629631</v>
      </c>
    </row>
    <row r="2446" spans="1:20" ht="60" hidden="1" x14ac:dyDescent="0.2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f>ROUND(E2446/D2446,0)*100</f>
        <v>100</v>
      </c>
      <c r="P2446">
        <f>IFERROR(ROUND(E2446/L2446,2),0)</f>
        <v>53.41</v>
      </c>
      <c r="Q2446" s="9" t="s">
        <v>8319</v>
      </c>
      <c r="R2446" t="s">
        <v>8320</v>
      </c>
      <c r="S2446" s="13">
        <f>(((J2446/60)/60)/24)+DATE(1970,1,1)</f>
        <v>42485.754525462966</v>
      </c>
      <c r="T2446" s="14">
        <f t="shared" si="38"/>
        <v>42515.754525462966</v>
      </c>
    </row>
    <row r="2447" spans="1:20" ht="60" hidden="1" x14ac:dyDescent="0.2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f>ROUND(E2447/D2447,0)*100</f>
        <v>200</v>
      </c>
      <c r="P2447">
        <f>IFERROR(ROUND(E2447/L2447,2),0)</f>
        <v>75.13</v>
      </c>
      <c r="Q2447" s="9" t="s">
        <v>8319</v>
      </c>
      <c r="R2447" t="s">
        <v>8320</v>
      </c>
      <c r="S2447" s="13">
        <f>(((J2447/60)/60)/24)+DATE(1970,1,1)</f>
        <v>42243.190057870372</v>
      </c>
      <c r="T2447" s="14">
        <f t="shared" si="38"/>
        <v>42273.190057870372</v>
      </c>
    </row>
    <row r="2448" spans="1:20" ht="60" hidden="1" x14ac:dyDescent="0.2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f>ROUND(E2448/D2448,0)*100</f>
        <v>200</v>
      </c>
      <c r="P2448">
        <f>IFERROR(ROUND(E2448/L2448,2),0)</f>
        <v>75.67</v>
      </c>
      <c r="Q2448" s="9" t="s">
        <v>8319</v>
      </c>
      <c r="R2448" t="s">
        <v>8320</v>
      </c>
      <c r="S2448" s="13">
        <f>(((J2448/60)/60)/24)+DATE(1970,1,1)</f>
        <v>42670.602673611109</v>
      </c>
      <c r="T2448" s="14">
        <f t="shared" si="38"/>
        <v>42700.64434027778</v>
      </c>
    </row>
    <row r="2449" spans="1:20" ht="60" hidden="1" x14ac:dyDescent="0.2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f>ROUND(E2449/D2449,0)*100</f>
        <v>400</v>
      </c>
      <c r="P2449">
        <f>IFERROR(ROUND(E2449/L2449,2),0)</f>
        <v>31.69</v>
      </c>
      <c r="Q2449" s="9" t="s">
        <v>8319</v>
      </c>
      <c r="R2449" t="s">
        <v>8320</v>
      </c>
      <c r="S2449" s="13">
        <f>(((J2449/60)/60)/24)+DATE(1970,1,1)</f>
        <v>42654.469826388886</v>
      </c>
      <c r="T2449" s="14">
        <f t="shared" si="38"/>
        <v>42686.166666666672</v>
      </c>
    </row>
    <row r="2450" spans="1:20" ht="60" hidden="1" x14ac:dyDescent="0.2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f>ROUND(E2450/D2450,0)*100</f>
        <v>100</v>
      </c>
      <c r="P2450">
        <f>IFERROR(ROUND(E2450/L2450,2),0)</f>
        <v>47.78</v>
      </c>
      <c r="Q2450" s="9" t="s">
        <v>8319</v>
      </c>
      <c r="R2450" t="s">
        <v>8320</v>
      </c>
      <c r="S2450" s="13">
        <f>(((J2450/60)/60)/24)+DATE(1970,1,1)</f>
        <v>42607.316122685181</v>
      </c>
      <c r="T2450" s="14">
        <f t="shared" si="38"/>
        <v>42613.233333333337</v>
      </c>
    </row>
    <row r="2451" spans="1:20" ht="45" hidden="1" x14ac:dyDescent="0.2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f>ROUND(E2451/D2451,0)*100</f>
        <v>100</v>
      </c>
      <c r="P2451">
        <f>IFERROR(ROUND(E2451/L2451,2),0)</f>
        <v>90</v>
      </c>
      <c r="Q2451" s="9" t="s">
        <v>8319</v>
      </c>
      <c r="R2451" t="s">
        <v>8320</v>
      </c>
      <c r="S2451" s="13">
        <f>(((J2451/60)/60)/24)+DATE(1970,1,1)</f>
        <v>41943.142534722225</v>
      </c>
      <c r="T2451" s="14">
        <f t="shared" si="38"/>
        <v>41973.184201388889</v>
      </c>
    </row>
    <row r="2452" spans="1:20" ht="60" hidden="1" x14ac:dyDescent="0.2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f>ROUND(E2452/D2452,0)*100</f>
        <v>100</v>
      </c>
      <c r="P2452">
        <f>IFERROR(ROUND(E2452/L2452,2),0)</f>
        <v>149.31</v>
      </c>
      <c r="Q2452" s="9" t="s">
        <v>8319</v>
      </c>
      <c r="R2452" t="s">
        <v>8320</v>
      </c>
      <c r="S2452" s="13">
        <f>(((J2452/60)/60)/24)+DATE(1970,1,1)</f>
        <v>41902.07240740741</v>
      </c>
      <c r="T2452" s="14">
        <f t="shared" si="38"/>
        <v>41940.132638888892</v>
      </c>
    </row>
    <row r="2453" spans="1:20" ht="60" hidden="1" x14ac:dyDescent="0.2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f>ROUND(E2453/D2453,0)*100</f>
        <v>100</v>
      </c>
      <c r="P2453">
        <f>IFERROR(ROUND(E2453/L2453,2),0)</f>
        <v>62.07</v>
      </c>
      <c r="Q2453" s="9" t="s">
        <v>8319</v>
      </c>
      <c r="R2453" t="s">
        <v>8320</v>
      </c>
      <c r="S2453" s="13">
        <f>(((J2453/60)/60)/24)+DATE(1970,1,1)</f>
        <v>42779.908449074079</v>
      </c>
      <c r="T2453" s="14">
        <f t="shared" si="38"/>
        <v>42799.908449074079</v>
      </c>
    </row>
    <row r="2454" spans="1:20" ht="60" hidden="1" x14ac:dyDescent="0.2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f>ROUND(E2454/D2454,0)*100</f>
        <v>100</v>
      </c>
      <c r="P2454">
        <f>IFERROR(ROUND(E2454/L2454,2),0)</f>
        <v>53.4</v>
      </c>
      <c r="Q2454" s="9" t="s">
        <v>8319</v>
      </c>
      <c r="R2454" t="s">
        <v>8320</v>
      </c>
      <c r="S2454" s="13">
        <f>(((J2454/60)/60)/24)+DATE(1970,1,1)</f>
        <v>42338.84375</v>
      </c>
      <c r="T2454" s="14">
        <f t="shared" si="38"/>
        <v>42367.958333333328</v>
      </c>
    </row>
    <row r="2455" spans="1:20" ht="60" hidden="1" x14ac:dyDescent="0.2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f>ROUND(E2455/D2455,0)*100</f>
        <v>200</v>
      </c>
      <c r="P2455">
        <f>IFERROR(ROUND(E2455/L2455,2),0)</f>
        <v>69.27</v>
      </c>
      <c r="Q2455" s="9" t="s">
        <v>8319</v>
      </c>
      <c r="R2455" t="s">
        <v>8320</v>
      </c>
      <c r="S2455" s="13">
        <f>(((J2455/60)/60)/24)+DATE(1970,1,1)</f>
        <v>42738.692233796297</v>
      </c>
      <c r="T2455" s="14">
        <f t="shared" si="38"/>
        <v>42768.692233796297</v>
      </c>
    </row>
    <row r="2456" spans="1:20" ht="45" hidden="1" x14ac:dyDescent="0.2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f>ROUND(E2456/D2456,0)*100</f>
        <v>100</v>
      </c>
      <c r="P2456">
        <f>IFERROR(ROUND(E2456/L2456,2),0)</f>
        <v>271.51</v>
      </c>
      <c r="Q2456" s="9" t="s">
        <v>8319</v>
      </c>
      <c r="R2456" t="s">
        <v>8320</v>
      </c>
      <c r="S2456" s="13">
        <f>(((J2456/60)/60)/24)+DATE(1970,1,1)</f>
        <v>42770.201481481476</v>
      </c>
      <c r="T2456" s="14">
        <f t="shared" si="38"/>
        <v>42805.201481481476</v>
      </c>
    </row>
    <row r="2457" spans="1:20" ht="45" hidden="1" x14ac:dyDescent="0.2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f>ROUND(E2457/D2457,0)*100</f>
        <v>200</v>
      </c>
      <c r="P2457">
        <f>IFERROR(ROUND(E2457/L2457,2),0)</f>
        <v>34.130000000000003</v>
      </c>
      <c r="Q2457" s="9" t="s">
        <v>8319</v>
      </c>
      <c r="R2457" t="s">
        <v>8320</v>
      </c>
      <c r="S2457" s="13">
        <f>(((J2457/60)/60)/24)+DATE(1970,1,1)</f>
        <v>42452.781828703708</v>
      </c>
      <c r="T2457" s="14">
        <f t="shared" si="38"/>
        <v>42480.781828703708</v>
      </c>
    </row>
    <row r="2458" spans="1:20" ht="45" hidden="1" x14ac:dyDescent="0.2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f>ROUND(E2458/D2458,0)*100</f>
        <v>200</v>
      </c>
      <c r="P2458">
        <f>IFERROR(ROUND(E2458/L2458,2),0)</f>
        <v>40.49</v>
      </c>
      <c r="Q2458" s="9" t="s">
        <v>8319</v>
      </c>
      <c r="R2458" t="s">
        <v>8320</v>
      </c>
      <c r="S2458" s="13">
        <f>(((J2458/60)/60)/24)+DATE(1970,1,1)</f>
        <v>42761.961099537039</v>
      </c>
      <c r="T2458" s="14">
        <f t="shared" si="38"/>
        <v>42791.961099537039</v>
      </c>
    </row>
    <row r="2459" spans="1:20" ht="45" hidden="1" x14ac:dyDescent="0.2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f>ROUND(E2459/D2459,0)*100</f>
        <v>100</v>
      </c>
      <c r="P2459">
        <f>IFERROR(ROUND(E2459/L2459,2),0)</f>
        <v>189.76</v>
      </c>
      <c r="Q2459" s="9" t="s">
        <v>8319</v>
      </c>
      <c r="R2459" t="s">
        <v>8320</v>
      </c>
      <c r="S2459" s="13">
        <f>(((J2459/60)/60)/24)+DATE(1970,1,1)</f>
        <v>42423.602500000001</v>
      </c>
      <c r="T2459" s="14">
        <f t="shared" si="38"/>
        <v>42453.560833333337</v>
      </c>
    </row>
    <row r="2460" spans="1:20" ht="60" hidden="1" x14ac:dyDescent="0.2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f>ROUND(E2460/D2460,0)*100</f>
        <v>100</v>
      </c>
      <c r="P2460">
        <f>IFERROR(ROUND(E2460/L2460,2),0)</f>
        <v>68.86</v>
      </c>
      <c r="Q2460" s="9" t="s">
        <v>8319</v>
      </c>
      <c r="R2460" t="s">
        <v>8320</v>
      </c>
      <c r="S2460" s="13">
        <f>(((J2460/60)/60)/24)+DATE(1970,1,1)</f>
        <v>42495.871736111112</v>
      </c>
      <c r="T2460" s="14">
        <f t="shared" si="38"/>
        <v>42530.791666666672</v>
      </c>
    </row>
    <row r="2461" spans="1:20" ht="60" hidden="1" x14ac:dyDescent="0.2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f>ROUND(E2461/D2461,0)*100</f>
        <v>100</v>
      </c>
      <c r="P2461">
        <f>IFERROR(ROUND(E2461/L2461,2),0)</f>
        <v>108.78</v>
      </c>
      <c r="Q2461" s="9" t="s">
        <v>8319</v>
      </c>
      <c r="R2461" t="s">
        <v>8320</v>
      </c>
      <c r="S2461" s="13">
        <f>(((J2461/60)/60)/24)+DATE(1970,1,1)</f>
        <v>42407.637557870374</v>
      </c>
      <c r="T2461" s="14">
        <f t="shared" si="38"/>
        <v>42452.595891203702</v>
      </c>
    </row>
    <row r="2462" spans="1:20" ht="60" hidden="1" x14ac:dyDescent="0.2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f>ROUND(E2462/D2462,0)*100</f>
        <v>100</v>
      </c>
      <c r="P2462">
        <f>IFERROR(ROUND(E2462/L2462,2),0)</f>
        <v>125.99</v>
      </c>
      <c r="Q2462" s="9" t="s">
        <v>8319</v>
      </c>
      <c r="R2462" t="s">
        <v>8320</v>
      </c>
      <c r="S2462" s="13">
        <f>(((J2462/60)/60)/24)+DATE(1970,1,1)</f>
        <v>42704.187118055561</v>
      </c>
      <c r="T2462" s="14">
        <f t="shared" si="38"/>
        <v>42738.178472222222</v>
      </c>
    </row>
    <row r="2463" spans="1:20" ht="60" hidden="1" x14ac:dyDescent="0.2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f>ROUND(E2463/D2463,0)*100</f>
        <v>100</v>
      </c>
      <c r="P2463">
        <f>IFERROR(ROUND(E2463/L2463,2),0)</f>
        <v>90.52</v>
      </c>
      <c r="Q2463" s="9" t="s">
        <v>8327</v>
      </c>
      <c r="R2463" t="s">
        <v>8328</v>
      </c>
      <c r="S2463" s="13">
        <f>(((J2463/60)/60)/24)+DATE(1970,1,1)</f>
        <v>40784.012696759259</v>
      </c>
      <c r="T2463" s="14">
        <f t="shared" si="38"/>
        <v>40817.125</v>
      </c>
    </row>
    <row r="2464" spans="1:20" ht="60" hidden="1" x14ac:dyDescent="0.2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f>ROUND(E2464/D2464,0)*100</f>
        <v>100</v>
      </c>
      <c r="P2464">
        <f>IFERROR(ROUND(E2464/L2464,2),0)</f>
        <v>28.88</v>
      </c>
      <c r="Q2464" s="9" t="s">
        <v>8327</v>
      </c>
      <c r="R2464" t="s">
        <v>8328</v>
      </c>
      <c r="S2464" s="13">
        <f>(((J2464/60)/60)/24)+DATE(1970,1,1)</f>
        <v>41089.186296296299</v>
      </c>
      <c r="T2464" s="14">
        <f t="shared" si="38"/>
        <v>41109.186296296299</v>
      </c>
    </row>
    <row r="2465" spans="1:20" ht="30" hidden="1" x14ac:dyDescent="0.2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f>ROUND(E2465/D2465,0)*100</f>
        <v>100</v>
      </c>
      <c r="P2465">
        <f>IFERROR(ROUND(E2465/L2465,2),0)</f>
        <v>31</v>
      </c>
      <c r="Q2465" s="9" t="s">
        <v>8327</v>
      </c>
      <c r="R2465" t="s">
        <v>8328</v>
      </c>
      <c r="S2465" s="13">
        <f>(((J2465/60)/60)/24)+DATE(1970,1,1)</f>
        <v>41341.111400462964</v>
      </c>
      <c r="T2465" s="14">
        <f t="shared" si="38"/>
        <v>41380.791666666664</v>
      </c>
    </row>
    <row r="2466" spans="1:20" ht="45" hidden="1" x14ac:dyDescent="0.2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f>ROUND(E2466/D2466,0)*100</f>
        <v>100</v>
      </c>
      <c r="P2466">
        <f>IFERROR(ROUND(E2466/L2466,2),0)</f>
        <v>51.67</v>
      </c>
      <c r="Q2466" s="9" t="s">
        <v>8327</v>
      </c>
      <c r="R2466" t="s">
        <v>8328</v>
      </c>
      <c r="S2466" s="13">
        <f>(((J2466/60)/60)/24)+DATE(1970,1,1)</f>
        <v>42248.90042824074</v>
      </c>
      <c r="T2466" s="14">
        <f t="shared" si="38"/>
        <v>42277.811805555553</v>
      </c>
    </row>
    <row r="2467" spans="1:20" ht="45" hidden="1" x14ac:dyDescent="0.2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f>ROUND(E2467/D2467,0)*100</f>
        <v>200</v>
      </c>
      <c r="P2467">
        <f>IFERROR(ROUND(E2467/L2467,2),0)</f>
        <v>26.27</v>
      </c>
      <c r="Q2467" s="9" t="s">
        <v>8327</v>
      </c>
      <c r="R2467" t="s">
        <v>8328</v>
      </c>
      <c r="S2467" s="13">
        <f>(((J2467/60)/60)/24)+DATE(1970,1,1)</f>
        <v>41145.719305555554</v>
      </c>
      <c r="T2467" s="14">
        <f t="shared" si="38"/>
        <v>41175.719305555554</v>
      </c>
    </row>
    <row r="2468" spans="1:20" ht="45" hidden="1" x14ac:dyDescent="0.2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f>ROUND(E2468/D2468,0)*100</f>
        <v>100</v>
      </c>
      <c r="P2468">
        <f>IFERROR(ROUND(E2468/L2468,2),0)</f>
        <v>48.08</v>
      </c>
      <c r="Q2468" s="9" t="s">
        <v>8327</v>
      </c>
      <c r="R2468" t="s">
        <v>8328</v>
      </c>
      <c r="S2468" s="13">
        <f>(((J2468/60)/60)/24)+DATE(1970,1,1)</f>
        <v>41373.102465277778</v>
      </c>
      <c r="T2468" s="14">
        <f t="shared" si="38"/>
        <v>41403.102465277778</v>
      </c>
    </row>
    <row r="2469" spans="1:20" ht="45" hidden="1" x14ac:dyDescent="0.2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f>ROUND(E2469/D2469,0)*100</f>
        <v>100</v>
      </c>
      <c r="P2469">
        <f>IFERROR(ROUND(E2469/L2469,2),0)</f>
        <v>27.56</v>
      </c>
      <c r="Q2469" s="9" t="s">
        <v>8327</v>
      </c>
      <c r="R2469" t="s">
        <v>8328</v>
      </c>
      <c r="S2469" s="13">
        <f>(((J2469/60)/60)/24)+DATE(1970,1,1)</f>
        <v>41025.874201388891</v>
      </c>
      <c r="T2469" s="14">
        <f t="shared" si="38"/>
        <v>41039.708333333336</v>
      </c>
    </row>
    <row r="2470" spans="1:20" ht="45" hidden="1" x14ac:dyDescent="0.2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f>ROUND(E2470/D2470,0)*100</f>
        <v>100</v>
      </c>
      <c r="P2470">
        <f>IFERROR(ROUND(E2470/L2470,2),0)</f>
        <v>36.97</v>
      </c>
      <c r="Q2470" s="9" t="s">
        <v>8327</v>
      </c>
      <c r="R2470" t="s">
        <v>8328</v>
      </c>
      <c r="S2470" s="13">
        <f>(((J2470/60)/60)/24)+DATE(1970,1,1)</f>
        <v>41174.154178240737</v>
      </c>
      <c r="T2470" s="14">
        <f t="shared" si="38"/>
        <v>41210.208333333336</v>
      </c>
    </row>
    <row r="2471" spans="1:20" ht="60" hidden="1" x14ac:dyDescent="0.2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f>ROUND(E2471/D2471,0)*100</f>
        <v>100</v>
      </c>
      <c r="P2471">
        <f>IFERROR(ROUND(E2471/L2471,2),0)</f>
        <v>29.02</v>
      </c>
      <c r="Q2471" s="9" t="s">
        <v>8327</v>
      </c>
      <c r="R2471" t="s">
        <v>8328</v>
      </c>
      <c r="S2471" s="13">
        <f>(((J2471/60)/60)/24)+DATE(1970,1,1)</f>
        <v>40557.429733796293</v>
      </c>
      <c r="T2471" s="14">
        <f t="shared" si="38"/>
        <v>40582.429733796293</v>
      </c>
    </row>
    <row r="2472" spans="1:20" ht="45" hidden="1" x14ac:dyDescent="0.2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f>ROUND(E2472/D2472,0)*100</f>
        <v>100</v>
      </c>
      <c r="P2472">
        <f>IFERROR(ROUND(E2472/L2472,2),0)</f>
        <v>28.66</v>
      </c>
      <c r="Q2472" s="9" t="s">
        <v>8327</v>
      </c>
      <c r="R2472" t="s">
        <v>8328</v>
      </c>
      <c r="S2472" s="13">
        <f>(((J2472/60)/60)/24)+DATE(1970,1,1)</f>
        <v>41023.07471064815</v>
      </c>
      <c r="T2472" s="14">
        <f t="shared" si="38"/>
        <v>41053.07471064815</v>
      </c>
    </row>
    <row r="2473" spans="1:20" ht="60" hidden="1" x14ac:dyDescent="0.2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f>ROUND(E2473/D2473,0)*100</f>
        <v>100</v>
      </c>
      <c r="P2473">
        <f>IFERROR(ROUND(E2473/L2473,2),0)</f>
        <v>37.65</v>
      </c>
      <c r="Q2473" s="9" t="s">
        <v>8327</v>
      </c>
      <c r="R2473" t="s">
        <v>8328</v>
      </c>
      <c r="S2473" s="13">
        <f>(((J2473/60)/60)/24)+DATE(1970,1,1)</f>
        <v>40893.992962962962</v>
      </c>
      <c r="T2473" s="14">
        <f t="shared" si="38"/>
        <v>40933.992962962962</v>
      </c>
    </row>
    <row r="2474" spans="1:20" ht="60" hidden="1" x14ac:dyDescent="0.2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f>ROUND(E2474/D2474,0)*100</f>
        <v>100</v>
      </c>
      <c r="P2474">
        <f>IFERROR(ROUND(E2474/L2474,2),0)</f>
        <v>97.9</v>
      </c>
      <c r="Q2474" s="9" t="s">
        <v>8327</v>
      </c>
      <c r="R2474" t="s">
        <v>8328</v>
      </c>
      <c r="S2474" s="13">
        <f>(((J2474/60)/60)/24)+DATE(1970,1,1)</f>
        <v>40354.11550925926</v>
      </c>
      <c r="T2474" s="14">
        <f t="shared" si="38"/>
        <v>40425.043749999997</v>
      </c>
    </row>
    <row r="2475" spans="1:20" ht="45" hidden="1" x14ac:dyDescent="0.2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f>ROUND(E2475/D2475,0)*100</f>
        <v>100</v>
      </c>
      <c r="P2475">
        <f>IFERROR(ROUND(E2475/L2475,2),0)</f>
        <v>42.55</v>
      </c>
      <c r="Q2475" s="9" t="s">
        <v>8327</v>
      </c>
      <c r="R2475" t="s">
        <v>8328</v>
      </c>
      <c r="S2475" s="13">
        <f>(((J2475/60)/60)/24)+DATE(1970,1,1)</f>
        <v>41193.748483796298</v>
      </c>
      <c r="T2475" s="14">
        <f t="shared" si="38"/>
        <v>41223.790150462963</v>
      </c>
    </row>
    <row r="2476" spans="1:20" ht="60" hidden="1" x14ac:dyDescent="0.2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f>ROUND(E2476/D2476,0)*100</f>
        <v>100</v>
      </c>
      <c r="P2476">
        <f>IFERROR(ROUND(E2476/L2476,2),0)</f>
        <v>131.58000000000001</v>
      </c>
      <c r="Q2476" s="9" t="s">
        <v>8327</v>
      </c>
      <c r="R2476" t="s">
        <v>8328</v>
      </c>
      <c r="S2476" s="13">
        <f>(((J2476/60)/60)/24)+DATE(1970,1,1)</f>
        <v>40417.011296296296</v>
      </c>
      <c r="T2476" s="14">
        <f t="shared" si="38"/>
        <v>40462.011296296296</v>
      </c>
    </row>
    <row r="2477" spans="1:20" ht="30" hidden="1" x14ac:dyDescent="0.2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f>ROUND(E2477/D2477,0)*100</f>
        <v>100</v>
      </c>
      <c r="P2477">
        <f>IFERROR(ROUND(E2477/L2477,2),0)</f>
        <v>32.32</v>
      </c>
      <c r="Q2477" s="9" t="s">
        <v>8327</v>
      </c>
      <c r="R2477" t="s">
        <v>8328</v>
      </c>
      <c r="S2477" s="13">
        <f>(((J2477/60)/60)/24)+DATE(1970,1,1)</f>
        <v>40310.287673611114</v>
      </c>
      <c r="T2477" s="14">
        <f t="shared" si="38"/>
        <v>40369.916666666664</v>
      </c>
    </row>
    <row r="2478" spans="1:20" ht="45" hidden="1" x14ac:dyDescent="0.2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f>ROUND(E2478/D2478,0)*100</f>
        <v>100</v>
      </c>
      <c r="P2478">
        <f>IFERROR(ROUND(E2478/L2478,2),0)</f>
        <v>61.1</v>
      </c>
      <c r="Q2478" s="9" t="s">
        <v>8327</v>
      </c>
      <c r="R2478" t="s">
        <v>8328</v>
      </c>
      <c r="S2478" s="13">
        <f>(((J2478/60)/60)/24)+DATE(1970,1,1)</f>
        <v>41913.328356481477</v>
      </c>
      <c r="T2478" s="14">
        <f t="shared" si="38"/>
        <v>41946.370023148149</v>
      </c>
    </row>
    <row r="2479" spans="1:20" ht="30" hidden="1" x14ac:dyDescent="0.2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f>ROUND(E2479/D2479,0)*100</f>
        <v>200</v>
      </c>
      <c r="P2479">
        <f>IFERROR(ROUND(E2479/L2479,2),0)</f>
        <v>31.34</v>
      </c>
      <c r="Q2479" s="9" t="s">
        <v>8327</v>
      </c>
      <c r="R2479" t="s">
        <v>8328</v>
      </c>
      <c r="S2479" s="13">
        <f>(((J2479/60)/60)/24)+DATE(1970,1,1)</f>
        <v>41088.691493055558</v>
      </c>
      <c r="T2479" s="14">
        <f t="shared" si="38"/>
        <v>41133.691493055558</v>
      </c>
    </row>
    <row r="2480" spans="1:20" ht="60" hidden="1" x14ac:dyDescent="0.2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f>ROUND(E2480/D2480,0)*100</f>
        <v>100</v>
      </c>
      <c r="P2480">
        <f>IFERROR(ROUND(E2480/L2480,2),0)</f>
        <v>129.11000000000001</v>
      </c>
      <c r="Q2480" s="9" t="s">
        <v>8327</v>
      </c>
      <c r="R2480" t="s">
        <v>8328</v>
      </c>
      <c r="S2480" s="13">
        <f>(((J2480/60)/60)/24)+DATE(1970,1,1)</f>
        <v>41257.950381944444</v>
      </c>
      <c r="T2480" s="14">
        <f t="shared" si="38"/>
        <v>41287.950381944444</v>
      </c>
    </row>
    <row r="2481" spans="1:20" ht="45" hidden="1" x14ac:dyDescent="0.2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f>ROUND(E2481/D2481,0)*100</f>
        <v>100</v>
      </c>
      <c r="P2481">
        <f>IFERROR(ROUND(E2481/L2481,2),0)</f>
        <v>25.02</v>
      </c>
      <c r="Q2481" s="9" t="s">
        <v>8327</v>
      </c>
      <c r="R2481" t="s">
        <v>8328</v>
      </c>
      <c r="S2481" s="13">
        <f>(((J2481/60)/60)/24)+DATE(1970,1,1)</f>
        <v>41107.726782407408</v>
      </c>
      <c r="T2481" s="14">
        <f t="shared" si="38"/>
        <v>41118.083333333336</v>
      </c>
    </row>
    <row r="2482" spans="1:20" ht="60" hidden="1" x14ac:dyDescent="0.2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f>ROUND(E2482/D2482,0)*100</f>
        <v>100</v>
      </c>
      <c r="P2482">
        <f>IFERROR(ROUND(E2482/L2482,2),0)</f>
        <v>250</v>
      </c>
      <c r="Q2482" s="9" t="s">
        <v>8327</v>
      </c>
      <c r="R2482" t="s">
        <v>8328</v>
      </c>
      <c r="S2482" s="13">
        <f>(((J2482/60)/60)/24)+DATE(1970,1,1)</f>
        <v>42227.936157407406</v>
      </c>
      <c r="T2482" s="14">
        <f t="shared" si="38"/>
        <v>42287.936157407406</v>
      </c>
    </row>
    <row r="2483" spans="1:20" ht="60" hidden="1" x14ac:dyDescent="0.2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f>ROUND(E2483/D2483,0)*100</f>
        <v>100</v>
      </c>
      <c r="P2483">
        <f>IFERROR(ROUND(E2483/L2483,2),0)</f>
        <v>47.54</v>
      </c>
      <c r="Q2483" s="9" t="s">
        <v>8327</v>
      </c>
      <c r="R2483" t="s">
        <v>8328</v>
      </c>
      <c r="S2483" s="13">
        <f>(((J2483/60)/60)/24)+DATE(1970,1,1)</f>
        <v>40999.645925925928</v>
      </c>
      <c r="T2483" s="14">
        <f t="shared" si="38"/>
        <v>41029.645925925928</v>
      </c>
    </row>
    <row r="2484" spans="1:20" ht="60" hidden="1" x14ac:dyDescent="0.2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f>ROUND(E2484/D2484,0)*100</f>
        <v>100</v>
      </c>
      <c r="P2484">
        <f>IFERROR(ROUND(E2484/L2484,2),0)</f>
        <v>40.04</v>
      </c>
      <c r="Q2484" s="9" t="s">
        <v>8327</v>
      </c>
      <c r="R2484" t="s">
        <v>8328</v>
      </c>
      <c r="S2484" s="13">
        <f>(((J2484/60)/60)/24)+DATE(1970,1,1)</f>
        <v>40711.782210648147</v>
      </c>
      <c r="T2484" s="14">
        <f t="shared" si="38"/>
        <v>40756.782210648147</v>
      </c>
    </row>
    <row r="2485" spans="1:20" ht="45" hidden="1" x14ac:dyDescent="0.2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f>ROUND(E2485/D2485,0)*100</f>
        <v>100</v>
      </c>
      <c r="P2485">
        <f>IFERROR(ROUND(E2485/L2485,2),0)</f>
        <v>65.84</v>
      </c>
      <c r="Q2485" s="9" t="s">
        <v>8327</v>
      </c>
      <c r="R2485" t="s">
        <v>8328</v>
      </c>
      <c r="S2485" s="13">
        <f>(((J2485/60)/60)/24)+DATE(1970,1,1)</f>
        <v>40970.750034722223</v>
      </c>
      <c r="T2485" s="14">
        <f t="shared" si="38"/>
        <v>41030.708368055559</v>
      </c>
    </row>
    <row r="2486" spans="1:20" ht="60" hidden="1" x14ac:dyDescent="0.2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f>ROUND(E2486/D2486,0)*100</f>
        <v>100</v>
      </c>
      <c r="P2486">
        <f>IFERROR(ROUND(E2486/L2486,2),0)</f>
        <v>46.4</v>
      </c>
      <c r="Q2486" s="9" t="s">
        <v>8327</v>
      </c>
      <c r="R2486" t="s">
        <v>8328</v>
      </c>
      <c r="S2486" s="13">
        <f>(((J2486/60)/60)/24)+DATE(1970,1,1)</f>
        <v>40771.916701388887</v>
      </c>
      <c r="T2486" s="14">
        <f t="shared" si="38"/>
        <v>40801.916701388887</v>
      </c>
    </row>
    <row r="2487" spans="1:20" ht="60" hidden="1" x14ac:dyDescent="0.2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f>ROUND(E2487/D2487,0)*100</f>
        <v>100</v>
      </c>
      <c r="P2487">
        <f>IFERROR(ROUND(E2487/L2487,2),0)</f>
        <v>50.37</v>
      </c>
      <c r="Q2487" s="9" t="s">
        <v>8327</v>
      </c>
      <c r="R2487" t="s">
        <v>8328</v>
      </c>
      <c r="S2487" s="13">
        <f>(((J2487/60)/60)/24)+DATE(1970,1,1)</f>
        <v>40793.998599537037</v>
      </c>
      <c r="T2487" s="14">
        <f t="shared" si="38"/>
        <v>40828.998599537037</v>
      </c>
    </row>
    <row r="2488" spans="1:20" ht="60" hidden="1" x14ac:dyDescent="0.2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f>ROUND(E2488/D2488,0)*100</f>
        <v>300</v>
      </c>
      <c r="P2488">
        <f>IFERROR(ROUND(E2488/L2488,2),0)</f>
        <v>26.57</v>
      </c>
      <c r="Q2488" s="9" t="s">
        <v>8327</v>
      </c>
      <c r="R2488" t="s">
        <v>8328</v>
      </c>
      <c r="S2488" s="13">
        <f>(((J2488/60)/60)/24)+DATE(1970,1,1)</f>
        <v>40991.708055555559</v>
      </c>
      <c r="T2488" s="14">
        <f t="shared" si="38"/>
        <v>41021.708055555559</v>
      </c>
    </row>
    <row r="2489" spans="1:20" ht="45" hidden="1" x14ac:dyDescent="0.2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f>ROUND(E2489/D2489,0)*100</f>
        <v>100</v>
      </c>
      <c r="P2489">
        <f>IFERROR(ROUND(E2489/L2489,2),0)</f>
        <v>39.49</v>
      </c>
      <c r="Q2489" s="9" t="s">
        <v>8327</v>
      </c>
      <c r="R2489" t="s">
        <v>8328</v>
      </c>
      <c r="S2489" s="13">
        <f>(((J2489/60)/60)/24)+DATE(1970,1,1)</f>
        <v>41026.083298611113</v>
      </c>
      <c r="T2489" s="14">
        <f t="shared" si="38"/>
        <v>41056.083298611113</v>
      </c>
    </row>
    <row r="2490" spans="1:20" ht="60" hidden="1" x14ac:dyDescent="0.2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f>ROUND(E2490/D2490,0)*100</f>
        <v>100</v>
      </c>
      <c r="P2490">
        <f>IFERROR(ROUND(E2490/L2490,2),0)</f>
        <v>49.25</v>
      </c>
      <c r="Q2490" s="9" t="s">
        <v>8327</v>
      </c>
      <c r="R2490" t="s">
        <v>8328</v>
      </c>
      <c r="S2490" s="13">
        <f>(((J2490/60)/60)/24)+DATE(1970,1,1)</f>
        <v>40833.633194444446</v>
      </c>
      <c r="T2490" s="14">
        <f t="shared" si="38"/>
        <v>40863.674861111111</v>
      </c>
    </row>
    <row r="2491" spans="1:20" ht="60" hidden="1" x14ac:dyDescent="0.2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f>ROUND(E2491/D2491,0)*100</f>
        <v>100</v>
      </c>
      <c r="P2491">
        <f>IFERROR(ROUND(E2491/L2491,2),0)</f>
        <v>62.38</v>
      </c>
      <c r="Q2491" s="9" t="s">
        <v>8327</v>
      </c>
      <c r="R2491" t="s">
        <v>8328</v>
      </c>
      <c r="S2491" s="13">
        <f>(((J2491/60)/60)/24)+DATE(1970,1,1)</f>
        <v>41373.690266203703</v>
      </c>
      <c r="T2491" s="14">
        <f t="shared" si="38"/>
        <v>41403.690266203703</v>
      </c>
    </row>
    <row r="2492" spans="1:20" ht="45" hidden="1" x14ac:dyDescent="0.2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f>ROUND(E2492/D2492,0)*100</f>
        <v>100</v>
      </c>
      <c r="P2492">
        <f>IFERROR(ROUND(E2492/L2492,2),0)</f>
        <v>37.94</v>
      </c>
      <c r="Q2492" s="9" t="s">
        <v>8327</v>
      </c>
      <c r="R2492" t="s">
        <v>8328</v>
      </c>
      <c r="S2492" s="13">
        <f>(((J2492/60)/60)/24)+DATE(1970,1,1)</f>
        <v>41023.227731481478</v>
      </c>
      <c r="T2492" s="14">
        <f t="shared" si="38"/>
        <v>41083.227731481478</v>
      </c>
    </row>
    <row r="2493" spans="1:20" ht="60" hidden="1" x14ac:dyDescent="0.2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f>ROUND(E2493/D2493,0)*100</f>
        <v>100</v>
      </c>
      <c r="P2493">
        <f>IFERROR(ROUND(E2493/L2493,2),0)</f>
        <v>51.6</v>
      </c>
      <c r="Q2493" s="9" t="s">
        <v>8327</v>
      </c>
      <c r="R2493" t="s">
        <v>8328</v>
      </c>
      <c r="S2493" s="13">
        <f>(((J2493/60)/60)/24)+DATE(1970,1,1)</f>
        <v>40542.839282407411</v>
      </c>
      <c r="T2493" s="14">
        <f t="shared" si="38"/>
        <v>40559.07708333333</v>
      </c>
    </row>
    <row r="2494" spans="1:20" ht="30" hidden="1" x14ac:dyDescent="0.2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ROUND(E2494/D2494,0)*100</f>
        <v>100</v>
      </c>
      <c r="P2494">
        <f>IFERROR(ROUND(E2494/L2494,2),0)</f>
        <v>27.78</v>
      </c>
      <c r="Q2494" s="9" t="s">
        <v>8327</v>
      </c>
      <c r="R2494" t="s">
        <v>8328</v>
      </c>
      <c r="S2494" s="13">
        <f>(((J2494/60)/60)/24)+DATE(1970,1,1)</f>
        <v>41024.985972222225</v>
      </c>
      <c r="T2494" s="14">
        <f t="shared" si="38"/>
        <v>41076.415972222225</v>
      </c>
    </row>
    <row r="2495" spans="1:20" ht="60" hidden="1" x14ac:dyDescent="0.2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f>ROUND(E2495/D2495,0)*100</f>
        <v>100</v>
      </c>
      <c r="P2495">
        <f>IFERROR(ROUND(E2495/L2495,2),0)</f>
        <v>99.38</v>
      </c>
      <c r="Q2495" s="9" t="s">
        <v>8327</v>
      </c>
      <c r="R2495" t="s">
        <v>8328</v>
      </c>
      <c r="S2495" s="13">
        <f>(((J2495/60)/60)/24)+DATE(1970,1,1)</f>
        <v>41348.168287037035</v>
      </c>
      <c r="T2495" s="14">
        <f t="shared" si="38"/>
        <v>41393.168287037035</v>
      </c>
    </row>
    <row r="2496" spans="1:20" ht="45" hidden="1" x14ac:dyDescent="0.2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f>ROUND(E2496/D2496,0)*100</f>
        <v>100</v>
      </c>
      <c r="P2496">
        <f>IFERROR(ROUND(E2496/L2496,2),0)</f>
        <v>38.85</v>
      </c>
      <c r="Q2496" s="9" t="s">
        <v>8327</v>
      </c>
      <c r="R2496" t="s">
        <v>8328</v>
      </c>
      <c r="S2496" s="13">
        <f>(((J2496/60)/60)/24)+DATE(1970,1,1)</f>
        <v>41022.645185185182</v>
      </c>
      <c r="T2496" s="14">
        <f t="shared" si="38"/>
        <v>41052.645185185182</v>
      </c>
    </row>
    <row r="2497" spans="1:20" ht="45" hidden="1" x14ac:dyDescent="0.2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f>ROUND(E2497/D2497,0)*100</f>
        <v>100</v>
      </c>
      <c r="P2497">
        <f>IFERROR(ROUND(E2497/L2497,2),0)</f>
        <v>45.55</v>
      </c>
      <c r="Q2497" s="9" t="s">
        <v>8327</v>
      </c>
      <c r="R2497" t="s">
        <v>8328</v>
      </c>
      <c r="S2497" s="13">
        <f>(((J2497/60)/60)/24)+DATE(1970,1,1)</f>
        <v>41036.946469907409</v>
      </c>
      <c r="T2497" s="14">
        <f t="shared" si="38"/>
        <v>41066.946469907409</v>
      </c>
    </row>
    <row r="2498" spans="1:20" ht="30" hidden="1" x14ac:dyDescent="0.2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f>ROUND(E2498/D2498,0)*100</f>
        <v>100</v>
      </c>
      <c r="P2498">
        <f>IFERROR(ROUND(E2498/L2498,2),0)</f>
        <v>600</v>
      </c>
      <c r="Q2498" s="9" t="s">
        <v>8327</v>
      </c>
      <c r="R2498" t="s">
        <v>8328</v>
      </c>
      <c r="S2498" s="13">
        <f>(((J2498/60)/60)/24)+DATE(1970,1,1)</f>
        <v>41327.996435185189</v>
      </c>
      <c r="T2498" s="14">
        <f t="shared" si="38"/>
        <v>41362.954768518517</v>
      </c>
    </row>
    <row r="2499" spans="1:20" ht="45" hidden="1" x14ac:dyDescent="0.2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f>ROUND(E2499/D2499,0)*100</f>
        <v>100</v>
      </c>
      <c r="P2499">
        <f>IFERROR(ROUND(E2499/L2499,2),0)</f>
        <v>80.55</v>
      </c>
      <c r="Q2499" s="9" t="s">
        <v>8327</v>
      </c>
      <c r="R2499" t="s">
        <v>8328</v>
      </c>
      <c r="S2499" s="13">
        <f>(((J2499/60)/60)/24)+DATE(1970,1,1)</f>
        <v>40730.878912037035</v>
      </c>
      <c r="T2499" s="14">
        <f t="shared" ref="T2499:T2562" si="39">(((I2499/60)/60)/24)+DATE(1970,1,1)</f>
        <v>40760.878912037035</v>
      </c>
    </row>
    <row r="2500" spans="1:20" ht="45" hidden="1" x14ac:dyDescent="0.2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f>ROUND(E2500/D2500,0)*100</f>
        <v>100</v>
      </c>
      <c r="P2500">
        <f>IFERROR(ROUND(E2500/L2500,2),0)</f>
        <v>52.8</v>
      </c>
      <c r="Q2500" s="9" t="s">
        <v>8327</v>
      </c>
      <c r="R2500" t="s">
        <v>8328</v>
      </c>
      <c r="S2500" s="13">
        <f>(((J2500/60)/60)/24)+DATE(1970,1,1)</f>
        <v>42017.967442129629</v>
      </c>
      <c r="T2500" s="14">
        <f t="shared" si="39"/>
        <v>42031.967442129629</v>
      </c>
    </row>
    <row r="2501" spans="1:20" ht="60" hidden="1" x14ac:dyDescent="0.2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f>ROUND(E2501/D2501,0)*100</f>
        <v>200</v>
      </c>
      <c r="P2501">
        <f>IFERROR(ROUND(E2501/L2501,2),0)</f>
        <v>47.68</v>
      </c>
      <c r="Q2501" s="9" t="s">
        <v>8327</v>
      </c>
      <c r="R2501" t="s">
        <v>8328</v>
      </c>
      <c r="S2501" s="13">
        <f>(((J2501/60)/60)/24)+DATE(1970,1,1)</f>
        <v>41226.648576388885</v>
      </c>
      <c r="T2501" s="14">
        <f t="shared" si="39"/>
        <v>41274.75</v>
      </c>
    </row>
    <row r="2502" spans="1:20" ht="45" hidden="1" x14ac:dyDescent="0.2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f>ROUND(E2502/D2502,0)*100</f>
        <v>100</v>
      </c>
      <c r="P2502">
        <f>IFERROR(ROUND(E2502/L2502,2),0)</f>
        <v>23.45</v>
      </c>
      <c r="Q2502" s="9" t="s">
        <v>8327</v>
      </c>
      <c r="R2502" t="s">
        <v>8328</v>
      </c>
      <c r="S2502" s="13">
        <f>(((J2502/60)/60)/24)+DATE(1970,1,1)</f>
        <v>41053.772858796299</v>
      </c>
      <c r="T2502" s="14">
        <f t="shared" si="39"/>
        <v>41083.772858796299</v>
      </c>
    </row>
    <row r="2503" spans="1:20" ht="60" hidden="1" x14ac:dyDescent="0.2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f>ROUND(E2503/D2503,0)*100</f>
        <v>0</v>
      </c>
      <c r="P2503">
        <f>IFERROR(ROUND(E2503/L2503,2),0)</f>
        <v>40.14</v>
      </c>
      <c r="Q2503" s="9" t="s">
        <v>8319</v>
      </c>
      <c r="R2503" t="s">
        <v>8357</v>
      </c>
      <c r="S2503" s="13">
        <f>(((J2503/60)/60)/24)+DATE(1970,1,1)</f>
        <v>42244.776666666665</v>
      </c>
      <c r="T2503" s="14">
        <f t="shared" si="39"/>
        <v>42274.776666666665</v>
      </c>
    </row>
    <row r="2504" spans="1:20" ht="60" hidden="1" x14ac:dyDescent="0.2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f>ROUND(E2504/D2504,0)*100</f>
        <v>0</v>
      </c>
      <c r="P2504">
        <f>IFERROR(ROUND(E2504/L2504,2),0)</f>
        <v>17.2</v>
      </c>
      <c r="Q2504" s="9" t="s">
        <v>8319</v>
      </c>
      <c r="R2504" t="s">
        <v>8357</v>
      </c>
      <c r="S2504" s="13">
        <f>(((J2504/60)/60)/24)+DATE(1970,1,1)</f>
        <v>41858.825439814813</v>
      </c>
      <c r="T2504" s="14">
        <f t="shared" si="39"/>
        <v>41903.825439814813</v>
      </c>
    </row>
    <row r="2505" spans="1:20" ht="60" hidden="1" x14ac:dyDescent="0.2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f>ROUND(E2505/D2505,0)*100</f>
        <v>0</v>
      </c>
      <c r="P2505">
        <f>IFERROR(ROUND(E2505/L2505,2),0)</f>
        <v>0</v>
      </c>
      <c r="Q2505" s="9" t="s">
        <v>8319</v>
      </c>
      <c r="R2505" t="s">
        <v>8357</v>
      </c>
      <c r="S2505" s="13">
        <f>(((J2505/60)/60)/24)+DATE(1970,1,1)</f>
        <v>42498.899398148147</v>
      </c>
      <c r="T2505" s="14">
        <f t="shared" si="39"/>
        <v>42528.879166666666</v>
      </c>
    </row>
    <row r="2506" spans="1:20" ht="45" hidden="1" x14ac:dyDescent="0.25">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f>ROUND(E2506/D2506,0)*100</f>
        <v>0</v>
      </c>
      <c r="P2506">
        <f>IFERROR(ROUND(E2506/L2506,2),0)</f>
        <v>0</v>
      </c>
      <c r="Q2506" s="9" t="s">
        <v>8319</v>
      </c>
      <c r="R2506" t="s">
        <v>8357</v>
      </c>
      <c r="S2506" s="13">
        <f>(((J2506/60)/60)/24)+DATE(1970,1,1)</f>
        <v>41928.015439814815</v>
      </c>
      <c r="T2506" s="14">
        <f t="shared" si="39"/>
        <v>41958.057106481487</v>
      </c>
    </row>
    <row r="2507" spans="1:20" ht="60" hidden="1" x14ac:dyDescent="0.25">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f>ROUND(E2507/D2507,0)*100</f>
        <v>0</v>
      </c>
      <c r="P2507">
        <f>IFERROR(ROUND(E2507/L2507,2),0)</f>
        <v>0</v>
      </c>
      <c r="Q2507" s="9" t="s">
        <v>8319</v>
      </c>
      <c r="R2507" t="s">
        <v>8357</v>
      </c>
      <c r="S2507" s="13">
        <f>(((J2507/60)/60)/24)+DATE(1970,1,1)</f>
        <v>42047.05574074074</v>
      </c>
      <c r="T2507" s="14">
        <f t="shared" si="39"/>
        <v>42077.014074074075</v>
      </c>
    </row>
    <row r="2508" spans="1:20" ht="60" hidden="1" x14ac:dyDescent="0.2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f>ROUND(E2508/D2508,0)*100</f>
        <v>0</v>
      </c>
      <c r="P2508">
        <f>IFERROR(ROUND(E2508/L2508,2),0)</f>
        <v>15</v>
      </c>
      <c r="Q2508" s="9" t="s">
        <v>8319</v>
      </c>
      <c r="R2508" t="s">
        <v>8357</v>
      </c>
      <c r="S2508" s="13">
        <f>(((J2508/60)/60)/24)+DATE(1970,1,1)</f>
        <v>42258.297094907408</v>
      </c>
      <c r="T2508" s="14">
        <f t="shared" si="39"/>
        <v>42280.875</v>
      </c>
    </row>
    <row r="2509" spans="1:20" hidden="1" x14ac:dyDescent="0.25">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f>ROUND(E2509/D2509,0)*100</f>
        <v>0</v>
      </c>
      <c r="P2509">
        <f>IFERROR(ROUND(E2509/L2509,2),0)</f>
        <v>0</v>
      </c>
      <c r="Q2509" s="9" t="s">
        <v>8319</v>
      </c>
      <c r="R2509" t="s">
        <v>8357</v>
      </c>
      <c r="S2509" s="13">
        <f>(((J2509/60)/60)/24)+DATE(1970,1,1)</f>
        <v>42105.072962962964</v>
      </c>
      <c r="T2509" s="14">
        <f t="shared" si="39"/>
        <v>42135.072962962964</v>
      </c>
    </row>
    <row r="2510" spans="1:20" ht="60" hidden="1" x14ac:dyDescent="0.2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f>ROUND(E2510/D2510,0)*100</f>
        <v>0</v>
      </c>
      <c r="P2510">
        <f>IFERROR(ROUND(E2510/L2510,2),0)</f>
        <v>0</v>
      </c>
      <c r="Q2510" s="9" t="s">
        <v>8319</v>
      </c>
      <c r="R2510" t="s">
        <v>8357</v>
      </c>
      <c r="S2510" s="13">
        <f>(((J2510/60)/60)/24)+DATE(1970,1,1)</f>
        <v>41835.951782407406</v>
      </c>
      <c r="T2510" s="14">
        <f t="shared" si="39"/>
        <v>41865.951782407406</v>
      </c>
    </row>
    <row r="2511" spans="1:20" ht="60" hidden="1" x14ac:dyDescent="0.2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f>ROUND(E2511/D2511,0)*100</f>
        <v>0</v>
      </c>
      <c r="P2511">
        <f>IFERROR(ROUND(E2511/L2511,2),0)</f>
        <v>35.71</v>
      </c>
      <c r="Q2511" s="9" t="s">
        <v>8319</v>
      </c>
      <c r="R2511" t="s">
        <v>8357</v>
      </c>
      <c r="S2511" s="13">
        <f>(((J2511/60)/60)/24)+DATE(1970,1,1)</f>
        <v>42058.809594907405</v>
      </c>
      <c r="T2511" s="14">
        <f t="shared" si="39"/>
        <v>42114.767928240741</v>
      </c>
    </row>
    <row r="2512" spans="1:20" ht="60" hidden="1" x14ac:dyDescent="0.2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f>ROUND(E2512/D2512,0)*100</f>
        <v>0</v>
      </c>
      <c r="P2512">
        <f>IFERROR(ROUND(E2512/L2512,2),0)</f>
        <v>37.5</v>
      </c>
      <c r="Q2512" s="9" t="s">
        <v>8319</v>
      </c>
      <c r="R2512" t="s">
        <v>8357</v>
      </c>
      <c r="S2512" s="13">
        <f>(((J2512/60)/60)/24)+DATE(1970,1,1)</f>
        <v>42078.997361111105</v>
      </c>
      <c r="T2512" s="14">
        <f t="shared" si="39"/>
        <v>42138.997361111105</v>
      </c>
    </row>
    <row r="2513" spans="1:20" ht="45" hidden="1" x14ac:dyDescent="0.2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f>ROUND(E2513/D2513,0)*100</f>
        <v>0</v>
      </c>
      <c r="P2513">
        <f>IFERROR(ROUND(E2513/L2513,2),0)</f>
        <v>0</v>
      </c>
      <c r="Q2513" s="9" t="s">
        <v>8319</v>
      </c>
      <c r="R2513" t="s">
        <v>8357</v>
      </c>
      <c r="S2513" s="13">
        <f>(((J2513/60)/60)/24)+DATE(1970,1,1)</f>
        <v>42371.446909722217</v>
      </c>
      <c r="T2513" s="14">
        <f t="shared" si="39"/>
        <v>42401.446909722217</v>
      </c>
    </row>
    <row r="2514" spans="1:20" ht="45" hidden="1" x14ac:dyDescent="0.2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f>ROUND(E2514/D2514,0)*100</f>
        <v>0</v>
      </c>
      <c r="P2514">
        <f>IFERROR(ROUND(E2514/L2514,2),0)</f>
        <v>0</v>
      </c>
      <c r="Q2514" s="9" t="s">
        <v>8319</v>
      </c>
      <c r="R2514" t="s">
        <v>8357</v>
      </c>
      <c r="S2514" s="13">
        <f>(((J2514/60)/60)/24)+DATE(1970,1,1)</f>
        <v>41971.876863425925</v>
      </c>
      <c r="T2514" s="14">
        <f t="shared" si="39"/>
        <v>41986.876863425925</v>
      </c>
    </row>
    <row r="2515" spans="1:20" ht="60" hidden="1" x14ac:dyDescent="0.2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f>ROUND(E2515/D2515,0)*100</f>
        <v>0</v>
      </c>
      <c r="P2515">
        <f>IFERROR(ROUND(E2515/L2515,2),0)</f>
        <v>0</v>
      </c>
      <c r="Q2515" s="9" t="s">
        <v>8319</v>
      </c>
      <c r="R2515" t="s">
        <v>8357</v>
      </c>
      <c r="S2515" s="13">
        <f>(((J2515/60)/60)/24)+DATE(1970,1,1)</f>
        <v>42732.00681712963</v>
      </c>
      <c r="T2515" s="14">
        <f t="shared" si="39"/>
        <v>42792.00681712963</v>
      </c>
    </row>
    <row r="2516" spans="1:20" ht="60" hidden="1" x14ac:dyDescent="0.2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f>ROUND(E2516/D2516,0)*100</f>
        <v>0</v>
      </c>
      <c r="P2516">
        <f>IFERROR(ROUND(E2516/L2516,2),0)</f>
        <v>52.5</v>
      </c>
      <c r="Q2516" s="9" t="s">
        <v>8319</v>
      </c>
      <c r="R2516" t="s">
        <v>8357</v>
      </c>
      <c r="S2516" s="13">
        <f>(((J2516/60)/60)/24)+DATE(1970,1,1)</f>
        <v>41854.389780092592</v>
      </c>
      <c r="T2516" s="14">
        <f t="shared" si="39"/>
        <v>41871.389780092592</v>
      </c>
    </row>
    <row r="2517" spans="1:20" ht="60" hidden="1" x14ac:dyDescent="0.2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f>ROUND(E2517/D2517,0)*100</f>
        <v>0</v>
      </c>
      <c r="P2517">
        <f>IFERROR(ROUND(E2517/L2517,2),0)</f>
        <v>77.5</v>
      </c>
      <c r="Q2517" s="9" t="s">
        <v>8319</v>
      </c>
      <c r="R2517" t="s">
        <v>8357</v>
      </c>
      <c r="S2517" s="13">
        <f>(((J2517/60)/60)/24)+DATE(1970,1,1)</f>
        <v>42027.839733796296</v>
      </c>
      <c r="T2517" s="14">
        <f t="shared" si="39"/>
        <v>42057.839733796296</v>
      </c>
    </row>
    <row r="2518" spans="1:20" ht="60" hidden="1" x14ac:dyDescent="0.2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f>ROUND(E2518/D2518,0)*100</f>
        <v>0</v>
      </c>
      <c r="P2518">
        <f>IFERROR(ROUND(E2518/L2518,2),0)</f>
        <v>0</v>
      </c>
      <c r="Q2518" s="9" t="s">
        <v>8319</v>
      </c>
      <c r="R2518" t="s">
        <v>8357</v>
      </c>
      <c r="S2518" s="13">
        <f>(((J2518/60)/60)/24)+DATE(1970,1,1)</f>
        <v>41942.653379629628</v>
      </c>
      <c r="T2518" s="14">
        <f t="shared" si="39"/>
        <v>41972.6950462963</v>
      </c>
    </row>
    <row r="2519" spans="1:20" ht="60" hidden="1" x14ac:dyDescent="0.2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f>ROUND(E2519/D2519,0)*100</f>
        <v>0</v>
      </c>
      <c r="P2519">
        <f>IFERROR(ROUND(E2519/L2519,2),0)</f>
        <v>53.55</v>
      </c>
      <c r="Q2519" s="9" t="s">
        <v>8319</v>
      </c>
      <c r="R2519" t="s">
        <v>8357</v>
      </c>
      <c r="S2519" s="13">
        <f>(((J2519/60)/60)/24)+DATE(1970,1,1)</f>
        <v>42052.802430555559</v>
      </c>
      <c r="T2519" s="14">
        <f t="shared" si="39"/>
        <v>42082.760763888888</v>
      </c>
    </row>
    <row r="2520" spans="1:20" ht="45" hidden="1" x14ac:dyDescent="0.2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f>ROUND(E2520/D2520,0)*100</f>
        <v>0</v>
      </c>
      <c r="P2520">
        <f>IFERROR(ROUND(E2520/L2520,2),0)</f>
        <v>0</v>
      </c>
      <c r="Q2520" s="9" t="s">
        <v>8319</v>
      </c>
      <c r="R2520" t="s">
        <v>8357</v>
      </c>
      <c r="S2520" s="13">
        <f>(((J2520/60)/60)/24)+DATE(1970,1,1)</f>
        <v>41926.680879629632</v>
      </c>
      <c r="T2520" s="14">
        <f t="shared" si="39"/>
        <v>41956.722546296296</v>
      </c>
    </row>
    <row r="2521" spans="1:20" ht="45" hidden="1" x14ac:dyDescent="0.2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f>ROUND(E2521/D2521,0)*100</f>
        <v>0</v>
      </c>
      <c r="P2521">
        <f>IFERROR(ROUND(E2521/L2521,2),0)</f>
        <v>16.25</v>
      </c>
      <c r="Q2521" s="9" t="s">
        <v>8319</v>
      </c>
      <c r="R2521" t="s">
        <v>8357</v>
      </c>
      <c r="S2521" s="13">
        <f>(((J2521/60)/60)/24)+DATE(1970,1,1)</f>
        <v>41809.155138888891</v>
      </c>
      <c r="T2521" s="14">
        <f t="shared" si="39"/>
        <v>41839.155138888891</v>
      </c>
    </row>
    <row r="2522" spans="1:20" ht="60" hidden="1" x14ac:dyDescent="0.2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f>ROUND(E2522/D2522,0)*100</f>
        <v>0</v>
      </c>
      <c r="P2522">
        <f>IFERROR(ROUND(E2522/L2522,2),0)</f>
        <v>0</v>
      </c>
      <c r="Q2522" s="9" t="s">
        <v>8319</v>
      </c>
      <c r="R2522" t="s">
        <v>8357</v>
      </c>
      <c r="S2522" s="13">
        <f>(((J2522/60)/60)/24)+DATE(1970,1,1)</f>
        <v>42612.600520833337</v>
      </c>
      <c r="T2522" s="14">
        <f t="shared" si="39"/>
        <v>42658.806249999994</v>
      </c>
    </row>
    <row r="2523" spans="1:20" ht="60" hidden="1" x14ac:dyDescent="0.2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f>ROUND(E2523/D2523,0)*100</f>
        <v>100</v>
      </c>
      <c r="P2523">
        <f>IFERROR(ROUND(E2523/L2523,2),0)</f>
        <v>103.68</v>
      </c>
      <c r="Q2523" s="9" t="s">
        <v>8327</v>
      </c>
      <c r="R2523" t="s">
        <v>8341</v>
      </c>
      <c r="S2523" s="13">
        <f>(((J2523/60)/60)/24)+DATE(1970,1,1)</f>
        <v>42269.967835648145</v>
      </c>
      <c r="T2523" s="14">
        <f t="shared" si="39"/>
        <v>42290.967835648145</v>
      </c>
    </row>
    <row r="2524" spans="1:20" ht="60" hidden="1" x14ac:dyDescent="0.2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f>ROUND(E2524/D2524,0)*100</f>
        <v>100</v>
      </c>
      <c r="P2524">
        <f>IFERROR(ROUND(E2524/L2524,2),0)</f>
        <v>185.19</v>
      </c>
      <c r="Q2524" s="9" t="s">
        <v>8327</v>
      </c>
      <c r="R2524" t="s">
        <v>8341</v>
      </c>
      <c r="S2524" s="13">
        <f>(((J2524/60)/60)/24)+DATE(1970,1,1)</f>
        <v>42460.573611111111</v>
      </c>
      <c r="T2524" s="14">
        <f t="shared" si="39"/>
        <v>42482.619444444441</v>
      </c>
    </row>
    <row r="2525" spans="1:20" ht="45" hidden="1" x14ac:dyDescent="0.2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f>ROUND(E2525/D2525,0)*100</f>
        <v>200</v>
      </c>
      <c r="P2525">
        <f>IFERROR(ROUND(E2525/L2525,2),0)</f>
        <v>54.15</v>
      </c>
      <c r="Q2525" s="9" t="s">
        <v>8327</v>
      </c>
      <c r="R2525" t="s">
        <v>8341</v>
      </c>
      <c r="S2525" s="13">
        <f>(((J2525/60)/60)/24)+DATE(1970,1,1)</f>
        <v>41930.975601851853</v>
      </c>
      <c r="T2525" s="14">
        <f t="shared" si="39"/>
        <v>41961.017268518524</v>
      </c>
    </row>
    <row r="2526" spans="1:20" ht="45" hidden="1" x14ac:dyDescent="0.2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f>ROUND(E2526/D2526,0)*100</f>
        <v>100</v>
      </c>
      <c r="P2526">
        <f>IFERROR(ROUND(E2526/L2526,2),0)</f>
        <v>177.21</v>
      </c>
      <c r="Q2526" s="9" t="s">
        <v>8327</v>
      </c>
      <c r="R2526" t="s">
        <v>8341</v>
      </c>
      <c r="S2526" s="13">
        <f>(((J2526/60)/60)/24)+DATE(1970,1,1)</f>
        <v>41961.807372685187</v>
      </c>
      <c r="T2526" s="14">
        <f t="shared" si="39"/>
        <v>41994.1875</v>
      </c>
    </row>
    <row r="2527" spans="1:20" ht="45" hidden="1" x14ac:dyDescent="0.2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f>ROUND(E2527/D2527,0)*100</f>
        <v>100</v>
      </c>
      <c r="P2527">
        <f>IFERROR(ROUND(E2527/L2527,2),0)</f>
        <v>100.33</v>
      </c>
      <c r="Q2527" s="9" t="s">
        <v>8327</v>
      </c>
      <c r="R2527" t="s">
        <v>8341</v>
      </c>
      <c r="S2527" s="13">
        <f>(((J2527/60)/60)/24)+DATE(1970,1,1)</f>
        <v>41058.844571759262</v>
      </c>
      <c r="T2527" s="14">
        <f t="shared" si="39"/>
        <v>41088.844571759262</v>
      </c>
    </row>
    <row r="2528" spans="1:20" ht="45" hidden="1" x14ac:dyDescent="0.2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f>ROUND(E2528/D2528,0)*100</f>
        <v>100</v>
      </c>
      <c r="P2528">
        <f>IFERROR(ROUND(E2528/L2528,2),0)</f>
        <v>136.91</v>
      </c>
      <c r="Q2528" s="9" t="s">
        <v>8327</v>
      </c>
      <c r="R2528" t="s">
        <v>8341</v>
      </c>
      <c r="S2528" s="13">
        <f>(((J2528/60)/60)/24)+DATE(1970,1,1)</f>
        <v>41953.091134259259</v>
      </c>
      <c r="T2528" s="14">
        <f t="shared" si="39"/>
        <v>41981.207638888889</v>
      </c>
    </row>
    <row r="2529" spans="1:20" ht="45" hidden="1" x14ac:dyDescent="0.2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f>ROUND(E2529/D2529,0)*100</f>
        <v>100</v>
      </c>
      <c r="P2529">
        <f>IFERROR(ROUND(E2529/L2529,2),0)</f>
        <v>57.54</v>
      </c>
      <c r="Q2529" s="9" t="s">
        <v>8327</v>
      </c>
      <c r="R2529" t="s">
        <v>8341</v>
      </c>
      <c r="S2529" s="13">
        <f>(((J2529/60)/60)/24)+DATE(1970,1,1)</f>
        <v>41546.75105324074</v>
      </c>
      <c r="T2529" s="14">
        <f t="shared" si="39"/>
        <v>41565.165972222225</v>
      </c>
    </row>
    <row r="2530" spans="1:20" ht="60" hidden="1" x14ac:dyDescent="0.2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f>ROUND(E2530/D2530,0)*100</f>
        <v>100</v>
      </c>
      <c r="P2530">
        <f>IFERROR(ROUND(E2530/L2530,2),0)</f>
        <v>52.96</v>
      </c>
      <c r="Q2530" s="9" t="s">
        <v>8327</v>
      </c>
      <c r="R2530" t="s">
        <v>8341</v>
      </c>
      <c r="S2530" s="13">
        <f>(((J2530/60)/60)/24)+DATE(1970,1,1)</f>
        <v>42217.834525462968</v>
      </c>
      <c r="T2530" s="14">
        <f t="shared" si="39"/>
        <v>42236.458333333328</v>
      </c>
    </row>
    <row r="2531" spans="1:20" ht="30" hidden="1" x14ac:dyDescent="0.2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f>ROUND(E2531/D2531,0)*100</f>
        <v>100</v>
      </c>
      <c r="P2531">
        <f>IFERROR(ROUND(E2531/L2531,2),0)</f>
        <v>82.33</v>
      </c>
      <c r="Q2531" s="9" t="s">
        <v>8327</v>
      </c>
      <c r="R2531" t="s">
        <v>8341</v>
      </c>
      <c r="S2531" s="13">
        <f>(((J2531/60)/60)/24)+DATE(1970,1,1)</f>
        <v>40948.080729166664</v>
      </c>
      <c r="T2531" s="14">
        <f t="shared" si="39"/>
        <v>40993.0390625</v>
      </c>
    </row>
    <row r="2532" spans="1:20" ht="45" hidden="1" x14ac:dyDescent="0.2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f>ROUND(E2532/D2532,0)*100</f>
        <v>100</v>
      </c>
      <c r="P2532">
        <f>IFERROR(ROUND(E2532/L2532,2),0)</f>
        <v>135.41999999999999</v>
      </c>
      <c r="Q2532" s="9" t="s">
        <v>8327</v>
      </c>
      <c r="R2532" t="s">
        <v>8341</v>
      </c>
      <c r="S2532" s="13">
        <f>(((J2532/60)/60)/24)+DATE(1970,1,1)</f>
        <v>42081.864641203705</v>
      </c>
      <c r="T2532" s="14">
        <f t="shared" si="39"/>
        <v>42114.201388888891</v>
      </c>
    </row>
    <row r="2533" spans="1:20" ht="60" hidden="1" x14ac:dyDescent="0.2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f>ROUND(E2533/D2533,0)*100</f>
        <v>100</v>
      </c>
      <c r="P2533">
        <f>IFERROR(ROUND(E2533/L2533,2),0)</f>
        <v>74.069999999999993</v>
      </c>
      <c r="Q2533" s="9" t="s">
        <v>8327</v>
      </c>
      <c r="R2533" t="s">
        <v>8341</v>
      </c>
      <c r="S2533" s="13">
        <f>(((J2533/60)/60)/24)+DATE(1970,1,1)</f>
        <v>42208.680023148147</v>
      </c>
      <c r="T2533" s="14">
        <f t="shared" si="39"/>
        <v>42231.165972222225</v>
      </c>
    </row>
    <row r="2534" spans="1:20" ht="60" hidden="1" x14ac:dyDescent="0.2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f>ROUND(E2534/D2534,0)*100</f>
        <v>100</v>
      </c>
      <c r="P2534">
        <f>IFERROR(ROUND(E2534/L2534,2),0)</f>
        <v>84.08</v>
      </c>
      <c r="Q2534" s="9" t="s">
        <v>8327</v>
      </c>
      <c r="R2534" t="s">
        <v>8341</v>
      </c>
      <c r="S2534" s="13">
        <f>(((J2534/60)/60)/24)+DATE(1970,1,1)</f>
        <v>41107.849143518521</v>
      </c>
      <c r="T2534" s="14">
        <f t="shared" si="39"/>
        <v>41137.849143518521</v>
      </c>
    </row>
    <row r="2535" spans="1:20" ht="60" hidden="1" x14ac:dyDescent="0.2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f>ROUND(E2535/D2535,0)*100</f>
        <v>100</v>
      </c>
      <c r="P2535">
        <f>IFERROR(ROUND(E2535/L2535,2),0)</f>
        <v>61.03</v>
      </c>
      <c r="Q2535" s="9" t="s">
        <v>8327</v>
      </c>
      <c r="R2535" t="s">
        <v>8341</v>
      </c>
      <c r="S2535" s="13">
        <f>(((J2535/60)/60)/24)+DATE(1970,1,1)</f>
        <v>41304.751284722224</v>
      </c>
      <c r="T2535" s="14">
        <f t="shared" si="39"/>
        <v>41334.750787037039</v>
      </c>
    </row>
    <row r="2536" spans="1:20" ht="75" hidden="1" x14ac:dyDescent="0.2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f>ROUND(E2536/D2536,0)*100</f>
        <v>100</v>
      </c>
      <c r="P2536">
        <f>IFERROR(ROUND(E2536/L2536,2),0)</f>
        <v>150</v>
      </c>
      <c r="Q2536" s="9" t="s">
        <v>8327</v>
      </c>
      <c r="R2536" t="s">
        <v>8341</v>
      </c>
      <c r="S2536" s="13">
        <f>(((J2536/60)/60)/24)+DATE(1970,1,1)</f>
        <v>40127.700370370374</v>
      </c>
      <c r="T2536" s="14">
        <f t="shared" si="39"/>
        <v>40179.25</v>
      </c>
    </row>
    <row r="2537" spans="1:20" hidden="1" x14ac:dyDescent="0.2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f>ROUND(E2537/D2537,0)*100</f>
        <v>100</v>
      </c>
      <c r="P2537">
        <f>IFERROR(ROUND(E2537/L2537,2),0)</f>
        <v>266.08999999999997</v>
      </c>
      <c r="Q2537" s="9" t="s">
        <v>8327</v>
      </c>
      <c r="R2537" t="s">
        <v>8341</v>
      </c>
      <c r="S2537" s="13">
        <f>(((J2537/60)/60)/24)+DATE(1970,1,1)</f>
        <v>41943.791030092594</v>
      </c>
      <c r="T2537" s="14">
        <f t="shared" si="39"/>
        <v>41974.832696759258</v>
      </c>
    </row>
    <row r="2538" spans="1:20" ht="60" hidden="1" x14ac:dyDescent="0.2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f>ROUND(E2538/D2538,0)*100</f>
        <v>100</v>
      </c>
      <c r="P2538">
        <f>IFERROR(ROUND(E2538/L2538,2),0)</f>
        <v>7.25</v>
      </c>
      <c r="Q2538" s="9" t="s">
        <v>8327</v>
      </c>
      <c r="R2538" t="s">
        <v>8341</v>
      </c>
      <c r="S2538" s="13">
        <f>(((J2538/60)/60)/24)+DATE(1970,1,1)</f>
        <v>41464.106087962966</v>
      </c>
      <c r="T2538" s="14">
        <f t="shared" si="39"/>
        <v>41485.106087962966</v>
      </c>
    </row>
    <row r="2539" spans="1:20" ht="45" hidden="1" x14ac:dyDescent="0.2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f>ROUND(E2539/D2539,0)*100</f>
        <v>100</v>
      </c>
      <c r="P2539">
        <f>IFERROR(ROUND(E2539/L2539,2),0)</f>
        <v>100</v>
      </c>
      <c r="Q2539" s="9" t="s">
        <v>8327</v>
      </c>
      <c r="R2539" t="s">
        <v>8341</v>
      </c>
      <c r="S2539" s="13">
        <f>(((J2539/60)/60)/24)+DATE(1970,1,1)</f>
        <v>40696.648784722223</v>
      </c>
      <c r="T2539" s="14">
        <f t="shared" si="39"/>
        <v>40756.648784722223</v>
      </c>
    </row>
    <row r="2540" spans="1:20" ht="45" hidden="1" x14ac:dyDescent="0.2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f>ROUND(E2540/D2540,0)*100</f>
        <v>100</v>
      </c>
      <c r="P2540">
        <f>IFERROR(ROUND(E2540/L2540,2),0)</f>
        <v>109.96</v>
      </c>
      <c r="Q2540" s="9" t="s">
        <v>8327</v>
      </c>
      <c r="R2540" t="s">
        <v>8341</v>
      </c>
      <c r="S2540" s="13">
        <f>(((J2540/60)/60)/24)+DATE(1970,1,1)</f>
        <v>41298.509965277779</v>
      </c>
      <c r="T2540" s="14">
        <f t="shared" si="39"/>
        <v>41329.207638888889</v>
      </c>
    </row>
    <row r="2541" spans="1:20" ht="60" hidden="1" x14ac:dyDescent="0.2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f>ROUND(E2541/D2541,0)*100</f>
        <v>100</v>
      </c>
      <c r="P2541">
        <f>IFERROR(ROUND(E2541/L2541,2),0)</f>
        <v>169.92</v>
      </c>
      <c r="Q2541" s="9" t="s">
        <v>8327</v>
      </c>
      <c r="R2541" t="s">
        <v>8341</v>
      </c>
      <c r="S2541" s="13">
        <f>(((J2541/60)/60)/24)+DATE(1970,1,1)</f>
        <v>41977.902222222227</v>
      </c>
      <c r="T2541" s="14">
        <f t="shared" si="39"/>
        <v>42037.902222222227</v>
      </c>
    </row>
    <row r="2542" spans="1:20" ht="60" hidden="1" x14ac:dyDescent="0.2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f>ROUND(E2542/D2542,0)*100</f>
        <v>100</v>
      </c>
      <c r="P2542">
        <f>IFERROR(ROUND(E2542/L2542,2),0)</f>
        <v>95.74</v>
      </c>
      <c r="Q2542" s="9" t="s">
        <v>8327</v>
      </c>
      <c r="R2542" t="s">
        <v>8341</v>
      </c>
      <c r="S2542" s="13">
        <f>(((J2542/60)/60)/24)+DATE(1970,1,1)</f>
        <v>40785.675011574072</v>
      </c>
      <c r="T2542" s="14">
        <f t="shared" si="39"/>
        <v>40845.675011574072</v>
      </c>
    </row>
    <row r="2543" spans="1:20" ht="60" hidden="1" x14ac:dyDescent="0.2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f>ROUND(E2543/D2543,0)*100</f>
        <v>100</v>
      </c>
      <c r="P2543">
        <f>IFERROR(ROUND(E2543/L2543,2),0)</f>
        <v>59.46</v>
      </c>
      <c r="Q2543" s="9" t="s">
        <v>8327</v>
      </c>
      <c r="R2543" t="s">
        <v>8341</v>
      </c>
      <c r="S2543" s="13">
        <f>(((J2543/60)/60)/24)+DATE(1970,1,1)</f>
        <v>41483.449282407404</v>
      </c>
      <c r="T2543" s="14">
        <f t="shared" si="39"/>
        <v>41543.449282407404</v>
      </c>
    </row>
    <row r="2544" spans="1:20" ht="45" hidden="1" x14ac:dyDescent="0.2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f>ROUND(E2544/D2544,0)*100</f>
        <v>100</v>
      </c>
      <c r="P2544">
        <f>IFERROR(ROUND(E2544/L2544,2),0)</f>
        <v>55.77</v>
      </c>
      <c r="Q2544" s="9" t="s">
        <v>8327</v>
      </c>
      <c r="R2544" t="s">
        <v>8341</v>
      </c>
      <c r="S2544" s="13">
        <f>(((J2544/60)/60)/24)+DATE(1970,1,1)</f>
        <v>41509.426585648151</v>
      </c>
      <c r="T2544" s="14">
        <f t="shared" si="39"/>
        <v>41548.165972222225</v>
      </c>
    </row>
    <row r="2545" spans="1:20" ht="60" hidden="1" x14ac:dyDescent="0.2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f>ROUND(E2545/D2545,0)*100</f>
        <v>200</v>
      </c>
      <c r="P2545">
        <f>IFERROR(ROUND(E2545/L2545,2),0)</f>
        <v>30.08</v>
      </c>
      <c r="Q2545" s="9" t="s">
        <v>8327</v>
      </c>
      <c r="R2545" t="s">
        <v>8341</v>
      </c>
      <c r="S2545" s="13">
        <f>(((J2545/60)/60)/24)+DATE(1970,1,1)</f>
        <v>40514.107615740737</v>
      </c>
      <c r="T2545" s="14">
        <f t="shared" si="39"/>
        <v>40545.125</v>
      </c>
    </row>
    <row r="2546" spans="1:20" ht="45" hidden="1" x14ac:dyDescent="0.2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f>ROUND(E2546/D2546,0)*100</f>
        <v>100</v>
      </c>
      <c r="P2546">
        <f>IFERROR(ROUND(E2546/L2546,2),0)</f>
        <v>88.44</v>
      </c>
      <c r="Q2546" s="9" t="s">
        <v>8327</v>
      </c>
      <c r="R2546" t="s">
        <v>8341</v>
      </c>
      <c r="S2546" s="13">
        <f>(((J2546/60)/60)/24)+DATE(1970,1,1)</f>
        <v>41068.520474537036</v>
      </c>
      <c r="T2546" s="14">
        <f t="shared" si="39"/>
        <v>41098.520474537036</v>
      </c>
    </row>
    <row r="2547" spans="1:20" ht="45" hidden="1" x14ac:dyDescent="0.2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f>ROUND(E2547/D2547,0)*100</f>
        <v>200</v>
      </c>
      <c r="P2547">
        <f>IFERROR(ROUND(E2547/L2547,2),0)</f>
        <v>64.03</v>
      </c>
      <c r="Q2547" s="9" t="s">
        <v>8327</v>
      </c>
      <c r="R2547" t="s">
        <v>8341</v>
      </c>
      <c r="S2547" s="13">
        <f>(((J2547/60)/60)/24)+DATE(1970,1,1)</f>
        <v>42027.13817129629</v>
      </c>
      <c r="T2547" s="14">
        <f t="shared" si="39"/>
        <v>42062.020833333328</v>
      </c>
    </row>
    <row r="2548" spans="1:20" ht="45" hidden="1" x14ac:dyDescent="0.2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f>ROUND(E2548/D2548,0)*100</f>
        <v>100</v>
      </c>
      <c r="P2548">
        <f>IFERROR(ROUND(E2548/L2548,2),0)</f>
        <v>60.15</v>
      </c>
      <c r="Q2548" s="9" t="s">
        <v>8327</v>
      </c>
      <c r="R2548" t="s">
        <v>8341</v>
      </c>
      <c r="S2548" s="13">
        <f>(((J2548/60)/60)/24)+DATE(1970,1,1)</f>
        <v>41524.858553240738</v>
      </c>
      <c r="T2548" s="14">
        <f t="shared" si="39"/>
        <v>41552.208333333336</v>
      </c>
    </row>
    <row r="2549" spans="1:20" ht="60" hidden="1" x14ac:dyDescent="0.2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f>ROUND(E2549/D2549,0)*100</f>
        <v>100</v>
      </c>
      <c r="P2549">
        <f>IFERROR(ROUND(E2549/L2549,2),0)</f>
        <v>49.19</v>
      </c>
      <c r="Q2549" s="9" t="s">
        <v>8327</v>
      </c>
      <c r="R2549" t="s">
        <v>8341</v>
      </c>
      <c r="S2549" s="13">
        <f>(((J2549/60)/60)/24)+DATE(1970,1,1)</f>
        <v>40973.773182870369</v>
      </c>
      <c r="T2549" s="14">
        <f t="shared" si="39"/>
        <v>41003.731516203705</v>
      </c>
    </row>
    <row r="2550" spans="1:20" ht="60" hidden="1" x14ac:dyDescent="0.2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f>ROUND(E2550/D2550,0)*100</f>
        <v>100</v>
      </c>
      <c r="P2550">
        <f>IFERROR(ROUND(E2550/L2550,2),0)</f>
        <v>165.16</v>
      </c>
      <c r="Q2550" s="9" t="s">
        <v>8327</v>
      </c>
      <c r="R2550" t="s">
        <v>8341</v>
      </c>
      <c r="S2550" s="13">
        <f>(((J2550/60)/60)/24)+DATE(1970,1,1)</f>
        <v>42618.625428240746</v>
      </c>
      <c r="T2550" s="14">
        <f t="shared" si="39"/>
        <v>42643.185416666667</v>
      </c>
    </row>
    <row r="2551" spans="1:20" ht="45" hidden="1" x14ac:dyDescent="0.2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f>ROUND(E2551/D2551,0)*100</f>
        <v>100</v>
      </c>
      <c r="P2551">
        <f>IFERROR(ROUND(E2551/L2551,2),0)</f>
        <v>43.62</v>
      </c>
      <c r="Q2551" s="9" t="s">
        <v>8327</v>
      </c>
      <c r="R2551" t="s">
        <v>8341</v>
      </c>
      <c r="S2551" s="13">
        <f>(((J2551/60)/60)/24)+DATE(1970,1,1)</f>
        <v>41390.757754629631</v>
      </c>
      <c r="T2551" s="14">
        <f t="shared" si="39"/>
        <v>41425.708333333336</v>
      </c>
    </row>
    <row r="2552" spans="1:20" ht="60" hidden="1" x14ac:dyDescent="0.2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f>ROUND(E2552/D2552,0)*100</f>
        <v>100</v>
      </c>
      <c r="P2552">
        <f>IFERROR(ROUND(E2552/L2552,2),0)</f>
        <v>43.7</v>
      </c>
      <c r="Q2552" s="9" t="s">
        <v>8327</v>
      </c>
      <c r="R2552" t="s">
        <v>8341</v>
      </c>
      <c r="S2552" s="13">
        <f>(((J2552/60)/60)/24)+DATE(1970,1,1)</f>
        <v>42228.634328703702</v>
      </c>
      <c r="T2552" s="14">
        <f t="shared" si="39"/>
        <v>42285.165972222225</v>
      </c>
    </row>
    <row r="2553" spans="1:20" ht="45" hidden="1" x14ac:dyDescent="0.2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f>ROUND(E2553/D2553,0)*100</f>
        <v>100</v>
      </c>
      <c r="P2553">
        <f>IFERROR(ROUND(E2553/L2553,2),0)</f>
        <v>67.42</v>
      </c>
      <c r="Q2553" s="9" t="s">
        <v>8327</v>
      </c>
      <c r="R2553" t="s">
        <v>8341</v>
      </c>
      <c r="S2553" s="13">
        <f>(((J2553/60)/60)/24)+DATE(1970,1,1)</f>
        <v>40961.252141203702</v>
      </c>
      <c r="T2553" s="14">
        <f t="shared" si="39"/>
        <v>40989.866666666669</v>
      </c>
    </row>
    <row r="2554" spans="1:20" ht="60" hidden="1" x14ac:dyDescent="0.2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f>ROUND(E2554/D2554,0)*100</f>
        <v>100</v>
      </c>
      <c r="P2554">
        <f>IFERROR(ROUND(E2554/L2554,2),0)</f>
        <v>177.5</v>
      </c>
      <c r="Q2554" s="9" t="s">
        <v>8327</v>
      </c>
      <c r="R2554" t="s">
        <v>8341</v>
      </c>
      <c r="S2554" s="13">
        <f>(((J2554/60)/60)/24)+DATE(1970,1,1)</f>
        <v>42769.809965277775</v>
      </c>
      <c r="T2554" s="14">
        <f t="shared" si="39"/>
        <v>42799.809965277775</v>
      </c>
    </row>
    <row r="2555" spans="1:20" ht="45" hidden="1" x14ac:dyDescent="0.2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f>ROUND(E2555/D2555,0)*100</f>
        <v>200</v>
      </c>
      <c r="P2555">
        <f>IFERROR(ROUND(E2555/L2555,2),0)</f>
        <v>38.880000000000003</v>
      </c>
      <c r="Q2555" s="9" t="s">
        <v>8327</v>
      </c>
      <c r="R2555" t="s">
        <v>8341</v>
      </c>
      <c r="S2555" s="13">
        <f>(((J2555/60)/60)/24)+DATE(1970,1,1)</f>
        <v>41113.199155092596</v>
      </c>
      <c r="T2555" s="14">
        <f t="shared" si="39"/>
        <v>41173.199155092596</v>
      </c>
    </row>
    <row r="2556" spans="1:20" ht="60" hidden="1" x14ac:dyDescent="0.2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f>ROUND(E2556/D2556,0)*100</f>
        <v>100</v>
      </c>
      <c r="P2556">
        <f>IFERROR(ROUND(E2556/L2556,2),0)</f>
        <v>54.99</v>
      </c>
      <c r="Q2556" s="9" t="s">
        <v>8327</v>
      </c>
      <c r="R2556" t="s">
        <v>8341</v>
      </c>
      <c r="S2556" s="13">
        <f>(((J2556/60)/60)/24)+DATE(1970,1,1)</f>
        <v>42125.078275462962</v>
      </c>
      <c r="T2556" s="14">
        <f t="shared" si="39"/>
        <v>42156.165972222225</v>
      </c>
    </row>
    <row r="2557" spans="1:20" ht="60" hidden="1" x14ac:dyDescent="0.2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f>ROUND(E2557/D2557,0)*100</f>
        <v>100</v>
      </c>
      <c r="P2557">
        <f>IFERROR(ROUND(E2557/L2557,2),0)</f>
        <v>61.34</v>
      </c>
      <c r="Q2557" s="9" t="s">
        <v>8327</v>
      </c>
      <c r="R2557" t="s">
        <v>8341</v>
      </c>
      <c r="S2557" s="13">
        <f>(((J2557/60)/60)/24)+DATE(1970,1,1)</f>
        <v>41026.655011574076</v>
      </c>
      <c r="T2557" s="14">
        <f t="shared" si="39"/>
        <v>41057.655011574076</v>
      </c>
    </row>
    <row r="2558" spans="1:20" ht="60" hidden="1" x14ac:dyDescent="0.2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f>ROUND(E2558/D2558,0)*100</f>
        <v>100</v>
      </c>
      <c r="P2558">
        <f>IFERROR(ROUND(E2558/L2558,2),0)</f>
        <v>23.12</v>
      </c>
      <c r="Q2558" s="9" t="s">
        <v>8327</v>
      </c>
      <c r="R2558" t="s">
        <v>8341</v>
      </c>
      <c r="S2558" s="13">
        <f>(((J2558/60)/60)/24)+DATE(1970,1,1)</f>
        <v>41222.991400462961</v>
      </c>
      <c r="T2558" s="14">
        <f t="shared" si="39"/>
        <v>41267.991400462961</v>
      </c>
    </row>
    <row r="2559" spans="1:20" ht="30" hidden="1" x14ac:dyDescent="0.2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f>ROUND(E2559/D2559,0)*100</f>
        <v>100</v>
      </c>
      <c r="P2559">
        <f>IFERROR(ROUND(E2559/L2559,2),0)</f>
        <v>29.61</v>
      </c>
      <c r="Q2559" s="9" t="s">
        <v>8327</v>
      </c>
      <c r="R2559" t="s">
        <v>8341</v>
      </c>
      <c r="S2559" s="13">
        <f>(((J2559/60)/60)/24)+DATE(1970,1,1)</f>
        <v>41744.745208333334</v>
      </c>
      <c r="T2559" s="14">
        <f t="shared" si="39"/>
        <v>41774.745208333334</v>
      </c>
    </row>
    <row r="2560" spans="1:20" ht="45" hidden="1" x14ac:dyDescent="0.2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f>ROUND(E2560/D2560,0)*100</f>
        <v>100</v>
      </c>
      <c r="P2560">
        <f>IFERROR(ROUND(E2560/L2560,2),0)</f>
        <v>75.61</v>
      </c>
      <c r="Q2560" s="9" t="s">
        <v>8327</v>
      </c>
      <c r="R2560" t="s">
        <v>8341</v>
      </c>
      <c r="S2560" s="13">
        <f>(((J2560/60)/60)/24)+DATE(1970,1,1)</f>
        <v>42093.860023148154</v>
      </c>
      <c r="T2560" s="14">
        <f t="shared" si="39"/>
        <v>42125.582638888889</v>
      </c>
    </row>
    <row r="2561" spans="1:20" ht="60" hidden="1" x14ac:dyDescent="0.2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f>ROUND(E2561/D2561,0)*100</f>
        <v>100</v>
      </c>
      <c r="P2561">
        <f>IFERROR(ROUND(E2561/L2561,2),0)</f>
        <v>35.6</v>
      </c>
      <c r="Q2561" s="9" t="s">
        <v>8327</v>
      </c>
      <c r="R2561" t="s">
        <v>8341</v>
      </c>
      <c r="S2561" s="13">
        <f>(((J2561/60)/60)/24)+DATE(1970,1,1)</f>
        <v>40829.873657407406</v>
      </c>
      <c r="T2561" s="14">
        <f t="shared" si="39"/>
        <v>40862.817361111112</v>
      </c>
    </row>
    <row r="2562" spans="1:20" ht="60" hidden="1" x14ac:dyDescent="0.2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f>ROUND(E2562/D2562,0)*100</f>
        <v>100</v>
      </c>
      <c r="P2562">
        <f>IFERROR(ROUND(E2562/L2562,2),0)</f>
        <v>143</v>
      </c>
      <c r="Q2562" s="9" t="s">
        <v>8327</v>
      </c>
      <c r="R2562" t="s">
        <v>8341</v>
      </c>
      <c r="S2562" s="13">
        <f>(((J2562/60)/60)/24)+DATE(1970,1,1)</f>
        <v>42039.951087962967</v>
      </c>
      <c r="T2562" s="14">
        <f t="shared" si="39"/>
        <v>42069.951087962967</v>
      </c>
    </row>
    <row r="2563" spans="1:20" ht="60" hidden="1" x14ac:dyDescent="0.2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f>ROUND(E2563/D2563,0)*100</f>
        <v>0</v>
      </c>
      <c r="P2563">
        <f>IFERROR(ROUND(E2563/L2563,2),0)</f>
        <v>0</v>
      </c>
      <c r="Q2563" s="9" t="s">
        <v>8319</v>
      </c>
      <c r="R2563" t="s">
        <v>8345</v>
      </c>
      <c r="S2563" s="13">
        <f>(((J2563/60)/60)/24)+DATE(1970,1,1)</f>
        <v>42260.528807870374</v>
      </c>
      <c r="T2563" s="14">
        <f t="shared" ref="T2563:T2626" si="40">(((I2563/60)/60)/24)+DATE(1970,1,1)</f>
        <v>42290.528807870374</v>
      </c>
    </row>
    <row r="2564" spans="1:20" ht="60" hidden="1" x14ac:dyDescent="0.2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f>ROUND(E2564/D2564,0)*100</f>
        <v>0</v>
      </c>
      <c r="P2564">
        <f>IFERROR(ROUND(E2564/L2564,2),0)</f>
        <v>25</v>
      </c>
      <c r="Q2564" s="9" t="s">
        <v>8319</v>
      </c>
      <c r="R2564" t="s">
        <v>8345</v>
      </c>
      <c r="S2564" s="13">
        <f>(((J2564/60)/60)/24)+DATE(1970,1,1)</f>
        <v>42594.524756944447</v>
      </c>
      <c r="T2564" s="14">
        <f t="shared" si="40"/>
        <v>42654.524756944447</v>
      </c>
    </row>
    <row r="2565" spans="1:20" ht="30" hidden="1" x14ac:dyDescent="0.25">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f>ROUND(E2565/D2565,0)*100</f>
        <v>0</v>
      </c>
      <c r="P2565">
        <f>IFERROR(ROUND(E2565/L2565,2),0)</f>
        <v>0</v>
      </c>
      <c r="Q2565" s="9" t="s">
        <v>8319</v>
      </c>
      <c r="R2565" t="s">
        <v>8345</v>
      </c>
      <c r="S2565" s="13">
        <f>(((J2565/60)/60)/24)+DATE(1970,1,1)</f>
        <v>42155.139479166668</v>
      </c>
      <c r="T2565" s="14">
        <f t="shared" si="40"/>
        <v>42215.139479166668</v>
      </c>
    </row>
    <row r="2566" spans="1:20" ht="45" hidden="1" x14ac:dyDescent="0.2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f>ROUND(E2566/D2566,0)*100</f>
        <v>0</v>
      </c>
      <c r="P2566">
        <f>IFERROR(ROUND(E2566/L2566,2),0)</f>
        <v>0</v>
      </c>
      <c r="Q2566" s="9" t="s">
        <v>8319</v>
      </c>
      <c r="R2566" t="s">
        <v>8345</v>
      </c>
      <c r="S2566" s="13">
        <f>(((J2566/60)/60)/24)+DATE(1970,1,1)</f>
        <v>41822.040497685186</v>
      </c>
      <c r="T2566" s="14">
        <f t="shared" si="40"/>
        <v>41852.040497685186</v>
      </c>
    </row>
    <row r="2567" spans="1:20" ht="45" hidden="1" x14ac:dyDescent="0.2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f>ROUND(E2567/D2567,0)*100</f>
        <v>0</v>
      </c>
      <c r="P2567">
        <f>IFERROR(ROUND(E2567/L2567,2),0)</f>
        <v>100</v>
      </c>
      <c r="Q2567" s="9" t="s">
        <v>8319</v>
      </c>
      <c r="R2567" t="s">
        <v>8345</v>
      </c>
      <c r="S2567" s="13">
        <f>(((J2567/60)/60)/24)+DATE(1970,1,1)</f>
        <v>42440.650335648148</v>
      </c>
      <c r="T2567" s="14">
        <f t="shared" si="40"/>
        <v>42499.868055555555</v>
      </c>
    </row>
    <row r="2568" spans="1:20" ht="45" hidden="1" x14ac:dyDescent="0.2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f>ROUND(E2568/D2568,0)*100</f>
        <v>0</v>
      </c>
      <c r="P2568">
        <f>IFERROR(ROUND(E2568/L2568,2),0)</f>
        <v>0</v>
      </c>
      <c r="Q2568" s="9" t="s">
        <v>8319</v>
      </c>
      <c r="R2568" t="s">
        <v>8345</v>
      </c>
      <c r="S2568" s="13">
        <f>(((J2568/60)/60)/24)+DATE(1970,1,1)</f>
        <v>41842.980879629627</v>
      </c>
      <c r="T2568" s="14">
        <f t="shared" si="40"/>
        <v>41872.980879629627</v>
      </c>
    </row>
    <row r="2569" spans="1:20" ht="45" hidden="1" x14ac:dyDescent="0.2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f>ROUND(E2569/D2569,0)*100</f>
        <v>0</v>
      </c>
      <c r="P2569">
        <f>IFERROR(ROUND(E2569/L2569,2),0)</f>
        <v>60</v>
      </c>
      <c r="Q2569" s="9" t="s">
        <v>8319</v>
      </c>
      <c r="R2569" t="s">
        <v>8345</v>
      </c>
      <c r="S2569" s="13">
        <f>(((J2569/60)/60)/24)+DATE(1970,1,1)</f>
        <v>42087.878912037035</v>
      </c>
      <c r="T2569" s="14">
        <f t="shared" si="40"/>
        <v>42117.878912037035</v>
      </c>
    </row>
    <row r="2570" spans="1:20" ht="60" hidden="1" x14ac:dyDescent="0.2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f>ROUND(E2570/D2570,0)*100</f>
        <v>0</v>
      </c>
      <c r="P2570">
        <f>IFERROR(ROUND(E2570/L2570,2),0)</f>
        <v>50</v>
      </c>
      <c r="Q2570" s="9" t="s">
        <v>8319</v>
      </c>
      <c r="R2570" t="s">
        <v>8345</v>
      </c>
      <c r="S2570" s="13">
        <f>(((J2570/60)/60)/24)+DATE(1970,1,1)</f>
        <v>42584.666597222225</v>
      </c>
      <c r="T2570" s="14">
        <f t="shared" si="40"/>
        <v>42614.666597222225</v>
      </c>
    </row>
    <row r="2571" spans="1:20" ht="45" hidden="1" x14ac:dyDescent="0.2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f>ROUND(E2571/D2571,0)*100</f>
        <v>0</v>
      </c>
      <c r="P2571">
        <f>IFERROR(ROUND(E2571/L2571,2),0)</f>
        <v>72.5</v>
      </c>
      <c r="Q2571" s="9" t="s">
        <v>8319</v>
      </c>
      <c r="R2571" t="s">
        <v>8345</v>
      </c>
      <c r="S2571" s="13">
        <f>(((J2571/60)/60)/24)+DATE(1970,1,1)</f>
        <v>42234.105462962965</v>
      </c>
      <c r="T2571" s="14">
        <f t="shared" si="40"/>
        <v>42264.105462962965</v>
      </c>
    </row>
    <row r="2572" spans="1:20" ht="45" hidden="1" x14ac:dyDescent="0.2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f>ROUND(E2572/D2572,0)*100</f>
        <v>0</v>
      </c>
      <c r="P2572">
        <f>IFERROR(ROUND(E2572/L2572,2),0)</f>
        <v>29.5</v>
      </c>
      <c r="Q2572" s="9" t="s">
        <v>8319</v>
      </c>
      <c r="R2572" t="s">
        <v>8345</v>
      </c>
      <c r="S2572" s="13">
        <f>(((J2572/60)/60)/24)+DATE(1970,1,1)</f>
        <v>42744.903182870374</v>
      </c>
      <c r="T2572" s="14">
        <f t="shared" si="40"/>
        <v>42774.903182870374</v>
      </c>
    </row>
    <row r="2573" spans="1:20" ht="45" hidden="1" x14ac:dyDescent="0.2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f>ROUND(E2573/D2573,0)*100</f>
        <v>0</v>
      </c>
      <c r="P2573">
        <f>IFERROR(ROUND(E2573/L2573,2),0)</f>
        <v>62.5</v>
      </c>
      <c r="Q2573" s="9" t="s">
        <v>8319</v>
      </c>
      <c r="R2573" t="s">
        <v>8345</v>
      </c>
      <c r="S2573" s="13">
        <f>(((J2573/60)/60)/24)+DATE(1970,1,1)</f>
        <v>42449.341678240744</v>
      </c>
      <c r="T2573" s="14">
        <f t="shared" si="40"/>
        <v>42509.341678240744</v>
      </c>
    </row>
    <row r="2574" spans="1:20" ht="45" hidden="1" x14ac:dyDescent="0.2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f>ROUND(E2574/D2574,0)*100</f>
        <v>0</v>
      </c>
      <c r="P2574">
        <f>IFERROR(ROUND(E2574/L2574,2),0)</f>
        <v>0</v>
      </c>
      <c r="Q2574" s="9" t="s">
        <v>8319</v>
      </c>
      <c r="R2574" t="s">
        <v>8345</v>
      </c>
      <c r="S2574" s="13">
        <f>(((J2574/60)/60)/24)+DATE(1970,1,1)</f>
        <v>42077.119409722218</v>
      </c>
      <c r="T2574" s="14">
        <f t="shared" si="40"/>
        <v>42107.119409722218</v>
      </c>
    </row>
    <row r="2575" spans="1:20" ht="60" hidden="1" x14ac:dyDescent="0.25">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f>ROUND(E2575/D2575,0)*100</f>
        <v>0</v>
      </c>
      <c r="P2575">
        <f>IFERROR(ROUND(E2575/L2575,2),0)</f>
        <v>0</v>
      </c>
      <c r="Q2575" s="9" t="s">
        <v>8319</v>
      </c>
      <c r="R2575" t="s">
        <v>8345</v>
      </c>
      <c r="S2575" s="13">
        <f>(((J2575/60)/60)/24)+DATE(1970,1,1)</f>
        <v>41829.592002314814</v>
      </c>
      <c r="T2575" s="14">
        <f t="shared" si="40"/>
        <v>41874.592002314814</v>
      </c>
    </row>
    <row r="2576" spans="1:20" ht="60" hidden="1" x14ac:dyDescent="0.25">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f>ROUND(E2576/D2576,0)*100</f>
        <v>0</v>
      </c>
      <c r="P2576">
        <f>IFERROR(ROUND(E2576/L2576,2),0)</f>
        <v>0</v>
      </c>
      <c r="Q2576" s="9" t="s">
        <v>8319</v>
      </c>
      <c r="R2576" t="s">
        <v>8345</v>
      </c>
      <c r="S2576" s="13">
        <f>(((J2576/60)/60)/24)+DATE(1970,1,1)</f>
        <v>42487.825752314813</v>
      </c>
      <c r="T2576" s="14">
        <f t="shared" si="40"/>
        <v>42508.825752314813</v>
      </c>
    </row>
    <row r="2577" spans="1:20" ht="60" hidden="1" x14ac:dyDescent="0.2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f>ROUND(E2577/D2577,0)*100</f>
        <v>0</v>
      </c>
      <c r="P2577">
        <f>IFERROR(ROUND(E2577/L2577,2),0)</f>
        <v>0</v>
      </c>
      <c r="Q2577" s="9" t="s">
        <v>8319</v>
      </c>
      <c r="R2577" t="s">
        <v>8345</v>
      </c>
      <c r="S2577" s="13">
        <f>(((J2577/60)/60)/24)+DATE(1970,1,1)</f>
        <v>41986.108726851846</v>
      </c>
      <c r="T2577" s="14">
        <f t="shared" si="40"/>
        <v>42016.108726851846</v>
      </c>
    </row>
    <row r="2578" spans="1:20" ht="30" hidden="1" x14ac:dyDescent="0.25">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f>ROUND(E2578/D2578,0)*100</f>
        <v>0</v>
      </c>
      <c r="P2578">
        <f>IFERROR(ROUND(E2578/L2578,2),0)</f>
        <v>0</v>
      </c>
      <c r="Q2578" s="9" t="s">
        <v>8319</v>
      </c>
      <c r="R2578" t="s">
        <v>8345</v>
      </c>
      <c r="S2578" s="13">
        <f>(((J2578/60)/60)/24)+DATE(1970,1,1)</f>
        <v>42060.00980324074</v>
      </c>
      <c r="T2578" s="14">
        <f t="shared" si="40"/>
        <v>42104.968136574069</v>
      </c>
    </row>
    <row r="2579" spans="1:20" ht="60" hidden="1" x14ac:dyDescent="0.2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f>ROUND(E2579/D2579,0)*100</f>
        <v>0</v>
      </c>
      <c r="P2579">
        <f>IFERROR(ROUND(E2579/L2579,2),0)</f>
        <v>0</v>
      </c>
      <c r="Q2579" s="9" t="s">
        <v>8319</v>
      </c>
      <c r="R2579" t="s">
        <v>8345</v>
      </c>
      <c r="S2579" s="13">
        <f>(((J2579/60)/60)/24)+DATE(1970,1,1)</f>
        <v>41830.820567129631</v>
      </c>
      <c r="T2579" s="14">
        <f t="shared" si="40"/>
        <v>41855.820567129631</v>
      </c>
    </row>
    <row r="2580" spans="1:20" ht="60" hidden="1" x14ac:dyDescent="0.25">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f>ROUND(E2580/D2580,0)*100</f>
        <v>0</v>
      </c>
      <c r="P2580">
        <f>IFERROR(ROUND(E2580/L2580,2),0)</f>
        <v>0</v>
      </c>
      <c r="Q2580" s="9" t="s">
        <v>8319</v>
      </c>
      <c r="R2580" t="s">
        <v>8345</v>
      </c>
      <c r="S2580" s="13">
        <f>(((J2580/60)/60)/24)+DATE(1970,1,1)</f>
        <v>42238.022905092599</v>
      </c>
      <c r="T2580" s="14">
        <f t="shared" si="40"/>
        <v>42286.708333333328</v>
      </c>
    </row>
    <row r="2581" spans="1:20" ht="45" hidden="1" x14ac:dyDescent="0.2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f>ROUND(E2581/D2581,0)*100</f>
        <v>0</v>
      </c>
      <c r="P2581">
        <f>IFERROR(ROUND(E2581/L2581,2),0)</f>
        <v>23.08</v>
      </c>
      <c r="Q2581" s="9" t="s">
        <v>8319</v>
      </c>
      <c r="R2581" t="s">
        <v>8345</v>
      </c>
      <c r="S2581" s="13">
        <f>(((J2581/60)/60)/24)+DATE(1970,1,1)</f>
        <v>41837.829895833333</v>
      </c>
      <c r="T2581" s="14">
        <f t="shared" si="40"/>
        <v>41897.829895833333</v>
      </c>
    </row>
    <row r="2582" spans="1:20" ht="45" hidden="1" x14ac:dyDescent="0.2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f>ROUND(E2582/D2582,0)*100</f>
        <v>0</v>
      </c>
      <c r="P2582">
        <f>IFERROR(ROUND(E2582/L2582,2),0)</f>
        <v>25.5</v>
      </c>
      <c r="Q2582" s="9" t="s">
        <v>8319</v>
      </c>
      <c r="R2582" t="s">
        <v>8345</v>
      </c>
      <c r="S2582" s="13">
        <f>(((J2582/60)/60)/24)+DATE(1970,1,1)</f>
        <v>42110.326423611114</v>
      </c>
      <c r="T2582" s="14">
        <f t="shared" si="40"/>
        <v>42140.125</v>
      </c>
    </row>
    <row r="2583" spans="1:20" ht="45" hidden="1" x14ac:dyDescent="0.2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f>ROUND(E2583/D2583,0)*100</f>
        <v>0</v>
      </c>
      <c r="P2583">
        <f>IFERROR(ROUND(E2583/L2583,2),0)</f>
        <v>48.18</v>
      </c>
      <c r="Q2583" s="9" t="s">
        <v>8319</v>
      </c>
      <c r="R2583" t="s">
        <v>8345</v>
      </c>
      <c r="S2583" s="13">
        <f>(((J2583/60)/60)/24)+DATE(1970,1,1)</f>
        <v>42294.628449074073</v>
      </c>
      <c r="T2583" s="14">
        <f t="shared" si="40"/>
        <v>42324.670115740737</v>
      </c>
    </row>
    <row r="2584" spans="1:20" ht="30" hidden="1" x14ac:dyDescent="0.25">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f>ROUND(E2584/D2584,0)*100</f>
        <v>0</v>
      </c>
      <c r="P2584">
        <f>IFERROR(ROUND(E2584/L2584,2),0)</f>
        <v>1</v>
      </c>
      <c r="Q2584" s="9" t="s">
        <v>8319</v>
      </c>
      <c r="R2584" t="s">
        <v>8345</v>
      </c>
      <c r="S2584" s="13">
        <f>(((J2584/60)/60)/24)+DATE(1970,1,1)</f>
        <v>42642.988819444443</v>
      </c>
      <c r="T2584" s="14">
        <f t="shared" si="40"/>
        <v>42672.988819444443</v>
      </c>
    </row>
    <row r="2585" spans="1:20" ht="45" hidden="1" x14ac:dyDescent="0.2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f>ROUND(E2585/D2585,0)*100</f>
        <v>0</v>
      </c>
      <c r="P2585">
        <f>IFERROR(ROUND(E2585/L2585,2),0)</f>
        <v>1</v>
      </c>
      <c r="Q2585" s="9" t="s">
        <v>8319</v>
      </c>
      <c r="R2585" t="s">
        <v>8345</v>
      </c>
      <c r="S2585" s="13">
        <f>(((J2585/60)/60)/24)+DATE(1970,1,1)</f>
        <v>42019.76944444445</v>
      </c>
      <c r="T2585" s="14">
        <f t="shared" si="40"/>
        <v>42079.727777777778</v>
      </c>
    </row>
    <row r="2586" spans="1:20" ht="45" hidden="1" x14ac:dyDescent="0.25">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f>ROUND(E2586/D2586,0)*100</f>
        <v>0</v>
      </c>
      <c r="P2586">
        <f>IFERROR(ROUND(E2586/L2586,2),0)</f>
        <v>0</v>
      </c>
      <c r="Q2586" s="9" t="s">
        <v>8319</v>
      </c>
      <c r="R2586" t="s">
        <v>8345</v>
      </c>
      <c r="S2586" s="13">
        <f>(((J2586/60)/60)/24)+DATE(1970,1,1)</f>
        <v>42140.173252314817</v>
      </c>
      <c r="T2586" s="14">
        <f t="shared" si="40"/>
        <v>42170.173252314817</v>
      </c>
    </row>
    <row r="2587" spans="1:20" ht="45" hidden="1" x14ac:dyDescent="0.2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f>ROUND(E2587/D2587,0)*100</f>
        <v>0</v>
      </c>
      <c r="P2587">
        <f>IFERROR(ROUND(E2587/L2587,2),0)</f>
        <v>50</v>
      </c>
      <c r="Q2587" s="9" t="s">
        <v>8319</v>
      </c>
      <c r="R2587" t="s">
        <v>8345</v>
      </c>
      <c r="S2587" s="13">
        <f>(((J2587/60)/60)/24)+DATE(1970,1,1)</f>
        <v>41795.963333333333</v>
      </c>
      <c r="T2587" s="14">
        <f t="shared" si="40"/>
        <v>41825.963333333333</v>
      </c>
    </row>
    <row r="2588" spans="1:20" ht="30" hidden="1" x14ac:dyDescent="0.25">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f>ROUND(E2588/D2588,0)*100</f>
        <v>0</v>
      </c>
      <c r="P2588">
        <f>IFERROR(ROUND(E2588/L2588,2),0)</f>
        <v>5</v>
      </c>
      <c r="Q2588" s="9" t="s">
        <v>8319</v>
      </c>
      <c r="R2588" t="s">
        <v>8345</v>
      </c>
      <c r="S2588" s="13">
        <f>(((J2588/60)/60)/24)+DATE(1970,1,1)</f>
        <v>42333.330277777779</v>
      </c>
      <c r="T2588" s="14">
        <f t="shared" si="40"/>
        <v>42363.330277777779</v>
      </c>
    </row>
    <row r="2589" spans="1:20" ht="45" hidden="1" x14ac:dyDescent="0.2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f>ROUND(E2589/D2589,0)*100</f>
        <v>0</v>
      </c>
      <c r="P2589">
        <f>IFERROR(ROUND(E2589/L2589,2),0)</f>
        <v>202.83</v>
      </c>
      <c r="Q2589" s="9" t="s">
        <v>8319</v>
      </c>
      <c r="R2589" t="s">
        <v>8345</v>
      </c>
      <c r="S2589" s="13">
        <f>(((J2589/60)/60)/24)+DATE(1970,1,1)</f>
        <v>42338.675381944442</v>
      </c>
      <c r="T2589" s="14">
        <f t="shared" si="40"/>
        <v>42368.675381944442</v>
      </c>
    </row>
    <row r="2590" spans="1:20" ht="60" hidden="1" x14ac:dyDescent="0.2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f>ROUND(E2590/D2590,0)*100</f>
        <v>0</v>
      </c>
      <c r="P2590">
        <f>IFERROR(ROUND(E2590/L2590,2),0)</f>
        <v>29.13</v>
      </c>
      <c r="Q2590" s="9" t="s">
        <v>8319</v>
      </c>
      <c r="R2590" t="s">
        <v>8345</v>
      </c>
      <c r="S2590" s="13">
        <f>(((J2590/60)/60)/24)+DATE(1970,1,1)</f>
        <v>42042.676226851851</v>
      </c>
      <c r="T2590" s="14">
        <f t="shared" si="40"/>
        <v>42094.551388888889</v>
      </c>
    </row>
    <row r="2591" spans="1:20" ht="60" hidden="1" x14ac:dyDescent="0.2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f>ROUND(E2591/D2591,0)*100</f>
        <v>0</v>
      </c>
      <c r="P2591">
        <f>IFERROR(ROUND(E2591/L2591,2),0)</f>
        <v>5</v>
      </c>
      <c r="Q2591" s="9" t="s">
        <v>8319</v>
      </c>
      <c r="R2591" t="s">
        <v>8345</v>
      </c>
      <c r="S2591" s="13">
        <f>(((J2591/60)/60)/24)+DATE(1970,1,1)</f>
        <v>42422.536192129628</v>
      </c>
      <c r="T2591" s="14">
        <f t="shared" si="40"/>
        <v>42452.494525462964</v>
      </c>
    </row>
    <row r="2592" spans="1:20" ht="60" hidden="1" x14ac:dyDescent="0.2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f>ROUND(E2592/D2592,0)*100</f>
        <v>0</v>
      </c>
      <c r="P2592">
        <f>IFERROR(ROUND(E2592/L2592,2),0)</f>
        <v>0</v>
      </c>
      <c r="Q2592" s="9" t="s">
        <v>8319</v>
      </c>
      <c r="R2592" t="s">
        <v>8345</v>
      </c>
      <c r="S2592" s="13">
        <f>(((J2592/60)/60)/24)+DATE(1970,1,1)</f>
        <v>42388.589085648149</v>
      </c>
      <c r="T2592" s="14">
        <f t="shared" si="40"/>
        <v>42395.589085648149</v>
      </c>
    </row>
    <row r="2593" spans="1:20" ht="60" hidden="1" x14ac:dyDescent="0.2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f>ROUND(E2593/D2593,0)*100</f>
        <v>0</v>
      </c>
      <c r="P2593">
        <f>IFERROR(ROUND(E2593/L2593,2),0)</f>
        <v>13</v>
      </c>
      <c r="Q2593" s="9" t="s">
        <v>8319</v>
      </c>
      <c r="R2593" t="s">
        <v>8345</v>
      </c>
      <c r="S2593" s="13">
        <f>(((J2593/60)/60)/24)+DATE(1970,1,1)</f>
        <v>42382.906527777777</v>
      </c>
      <c r="T2593" s="14">
        <f t="shared" si="40"/>
        <v>42442.864861111113</v>
      </c>
    </row>
    <row r="2594" spans="1:20" ht="60" hidden="1" x14ac:dyDescent="0.2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f>ROUND(E2594/D2594,0)*100</f>
        <v>0</v>
      </c>
      <c r="P2594">
        <f>IFERROR(ROUND(E2594/L2594,2),0)</f>
        <v>50</v>
      </c>
      <c r="Q2594" s="9" t="s">
        <v>8319</v>
      </c>
      <c r="R2594" t="s">
        <v>8345</v>
      </c>
      <c r="S2594" s="13">
        <f>(((J2594/60)/60)/24)+DATE(1970,1,1)</f>
        <v>41887.801168981481</v>
      </c>
      <c r="T2594" s="14">
        <f t="shared" si="40"/>
        <v>41917.801168981481</v>
      </c>
    </row>
    <row r="2595" spans="1:20" ht="45" hidden="1" x14ac:dyDescent="0.2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f>ROUND(E2595/D2595,0)*100</f>
        <v>0</v>
      </c>
      <c r="P2595">
        <f>IFERROR(ROUND(E2595/L2595,2),0)</f>
        <v>0</v>
      </c>
      <c r="Q2595" s="9" t="s">
        <v>8319</v>
      </c>
      <c r="R2595" t="s">
        <v>8345</v>
      </c>
      <c r="S2595" s="13">
        <f>(((J2595/60)/60)/24)+DATE(1970,1,1)</f>
        <v>42089.84520833334</v>
      </c>
      <c r="T2595" s="14">
        <f t="shared" si="40"/>
        <v>42119.84520833334</v>
      </c>
    </row>
    <row r="2596" spans="1:20" ht="45" hidden="1" x14ac:dyDescent="0.2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f>ROUND(E2596/D2596,0)*100</f>
        <v>0</v>
      </c>
      <c r="P2596">
        <f>IFERROR(ROUND(E2596/L2596,2),0)</f>
        <v>1</v>
      </c>
      <c r="Q2596" s="9" t="s">
        <v>8319</v>
      </c>
      <c r="R2596" t="s">
        <v>8345</v>
      </c>
      <c r="S2596" s="13">
        <f>(((J2596/60)/60)/24)+DATE(1970,1,1)</f>
        <v>41828.967916666668</v>
      </c>
      <c r="T2596" s="14">
        <f t="shared" si="40"/>
        <v>41858.967916666668</v>
      </c>
    </row>
    <row r="2597" spans="1:20" ht="30" hidden="1" x14ac:dyDescent="0.2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f>ROUND(E2597/D2597,0)*100</f>
        <v>0</v>
      </c>
      <c r="P2597">
        <f>IFERROR(ROUND(E2597/L2597,2),0)</f>
        <v>96.05</v>
      </c>
      <c r="Q2597" s="9" t="s">
        <v>8319</v>
      </c>
      <c r="R2597" t="s">
        <v>8345</v>
      </c>
      <c r="S2597" s="13">
        <f>(((J2597/60)/60)/24)+DATE(1970,1,1)</f>
        <v>42760.244212962964</v>
      </c>
      <c r="T2597" s="14">
        <f t="shared" si="40"/>
        <v>42790.244212962964</v>
      </c>
    </row>
    <row r="2598" spans="1:20" ht="60" hidden="1" x14ac:dyDescent="0.2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f>ROUND(E2598/D2598,0)*100</f>
        <v>0</v>
      </c>
      <c r="P2598">
        <f>IFERROR(ROUND(E2598/L2598,2),0)</f>
        <v>305.77999999999997</v>
      </c>
      <c r="Q2598" s="9" t="s">
        <v>8319</v>
      </c>
      <c r="R2598" t="s">
        <v>8345</v>
      </c>
      <c r="S2598" s="13">
        <f>(((J2598/60)/60)/24)+DATE(1970,1,1)</f>
        <v>41828.664456018516</v>
      </c>
      <c r="T2598" s="14">
        <f t="shared" si="40"/>
        <v>41858.664456018516</v>
      </c>
    </row>
    <row r="2599" spans="1:20" ht="45" hidden="1" x14ac:dyDescent="0.2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f>ROUND(E2599/D2599,0)*100</f>
        <v>0</v>
      </c>
      <c r="P2599">
        <f>IFERROR(ROUND(E2599/L2599,2),0)</f>
        <v>12.14</v>
      </c>
      <c r="Q2599" s="9" t="s">
        <v>8319</v>
      </c>
      <c r="R2599" t="s">
        <v>8345</v>
      </c>
      <c r="S2599" s="13">
        <f>(((J2599/60)/60)/24)+DATE(1970,1,1)</f>
        <v>42510.341631944444</v>
      </c>
      <c r="T2599" s="14">
        <f t="shared" si="40"/>
        <v>42540.341631944444</v>
      </c>
    </row>
    <row r="2600" spans="1:20" ht="45" hidden="1" x14ac:dyDescent="0.2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f>ROUND(E2600/D2600,0)*100</f>
        <v>0</v>
      </c>
      <c r="P2600">
        <f>IFERROR(ROUND(E2600/L2600,2),0)</f>
        <v>83.57</v>
      </c>
      <c r="Q2600" s="9" t="s">
        <v>8319</v>
      </c>
      <c r="R2600" t="s">
        <v>8345</v>
      </c>
      <c r="S2600" s="13">
        <f>(((J2600/60)/60)/24)+DATE(1970,1,1)</f>
        <v>42240.840289351851</v>
      </c>
      <c r="T2600" s="14">
        <f t="shared" si="40"/>
        <v>42270.840289351851</v>
      </c>
    </row>
    <row r="2601" spans="1:20" ht="45" hidden="1" x14ac:dyDescent="0.25">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f>ROUND(E2601/D2601,0)*100</f>
        <v>0</v>
      </c>
      <c r="P2601">
        <f>IFERROR(ROUND(E2601/L2601,2),0)</f>
        <v>18</v>
      </c>
      <c r="Q2601" s="9" t="s">
        <v>8319</v>
      </c>
      <c r="R2601" t="s">
        <v>8345</v>
      </c>
      <c r="S2601" s="13">
        <f>(((J2601/60)/60)/24)+DATE(1970,1,1)</f>
        <v>41809.754016203704</v>
      </c>
      <c r="T2601" s="14">
        <f t="shared" si="40"/>
        <v>41854.754016203704</v>
      </c>
    </row>
    <row r="2602" spans="1:20" ht="45" hidden="1" x14ac:dyDescent="0.2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f>ROUND(E2602/D2602,0)*100</f>
        <v>0</v>
      </c>
      <c r="P2602">
        <f>IFERROR(ROUND(E2602/L2602,2),0)</f>
        <v>115.53</v>
      </c>
      <c r="Q2602" s="9" t="s">
        <v>8319</v>
      </c>
      <c r="R2602" t="s">
        <v>8345</v>
      </c>
      <c r="S2602" s="13">
        <f>(((J2602/60)/60)/24)+DATE(1970,1,1)</f>
        <v>42394.900462962964</v>
      </c>
      <c r="T2602" s="14">
        <f t="shared" si="40"/>
        <v>42454.858796296292</v>
      </c>
    </row>
    <row r="2603" spans="1:20" ht="60" hidden="1" x14ac:dyDescent="0.2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f>ROUND(E2603/D2603,0)*100</f>
        <v>700</v>
      </c>
      <c r="P2603">
        <f>IFERROR(ROUND(E2603/L2603,2),0)</f>
        <v>21.9</v>
      </c>
      <c r="Q2603" s="9" t="s">
        <v>8308</v>
      </c>
      <c r="R2603" t="s">
        <v>8315</v>
      </c>
      <c r="S2603" s="13">
        <f>(((J2603/60)/60)/24)+DATE(1970,1,1)</f>
        <v>41150.902187499996</v>
      </c>
      <c r="T2603" s="14">
        <f t="shared" si="40"/>
        <v>41165.165972222225</v>
      </c>
    </row>
    <row r="2604" spans="1:20" ht="45" hidden="1" x14ac:dyDescent="0.2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f>ROUND(E2604/D2604,0)*100</f>
        <v>300</v>
      </c>
      <c r="P2604">
        <f>IFERROR(ROUND(E2604/L2604,2),0)</f>
        <v>80.02</v>
      </c>
      <c r="Q2604" s="9" t="s">
        <v>8308</v>
      </c>
      <c r="R2604" t="s">
        <v>8315</v>
      </c>
      <c r="S2604" s="13">
        <f>(((J2604/60)/60)/24)+DATE(1970,1,1)</f>
        <v>41915.747314814813</v>
      </c>
      <c r="T2604" s="14">
        <f t="shared" si="40"/>
        <v>41955.888888888891</v>
      </c>
    </row>
    <row r="2605" spans="1:20" ht="30" hidden="1" x14ac:dyDescent="0.2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f>ROUND(E2605/D2605,0)*100</f>
        <v>100</v>
      </c>
      <c r="P2605">
        <f>IFERROR(ROUND(E2605/L2605,2),0)</f>
        <v>35.520000000000003</v>
      </c>
      <c r="Q2605" s="9" t="s">
        <v>8308</v>
      </c>
      <c r="R2605" t="s">
        <v>8315</v>
      </c>
      <c r="S2605" s="13">
        <f>(((J2605/60)/60)/24)+DATE(1970,1,1)</f>
        <v>41617.912662037037</v>
      </c>
      <c r="T2605" s="14">
        <f t="shared" si="40"/>
        <v>41631.912662037037</v>
      </c>
    </row>
    <row r="2606" spans="1:20" ht="45" hidden="1" x14ac:dyDescent="0.2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f>ROUND(E2606/D2606,0)*100</f>
        <v>100</v>
      </c>
      <c r="P2606">
        <f>IFERROR(ROUND(E2606/L2606,2),0)</f>
        <v>64.930000000000007</v>
      </c>
      <c r="Q2606" s="9" t="s">
        <v>8308</v>
      </c>
      <c r="R2606" t="s">
        <v>8315</v>
      </c>
      <c r="S2606" s="13">
        <f>(((J2606/60)/60)/24)+DATE(1970,1,1)</f>
        <v>40998.051192129627</v>
      </c>
      <c r="T2606" s="14">
        <f t="shared" si="40"/>
        <v>41028.051192129627</v>
      </c>
    </row>
    <row r="2607" spans="1:20" ht="60" hidden="1" x14ac:dyDescent="0.2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f>ROUND(E2607/D2607,0)*100</f>
        <v>100</v>
      </c>
      <c r="P2607">
        <f>IFERROR(ROUND(E2607/L2607,2),0)</f>
        <v>60.97</v>
      </c>
      <c r="Q2607" s="9" t="s">
        <v>8308</v>
      </c>
      <c r="R2607" t="s">
        <v>8315</v>
      </c>
      <c r="S2607" s="13">
        <f>(((J2607/60)/60)/24)+DATE(1970,1,1)</f>
        <v>42508.541550925926</v>
      </c>
      <c r="T2607" s="14">
        <f t="shared" si="40"/>
        <v>42538.541550925926</v>
      </c>
    </row>
    <row r="2608" spans="1:20" ht="75" hidden="1" x14ac:dyDescent="0.2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f>ROUND(E2608/D2608,0)*100</f>
        <v>100</v>
      </c>
      <c r="P2608">
        <f>IFERROR(ROUND(E2608/L2608,2),0)</f>
        <v>31.44</v>
      </c>
      <c r="Q2608" s="9" t="s">
        <v>8308</v>
      </c>
      <c r="R2608" t="s">
        <v>8315</v>
      </c>
      <c r="S2608" s="13">
        <f>(((J2608/60)/60)/24)+DATE(1970,1,1)</f>
        <v>41726.712754629632</v>
      </c>
      <c r="T2608" s="14">
        <f t="shared" si="40"/>
        <v>41758.712754629632</v>
      </c>
    </row>
    <row r="2609" spans="1:20" ht="60" hidden="1" x14ac:dyDescent="0.2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f>ROUND(E2609/D2609,0)*100</f>
        <v>400</v>
      </c>
      <c r="P2609">
        <f>IFERROR(ROUND(E2609/L2609,2),0)</f>
        <v>81.95</v>
      </c>
      <c r="Q2609" s="9" t="s">
        <v>8308</v>
      </c>
      <c r="R2609" t="s">
        <v>8315</v>
      </c>
      <c r="S2609" s="13">
        <f>(((J2609/60)/60)/24)+DATE(1970,1,1)</f>
        <v>42184.874675925923</v>
      </c>
      <c r="T2609" s="14">
        <f t="shared" si="40"/>
        <v>42228.083333333328</v>
      </c>
    </row>
    <row r="2610" spans="1:20" ht="45" hidden="1" x14ac:dyDescent="0.2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f>ROUND(E2610/D2610,0)*100</f>
        <v>200</v>
      </c>
      <c r="P2610">
        <f>IFERROR(ROUND(E2610/L2610,2),0)</f>
        <v>58.93</v>
      </c>
      <c r="Q2610" s="9" t="s">
        <v>8308</v>
      </c>
      <c r="R2610" t="s">
        <v>8315</v>
      </c>
      <c r="S2610" s="13">
        <f>(((J2610/60)/60)/24)+DATE(1970,1,1)</f>
        <v>42767.801712962959</v>
      </c>
      <c r="T2610" s="14">
        <f t="shared" si="40"/>
        <v>42809</v>
      </c>
    </row>
    <row r="2611" spans="1:20" ht="60" hidden="1" x14ac:dyDescent="0.2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f>ROUND(E2611/D2611,0)*100</f>
        <v>300</v>
      </c>
      <c r="P2611">
        <f>IFERROR(ROUND(E2611/L2611,2),0)</f>
        <v>157.29</v>
      </c>
      <c r="Q2611" s="9" t="s">
        <v>8308</v>
      </c>
      <c r="R2611" t="s">
        <v>8315</v>
      </c>
      <c r="S2611" s="13">
        <f>(((J2611/60)/60)/24)+DATE(1970,1,1)</f>
        <v>41075.237858796296</v>
      </c>
      <c r="T2611" s="14">
        <f t="shared" si="40"/>
        <v>41105.237858796296</v>
      </c>
    </row>
    <row r="2612" spans="1:20" ht="45" hidden="1" x14ac:dyDescent="0.2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f>ROUND(E2612/D2612,0)*100</f>
        <v>100</v>
      </c>
      <c r="P2612">
        <f>IFERROR(ROUND(E2612/L2612,2),0)</f>
        <v>55.76</v>
      </c>
      <c r="Q2612" s="9" t="s">
        <v>8308</v>
      </c>
      <c r="R2612" t="s">
        <v>8315</v>
      </c>
      <c r="S2612" s="13">
        <f>(((J2612/60)/60)/24)+DATE(1970,1,1)</f>
        <v>42564.881076388891</v>
      </c>
      <c r="T2612" s="14">
        <f t="shared" si="40"/>
        <v>42604.290972222225</v>
      </c>
    </row>
    <row r="2613" spans="1:20" ht="60" hidden="1" x14ac:dyDescent="0.2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f>ROUND(E2613/D2613,0)*100</f>
        <v>2800</v>
      </c>
      <c r="P2613">
        <f>IFERROR(ROUND(E2613/L2613,2),0)</f>
        <v>83.8</v>
      </c>
      <c r="Q2613" s="9" t="s">
        <v>8308</v>
      </c>
      <c r="R2613" t="s">
        <v>8315</v>
      </c>
      <c r="S2613" s="13">
        <f>(((J2613/60)/60)/24)+DATE(1970,1,1)</f>
        <v>42704.335810185185</v>
      </c>
      <c r="T2613" s="14">
        <f t="shared" si="40"/>
        <v>42737.957638888889</v>
      </c>
    </row>
    <row r="2614" spans="1:20" ht="45" hidden="1" x14ac:dyDescent="0.2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f>ROUND(E2614/D2614,0)*100</f>
        <v>200</v>
      </c>
      <c r="P2614">
        <f>IFERROR(ROUND(E2614/L2614,2),0)</f>
        <v>58.42</v>
      </c>
      <c r="Q2614" s="9" t="s">
        <v>8308</v>
      </c>
      <c r="R2614" t="s">
        <v>8315</v>
      </c>
      <c r="S2614" s="13">
        <f>(((J2614/60)/60)/24)+DATE(1970,1,1)</f>
        <v>41982.143171296295</v>
      </c>
      <c r="T2614" s="14">
        <f t="shared" si="40"/>
        <v>42013.143171296295</v>
      </c>
    </row>
    <row r="2615" spans="1:20" ht="60" hidden="1" x14ac:dyDescent="0.2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f>ROUND(E2615/D2615,0)*100</f>
        <v>100</v>
      </c>
      <c r="P2615">
        <f>IFERROR(ROUND(E2615/L2615,2),0)</f>
        <v>270.57</v>
      </c>
      <c r="Q2615" s="9" t="s">
        <v>8308</v>
      </c>
      <c r="R2615" t="s">
        <v>8315</v>
      </c>
      <c r="S2615" s="13">
        <f>(((J2615/60)/60)/24)+DATE(1970,1,1)</f>
        <v>41143.81821759259</v>
      </c>
      <c r="T2615" s="14">
        <f t="shared" si="40"/>
        <v>41173.81821759259</v>
      </c>
    </row>
    <row r="2616" spans="1:20" ht="60" hidden="1" x14ac:dyDescent="0.2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f>ROUND(E2616/D2616,0)*100</f>
        <v>100</v>
      </c>
      <c r="P2616">
        <f>IFERROR(ROUND(E2616/L2616,2),0)</f>
        <v>107.1</v>
      </c>
      <c r="Q2616" s="9" t="s">
        <v>8308</v>
      </c>
      <c r="R2616" t="s">
        <v>8315</v>
      </c>
      <c r="S2616" s="13">
        <f>(((J2616/60)/60)/24)+DATE(1970,1,1)</f>
        <v>41730.708472222221</v>
      </c>
      <c r="T2616" s="14">
        <f t="shared" si="40"/>
        <v>41759.208333333336</v>
      </c>
    </row>
    <row r="2617" spans="1:20" ht="60" hidden="1" x14ac:dyDescent="0.2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f>ROUND(E2617/D2617,0)*100</f>
        <v>200</v>
      </c>
      <c r="P2617">
        <f>IFERROR(ROUND(E2617/L2617,2),0)</f>
        <v>47.18</v>
      </c>
      <c r="Q2617" s="9" t="s">
        <v>8308</v>
      </c>
      <c r="R2617" t="s">
        <v>8315</v>
      </c>
      <c r="S2617" s="13">
        <f>(((J2617/60)/60)/24)+DATE(1970,1,1)</f>
        <v>42453.49726851852</v>
      </c>
      <c r="T2617" s="14">
        <f t="shared" si="40"/>
        <v>42490.5</v>
      </c>
    </row>
    <row r="2618" spans="1:20" ht="45" hidden="1" x14ac:dyDescent="0.2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f>ROUND(E2618/D2618,0)*100</f>
        <v>100</v>
      </c>
      <c r="P2618">
        <f>IFERROR(ROUND(E2618/L2618,2),0)</f>
        <v>120.31</v>
      </c>
      <c r="Q2618" s="9" t="s">
        <v>8308</v>
      </c>
      <c r="R2618" t="s">
        <v>8315</v>
      </c>
      <c r="S2618" s="13">
        <f>(((J2618/60)/60)/24)+DATE(1970,1,1)</f>
        <v>42211.99454861111</v>
      </c>
      <c r="T2618" s="14">
        <f t="shared" si="40"/>
        <v>42241.99454861111</v>
      </c>
    </row>
    <row r="2619" spans="1:20" ht="60" hidden="1" x14ac:dyDescent="0.2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f>ROUND(E2619/D2619,0)*100</f>
        <v>900</v>
      </c>
      <c r="P2619">
        <f>IFERROR(ROUND(E2619/L2619,2),0)</f>
        <v>27.6</v>
      </c>
      <c r="Q2619" s="9" t="s">
        <v>8308</v>
      </c>
      <c r="R2619" t="s">
        <v>8315</v>
      </c>
      <c r="S2619" s="13">
        <f>(((J2619/60)/60)/24)+DATE(1970,1,1)</f>
        <v>41902.874432870369</v>
      </c>
      <c r="T2619" s="14">
        <f t="shared" si="40"/>
        <v>41932.874432870369</v>
      </c>
    </row>
    <row r="2620" spans="1:20" ht="30" hidden="1" x14ac:dyDescent="0.2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f>ROUND(E2620/D2620,0)*100</f>
        <v>100</v>
      </c>
      <c r="P2620">
        <f>IFERROR(ROUND(E2620/L2620,2),0)</f>
        <v>205.3</v>
      </c>
      <c r="Q2620" s="9" t="s">
        <v>8308</v>
      </c>
      <c r="R2620" t="s">
        <v>8315</v>
      </c>
      <c r="S2620" s="13">
        <f>(((J2620/60)/60)/24)+DATE(1970,1,1)</f>
        <v>42279.792372685188</v>
      </c>
      <c r="T2620" s="14">
        <f t="shared" si="40"/>
        <v>42339.834039351852</v>
      </c>
    </row>
    <row r="2621" spans="1:20" ht="60" hidden="1" x14ac:dyDescent="0.2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f>ROUND(E2621/D2621,0)*100</f>
        <v>200</v>
      </c>
      <c r="P2621">
        <f>IFERROR(ROUND(E2621/L2621,2),0)</f>
        <v>35.549999999999997</v>
      </c>
      <c r="Q2621" s="9" t="s">
        <v>8308</v>
      </c>
      <c r="R2621" t="s">
        <v>8315</v>
      </c>
      <c r="S2621" s="13">
        <f>(((J2621/60)/60)/24)+DATE(1970,1,1)</f>
        <v>42273.884305555555</v>
      </c>
      <c r="T2621" s="14">
        <f t="shared" si="40"/>
        <v>42300.458333333328</v>
      </c>
    </row>
    <row r="2622" spans="1:20" ht="60" hidden="1" x14ac:dyDescent="0.2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f>ROUND(E2622/D2622,0)*100</f>
        <v>100</v>
      </c>
      <c r="P2622">
        <f>IFERROR(ROUND(E2622/L2622,2),0)</f>
        <v>74.64</v>
      </c>
      <c r="Q2622" s="9" t="s">
        <v>8308</v>
      </c>
      <c r="R2622" t="s">
        <v>8315</v>
      </c>
      <c r="S2622" s="13">
        <f>(((J2622/60)/60)/24)+DATE(1970,1,1)</f>
        <v>42251.16715277778</v>
      </c>
      <c r="T2622" s="14">
        <f t="shared" si="40"/>
        <v>42288.041666666672</v>
      </c>
    </row>
    <row r="2623" spans="1:20" ht="60" hidden="1" x14ac:dyDescent="0.2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f>ROUND(E2623/D2623,0)*100</f>
        <v>100</v>
      </c>
      <c r="P2623">
        <f>IFERROR(ROUND(E2623/L2623,2),0)</f>
        <v>47.06</v>
      </c>
      <c r="Q2623" s="9" t="s">
        <v>8308</v>
      </c>
      <c r="R2623" t="s">
        <v>8315</v>
      </c>
      <c r="S2623" s="13">
        <f>(((J2623/60)/60)/24)+DATE(1970,1,1)</f>
        <v>42115.74754629629</v>
      </c>
      <c r="T2623" s="14">
        <f t="shared" si="40"/>
        <v>42145.74754629629</v>
      </c>
    </row>
    <row r="2624" spans="1:20" ht="60" hidden="1" x14ac:dyDescent="0.2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f>ROUND(E2624/D2624,0)*100</f>
        <v>100</v>
      </c>
      <c r="P2624">
        <f>IFERROR(ROUND(E2624/L2624,2),0)</f>
        <v>26.59</v>
      </c>
      <c r="Q2624" s="9" t="s">
        <v>8308</v>
      </c>
      <c r="R2624" t="s">
        <v>8315</v>
      </c>
      <c r="S2624" s="13">
        <f>(((J2624/60)/60)/24)+DATE(1970,1,1)</f>
        <v>42689.74324074074</v>
      </c>
      <c r="T2624" s="14">
        <f t="shared" si="40"/>
        <v>42734.74324074074</v>
      </c>
    </row>
    <row r="2625" spans="1:20" ht="60" hidden="1" x14ac:dyDescent="0.2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f>ROUND(E2625/D2625,0)*100</f>
        <v>100</v>
      </c>
      <c r="P2625">
        <f>IFERROR(ROUND(E2625/L2625,2),0)</f>
        <v>36.770000000000003</v>
      </c>
      <c r="Q2625" s="9" t="s">
        <v>8308</v>
      </c>
      <c r="R2625" t="s">
        <v>8315</v>
      </c>
      <c r="S2625" s="13">
        <f>(((J2625/60)/60)/24)+DATE(1970,1,1)</f>
        <v>42692.256550925929</v>
      </c>
      <c r="T2625" s="14">
        <f t="shared" si="40"/>
        <v>42706.256550925929</v>
      </c>
    </row>
    <row r="2626" spans="1:20" ht="60" hidden="1" x14ac:dyDescent="0.2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f>ROUND(E2626/D2626,0)*100</f>
        <v>1400</v>
      </c>
      <c r="P2626">
        <f>IFERROR(ROUND(E2626/L2626,2),0)</f>
        <v>31.82</v>
      </c>
      <c r="Q2626" s="9" t="s">
        <v>8308</v>
      </c>
      <c r="R2626" t="s">
        <v>8315</v>
      </c>
      <c r="S2626" s="13">
        <f>(((J2626/60)/60)/24)+DATE(1970,1,1)</f>
        <v>41144.42155092593</v>
      </c>
      <c r="T2626" s="14">
        <f t="shared" si="40"/>
        <v>41165.42155092593</v>
      </c>
    </row>
    <row r="2627" spans="1:20" ht="60" hidden="1" x14ac:dyDescent="0.2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f>ROUND(E2627/D2627,0)*100</f>
        <v>1000</v>
      </c>
      <c r="P2627">
        <f>IFERROR(ROUND(E2627/L2627,2),0)</f>
        <v>27.58</v>
      </c>
      <c r="Q2627" s="9" t="s">
        <v>8308</v>
      </c>
      <c r="R2627" t="s">
        <v>8315</v>
      </c>
      <c r="S2627" s="13">
        <f>(((J2627/60)/60)/24)+DATE(1970,1,1)</f>
        <v>42658.810277777782</v>
      </c>
      <c r="T2627" s="14">
        <f t="shared" ref="T2627:T2690" si="41">(((I2627/60)/60)/24)+DATE(1970,1,1)</f>
        <v>42683.851944444439</v>
      </c>
    </row>
    <row r="2628" spans="1:20" ht="45" hidden="1" x14ac:dyDescent="0.2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f>ROUND(E2628/D2628,0)*100</f>
        <v>100</v>
      </c>
      <c r="P2628">
        <f>IFERROR(ROUND(E2628/L2628,2),0)</f>
        <v>56</v>
      </c>
      <c r="Q2628" s="9" t="s">
        <v>8308</v>
      </c>
      <c r="R2628" t="s">
        <v>8315</v>
      </c>
      <c r="S2628" s="13">
        <f>(((J2628/60)/60)/24)+DATE(1970,1,1)</f>
        <v>42128.628113425926</v>
      </c>
      <c r="T2628" s="14">
        <f t="shared" si="41"/>
        <v>42158.628113425926</v>
      </c>
    </row>
    <row r="2629" spans="1:20" ht="60" hidden="1" x14ac:dyDescent="0.2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f>ROUND(E2629/D2629,0)*100</f>
        <v>600</v>
      </c>
      <c r="P2629">
        <f>IFERROR(ROUND(E2629/L2629,2),0)</f>
        <v>21.56</v>
      </c>
      <c r="Q2629" s="9" t="s">
        <v>8308</v>
      </c>
      <c r="R2629" t="s">
        <v>8315</v>
      </c>
      <c r="S2629" s="13">
        <f>(((J2629/60)/60)/24)+DATE(1970,1,1)</f>
        <v>42304.829409722224</v>
      </c>
      <c r="T2629" s="14">
        <f t="shared" si="41"/>
        <v>42334.871076388896</v>
      </c>
    </row>
    <row r="2630" spans="1:20" ht="45" hidden="1" x14ac:dyDescent="0.2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f>ROUND(E2630/D2630,0)*100</f>
        <v>100</v>
      </c>
      <c r="P2630">
        <f>IFERROR(ROUND(E2630/L2630,2),0)</f>
        <v>44.1</v>
      </c>
      <c r="Q2630" s="9" t="s">
        <v>8308</v>
      </c>
      <c r="R2630" t="s">
        <v>8315</v>
      </c>
      <c r="S2630" s="13">
        <f>(((J2630/60)/60)/24)+DATE(1970,1,1)</f>
        <v>41953.966053240743</v>
      </c>
      <c r="T2630" s="14">
        <f t="shared" si="41"/>
        <v>41973.966053240743</v>
      </c>
    </row>
    <row r="2631" spans="1:20" ht="45" hidden="1" x14ac:dyDescent="0.2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f>ROUND(E2631/D2631,0)*100</f>
        <v>100</v>
      </c>
      <c r="P2631">
        <f>IFERROR(ROUND(E2631/L2631,2),0)</f>
        <v>63.87</v>
      </c>
      <c r="Q2631" s="9" t="s">
        <v>8308</v>
      </c>
      <c r="R2631" t="s">
        <v>8315</v>
      </c>
      <c r="S2631" s="13">
        <f>(((J2631/60)/60)/24)+DATE(1970,1,1)</f>
        <v>42108.538449074069</v>
      </c>
      <c r="T2631" s="14">
        <f t="shared" si="41"/>
        <v>42138.538449074069</v>
      </c>
    </row>
    <row r="2632" spans="1:20" ht="60" hidden="1" x14ac:dyDescent="0.2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f>ROUND(E2632/D2632,0)*100</f>
        <v>200</v>
      </c>
      <c r="P2632">
        <f>IFERROR(ROUND(E2632/L2632,2),0)</f>
        <v>38.99</v>
      </c>
      <c r="Q2632" s="9" t="s">
        <v>8308</v>
      </c>
      <c r="R2632" t="s">
        <v>8315</v>
      </c>
      <c r="S2632" s="13">
        <f>(((J2632/60)/60)/24)+DATE(1970,1,1)</f>
        <v>42524.105462962965</v>
      </c>
      <c r="T2632" s="14">
        <f t="shared" si="41"/>
        <v>42551.416666666672</v>
      </c>
    </row>
    <row r="2633" spans="1:20" ht="45" hidden="1" x14ac:dyDescent="0.2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f>ROUND(E2633/D2633,0)*100</f>
        <v>100</v>
      </c>
      <c r="P2633">
        <f>IFERROR(ROUND(E2633/L2633,2),0)</f>
        <v>80.19</v>
      </c>
      <c r="Q2633" s="9" t="s">
        <v>8308</v>
      </c>
      <c r="R2633" t="s">
        <v>8315</v>
      </c>
      <c r="S2633" s="13">
        <f>(((J2633/60)/60)/24)+DATE(1970,1,1)</f>
        <v>42218.169293981482</v>
      </c>
      <c r="T2633" s="14">
        <f t="shared" si="41"/>
        <v>42246.169293981482</v>
      </c>
    </row>
    <row r="2634" spans="1:20" ht="45" hidden="1" x14ac:dyDescent="0.2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f>ROUND(E2634/D2634,0)*100</f>
        <v>100</v>
      </c>
      <c r="P2634">
        <f>IFERROR(ROUND(E2634/L2634,2),0)</f>
        <v>34.9</v>
      </c>
      <c r="Q2634" s="9" t="s">
        <v>8308</v>
      </c>
      <c r="R2634" t="s">
        <v>8315</v>
      </c>
      <c r="S2634" s="13">
        <f>(((J2634/60)/60)/24)+DATE(1970,1,1)</f>
        <v>42494.061793981484</v>
      </c>
      <c r="T2634" s="14">
        <f t="shared" si="41"/>
        <v>42519.061793981484</v>
      </c>
    </row>
    <row r="2635" spans="1:20" ht="60" hidden="1" x14ac:dyDescent="0.2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f>ROUND(E2635/D2635,0)*100</f>
        <v>400</v>
      </c>
      <c r="P2635">
        <f>IFERROR(ROUND(E2635/L2635,2),0)</f>
        <v>89.1</v>
      </c>
      <c r="Q2635" s="9" t="s">
        <v>8308</v>
      </c>
      <c r="R2635" t="s">
        <v>8315</v>
      </c>
      <c r="S2635" s="13">
        <f>(((J2635/60)/60)/24)+DATE(1970,1,1)</f>
        <v>41667.823287037041</v>
      </c>
      <c r="T2635" s="14">
        <f t="shared" si="41"/>
        <v>41697.958333333336</v>
      </c>
    </row>
    <row r="2636" spans="1:20" ht="45" hidden="1" x14ac:dyDescent="0.2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f>ROUND(E2636/D2636,0)*100</f>
        <v>100</v>
      </c>
      <c r="P2636">
        <f>IFERROR(ROUND(E2636/L2636,2),0)</f>
        <v>39.44</v>
      </c>
      <c r="Q2636" s="9" t="s">
        <v>8308</v>
      </c>
      <c r="R2636" t="s">
        <v>8315</v>
      </c>
      <c r="S2636" s="13">
        <f>(((J2636/60)/60)/24)+DATE(1970,1,1)</f>
        <v>42612.656493055561</v>
      </c>
      <c r="T2636" s="14">
        <f t="shared" si="41"/>
        <v>42642.656493055561</v>
      </c>
    </row>
    <row r="2637" spans="1:20" ht="60" hidden="1" x14ac:dyDescent="0.2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f>ROUND(E2637/D2637,0)*100</f>
        <v>100</v>
      </c>
      <c r="P2637">
        <f>IFERROR(ROUND(E2637/L2637,2),0)</f>
        <v>136.9</v>
      </c>
      <c r="Q2637" s="9" t="s">
        <v>8308</v>
      </c>
      <c r="R2637" t="s">
        <v>8315</v>
      </c>
      <c r="S2637" s="13">
        <f>(((J2637/60)/60)/24)+DATE(1970,1,1)</f>
        <v>42037.950937500005</v>
      </c>
      <c r="T2637" s="14">
        <f t="shared" si="41"/>
        <v>42072.909270833334</v>
      </c>
    </row>
    <row r="2638" spans="1:20" ht="60" hidden="1" x14ac:dyDescent="0.2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f>ROUND(E2638/D2638,0)*100</f>
        <v>200</v>
      </c>
      <c r="P2638">
        <f>IFERROR(ROUND(E2638/L2638,2),0)</f>
        <v>37.46</v>
      </c>
      <c r="Q2638" s="9" t="s">
        <v>8308</v>
      </c>
      <c r="R2638" t="s">
        <v>8315</v>
      </c>
      <c r="S2638" s="13">
        <f>(((J2638/60)/60)/24)+DATE(1970,1,1)</f>
        <v>42636.614745370374</v>
      </c>
      <c r="T2638" s="14">
        <f t="shared" si="41"/>
        <v>42659.041666666672</v>
      </c>
    </row>
    <row r="2639" spans="1:20" ht="45" hidden="1" x14ac:dyDescent="0.2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f>ROUND(E2639/D2639,0)*100</f>
        <v>200</v>
      </c>
      <c r="P2639">
        <f>IFERROR(ROUND(E2639/L2639,2),0)</f>
        <v>31.96</v>
      </c>
      <c r="Q2639" s="9" t="s">
        <v>8308</v>
      </c>
      <c r="R2639" t="s">
        <v>8315</v>
      </c>
      <c r="S2639" s="13">
        <f>(((J2639/60)/60)/24)+DATE(1970,1,1)</f>
        <v>42639.549479166672</v>
      </c>
      <c r="T2639" s="14">
        <f t="shared" si="41"/>
        <v>42655.549479166672</v>
      </c>
    </row>
    <row r="2640" spans="1:20" ht="45" hidden="1" x14ac:dyDescent="0.2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f>ROUND(E2640/D2640,0)*100</f>
        <v>100</v>
      </c>
      <c r="P2640">
        <f>IFERROR(ROUND(E2640/L2640,2),0)</f>
        <v>25.21</v>
      </c>
      <c r="Q2640" s="9" t="s">
        <v>8308</v>
      </c>
      <c r="R2640" t="s">
        <v>8315</v>
      </c>
      <c r="S2640" s="13">
        <f>(((J2640/60)/60)/24)+DATE(1970,1,1)</f>
        <v>41989.913136574076</v>
      </c>
      <c r="T2640" s="14">
        <f t="shared" si="41"/>
        <v>42019.913136574076</v>
      </c>
    </row>
    <row r="2641" spans="1:20" ht="60" hidden="1" x14ac:dyDescent="0.2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f>ROUND(E2641/D2641,0)*100</f>
        <v>200</v>
      </c>
      <c r="P2641">
        <f>IFERROR(ROUND(E2641/L2641,2),0)</f>
        <v>10.039999999999999</v>
      </c>
      <c r="Q2641" s="9" t="s">
        <v>8308</v>
      </c>
      <c r="R2641" t="s">
        <v>8315</v>
      </c>
      <c r="S2641" s="13">
        <f>(((J2641/60)/60)/24)+DATE(1970,1,1)</f>
        <v>42024.86513888889</v>
      </c>
      <c r="T2641" s="14">
        <f t="shared" si="41"/>
        <v>42054.86513888889</v>
      </c>
    </row>
    <row r="2642" spans="1:20" ht="75" hidden="1" x14ac:dyDescent="0.2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f>ROUND(E2642/D2642,0)*100</f>
        <v>100</v>
      </c>
      <c r="P2642">
        <f>IFERROR(ROUND(E2642/L2642,2),0)</f>
        <v>45.94</v>
      </c>
      <c r="Q2642" s="9" t="s">
        <v>8308</v>
      </c>
      <c r="R2642" t="s">
        <v>8315</v>
      </c>
      <c r="S2642" s="13">
        <f>(((J2642/60)/60)/24)+DATE(1970,1,1)</f>
        <v>42103.160578703704</v>
      </c>
      <c r="T2642" s="14">
        <f t="shared" si="41"/>
        <v>42163.160578703704</v>
      </c>
    </row>
    <row r="2643" spans="1:20" ht="30" hidden="1" x14ac:dyDescent="0.25">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f>ROUND(E2643/D2643,0)*100</f>
        <v>0</v>
      </c>
      <c r="P2643">
        <f>IFERROR(ROUND(E2643/L2643,2),0)</f>
        <v>15</v>
      </c>
      <c r="Q2643" s="9" t="s">
        <v>8308</v>
      </c>
      <c r="R2643" t="s">
        <v>8315</v>
      </c>
      <c r="S2643" s="13">
        <f>(((J2643/60)/60)/24)+DATE(1970,1,1)</f>
        <v>41880.827118055553</v>
      </c>
      <c r="T2643" s="14">
        <f t="shared" si="41"/>
        <v>41897.839583333334</v>
      </c>
    </row>
    <row r="2644" spans="1:20" ht="60" hidden="1" x14ac:dyDescent="0.2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f>ROUND(E2644/D2644,0)*100</f>
        <v>0</v>
      </c>
      <c r="P2644">
        <f>IFERROR(ROUND(E2644/L2644,2),0)</f>
        <v>0</v>
      </c>
      <c r="Q2644" s="9" t="s">
        <v>8308</v>
      </c>
      <c r="R2644" t="s">
        <v>8315</v>
      </c>
      <c r="S2644" s="13">
        <f>(((J2644/60)/60)/24)+DATE(1970,1,1)</f>
        <v>42536.246620370366</v>
      </c>
      <c r="T2644" s="14">
        <f t="shared" si="41"/>
        <v>42566.289583333331</v>
      </c>
    </row>
    <row r="2645" spans="1:20" ht="60" hidden="1" x14ac:dyDescent="0.2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f>ROUND(E2645/D2645,0)*100</f>
        <v>0</v>
      </c>
      <c r="P2645">
        <f>IFERROR(ROUND(E2645/L2645,2),0)</f>
        <v>223.58</v>
      </c>
      <c r="Q2645" s="9" t="s">
        <v>8308</v>
      </c>
      <c r="R2645" t="s">
        <v>8315</v>
      </c>
      <c r="S2645" s="13">
        <f>(((J2645/60)/60)/24)+DATE(1970,1,1)</f>
        <v>42689.582349537035</v>
      </c>
      <c r="T2645" s="14">
        <f t="shared" si="41"/>
        <v>42725.332638888889</v>
      </c>
    </row>
    <row r="2646" spans="1:20" ht="45" hidden="1" x14ac:dyDescent="0.2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f>ROUND(E2646/D2646,0)*100</f>
        <v>0</v>
      </c>
      <c r="P2646">
        <f>IFERROR(ROUND(E2646/L2646,2),0)</f>
        <v>39.479999999999997</v>
      </c>
      <c r="Q2646" s="9" t="s">
        <v>8308</v>
      </c>
      <c r="R2646" t="s">
        <v>8315</v>
      </c>
      <c r="S2646" s="13">
        <f>(((J2646/60)/60)/24)+DATE(1970,1,1)</f>
        <v>42774.792071759264</v>
      </c>
      <c r="T2646" s="14">
        <f t="shared" si="41"/>
        <v>42804.792071759264</v>
      </c>
    </row>
    <row r="2647" spans="1:20" ht="60" hidden="1" x14ac:dyDescent="0.2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f>ROUND(E2647/D2647,0)*100</f>
        <v>0</v>
      </c>
      <c r="P2647">
        <f>IFERROR(ROUND(E2647/L2647,2),0)</f>
        <v>91.3</v>
      </c>
      <c r="Q2647" s="9" t="s">
        <v>8308</v>
      </c>
      <c r="R2647" t="s">
        <v>8315</v>
      </c>
      <c r="S2647" s="13">
        <f>(((J2647/60)/60)/24)+DATE(1970,1,1)</f>
        <v>41921.842627314814</v>
      </c>
      <c r="T2647" s="14">
        <f t="shared" si="41"/>
        <v>41951.884293981479</v>
      </c>
    </row>
    <row r="2648" spans="1:20" ht="45" hidden="1" x14ac:dyDescent="0.2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f>ROUND(E2648/D2648,0)*100</f>
        <v>0</v>
      </c>
      <c r="P2648">
        <f>IFERROR(ROUND(E2648/L2648,2),0)</f>
        <v>78.67</v>
      </c>
      <c r="Q2648" s="9" t="s">
        <v>8308</v>
      </c>
      <c r="R2648" t="s">
        <v>8315</v>
      </c>
      <c r="S2648" s="13">
        <f>(((J2648/60)/60)/24)+DATE(1970,1,1)</f>
        <v>42226.313298611116</v>
      </c>
      <c r="T2648" s="14">
        <f t="shared" si="41"/>
        <v>42256.313298611116</v>
      </c>
    </row>
    <row r="2649" spans="1:20" ht="60" hidden="1" x14ac:dyDescent="0.2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f>ROUND(E2649/D2649,0)*100</f>
        <v>0</v>
      </c>
      <c r="P2649">
        <f>IFERROR(ROUND(E2649/L2649,2),0)</f>
        <v>12</v>
      </c>
      <c r="Q2649" s="9" t="s">
        <v>8308</v>
      </c>
      <c r="R2649" t="s">
        <v>8315</v>
      </c>
      <c r="S2649" s="13">
        <f>(((J2649/60)/60)/24)+DATE(1970,1,1)</f>
        <v>42200.261793981481</v>
      </c>
      <c r="T2649" s="14">
        <f t="shared" si="41"/>
        <v>42230.261793981481</v>
      </c>
    </row>
    <row r="2650" spans="1:20" ht="60" hidden="1" x14ac:dyDescent="0.2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f>ROUND(E2650/D2650,0)*100</f>
        <v>0</v>
      </c>
      <c r="P2650">
        <f>IFERROR(ROUND(E2650/L2650,2),0)</f>
        <v>17.670000000000002</v>
      </c>
      <c r="Q2650" s="9" t="s">
        <v>8308</v>
      </c>
      <c r="R2650" t="s">
        <v>8315</v>
      </c>
      <c r="S2650" s="13">
        <f>(((J2650/60)/60)/24)+DATE(1970,1,1)</f>
        <v>42408.714814814812</v>
      </c>
      <c r="T2650" s="14">
        <f t="shared" si="41"/>
        <v>42438.714814814812</v>
      </c>
    </row>
    <row r="2651" spans="1:20" ht="30" hidden="1" x14ac:dyDescent="0.2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f>ROUND(E2651/D2651,0)*100</f>
        <v>0</v>
      </c>
      <c r="P2651">
        <f>IFERROR(ROUND(E2651/L2651,2),0)</f>
        <v>41.33</v>
      </c>
      <c r="Q2651" s="9" t="s">
        <v>8308</v>
      </c>
      <c r="R2651" t="s">
        <v>8315</v>
      </c>
      <c r="S2651" s="13">
        <f>(((J2651/60)/60)/24)+DATE(1970,1,1)</f>
        <v>42341.99700231482</v>
      </c>
      <c r="T2651" s="14">
        <f t="shared" si="41"/>
        <v>42401.99700231482</v>
      </c>
    </row>
    <row r="2652" spans="1:20" ht="60" hidden="1" x14ac:dyDescent="0.2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f>ROUND(E2652/D2652,0)*100</f>
        <v>0</v>
      </c>
      <c r="P2652">
        <f>IFERROR(ROUND(E2652/L2652,2),0)</f>
        <v>71.599999999999994</v>
      </c>
      <c r="Q2652" s="9" t="s">
        <v>8308</v>
      </c>
      <c r="R2652" t="s">
        <v>8315</v>
      </c>
      <c r="S2652" s="13">
        <f>(((J2652/60)/60)/24)+DATE(1970,1,1)</f>
        <v>42695.624340277776</v>
      </c>
      <c r="T2652" s="14">
        <f t="shared" si="41"/>
        <v>42725.624340277776</v>
      </c>
    </row>
    <row r="2653" spans="1:20" ht="60" hidden="1" x14ac:dyDescent="0.2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f>ROUND(E2653/D2653,0)*100</f>
        <v>0</v>
      </c>
      <c r="P2653">
        <f>IFERROR(ROUND(E2653/L2653,2),0)</f>
        <v>307.82</v>
      </c>
      <c r="Q2653" s="9" t="s">
        <v>8308</v>
      </c>
      <c r="R2653" t="s">
        <v>8315</v>
      </c>
      <c r="S2653" s="13">
        <f>(((J2653/60)/60)/24)+DATE(1970,1,1)</f>
        <v>42327.805659722217</v>
      </c>
      <c r="T2653" s="14">
        <f t="shared" si="41"/>
        <v>42355.805659722217</v>
      </c>
    </row>
    <row r="2654" spans="1:20" ht="60" hidden="1" x14ac:dyDescent="0.2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f>ROUND(E2654/D2654,0)*100</f>
        <v>0</v>
      </c>
      <c r="P2654">
        <f>IFERROR(ROUND(E2654/L2654,2),0)</f>
        <v>80.45</v>
      </c>
      <c r="Q2654" s="9" t="s">
        <v>8308</v>
      </c>
      <c r="R2654" t="s">
        <v>8315</v>
      </c>
      <c r="S2654" s="13">
        <f>(((J2654/60)/60)/24)+DATE(1970,1,1)</f>
        <v>41953.158854166672</v>
      </c>
      <c r="T2654" s="14">
        <f t="shared" si="41"/>
        <v>41983.158854166672</v>
      </c>
    </row>
    <row r="2655" spans="1:20" ht="45" hidden="1" x14ac:dyDescent="0.2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f>ROUND(E2655/D2655,0)*100</f>
        <v>0</v>
      </c>
      <c r="P2655">
        <f>IFERROR(ROUND(E2655/L2655,2),0)</f>
        <v>83.94</v>
      </c>
      <c r="Q2655" s="9" t="s">
        <v>8308</v>
      </c>
      <c r="R2655" t="s">
        <v>8315</v>
      </c>
      <c r="S2655" s="13">
        <f>(((J2655/60)/60)/24)+DATE(1970,1,1)</f>
        <v>41771.651932870373</v>
      </c>
      <c r="T2655" s="14">
        <f t="shared" si="41"/>
        <v>41803.166666666664</v>
      </c>
    </row>
    <row r="2656" spans="1:20" ht="60" hidden="1" x14ac:dyDescent="0.2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f>ROUND(E2656/D2656,0)*100</f>
        <v>0</v>
      </c>
      <c r="P2656">
        <f>IFERROR(ROUND(E2656/L2656,2),0)</f>
        <v>8.5</v>
      </c>
      <c r="Q2656" s="9" t="s">
        <v>8308</v>
      </c>
      <c r="R2656" t="s">
        <v>8315</v>
      </c>
      <c r="S2656" s="13">
        <f>(((J2656/60)/60)/24)+DATE(1970,1,1)</f>
        <v>42055.600995370376</v>
      </c>
      <c r="T2656" s="14">
        <f t="shared" si="41"/>
        <v>42115.559328703705</v>
      </c>
    </row>
    <row r="2657" spans="1:20" hidden="1" x14ac:dyDescent="0.2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f>ROUND(E2657/D2657,0)*100</f>
        <v>0</v>
      </c>
      <c r="P2657">
        <f>IFERROR(ROUND(E2657/L2657,2),0)</f>
        <v>73.37</v>
      </c>
      <c r="Q2657" s="9" t="s">
        <v>8308</v>
      </c>
      <c r="R2657" t="s">
        <v>8315</v>
      </c>
      <c r="S2657" s="13">
        <f>(((J2657/60)/60)/24)+DATE(1970,1,1)</f>
        <v>42381.866284722222</v>
      </c>
      <c r="T2657" s="14">
        <f t="shared" si="41"/>
        <v>42409.833333333328</v>
      </c>
    </row>
    <row r="2658" spans="1:20" ht="30" hidden="1" x14ac:dyDescent="0.2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f>ROUND(E2658/D2658,0)*100</f>
        <v>0</v>
      </c>
      <c r="P2658">
        <f>IFERROR(ROUND(E2658/L2658,2),0)</f>
        <v>112.86</v>
      </c>
      <c r="Q2658" s="9" t="s">
        <v>8308</v>
      </c>
      <c r="R2658" t="s">
        <v>8315</v>
      </c>
      <c r="S2658" s="13">
        <f>(((J2658/60)/60)/24)+DATE(1970,1,1)</f>
        <v>42767.688518518517</v>
      </c>
      <c r="T2658" s="14">
        <f t="shared" si="41"/>
        <v>42806.791666666672</v>
      </c>
    </row>
    <row r="2659" spans="1:20" ht="60" hidden="1" x14ac:dyDescent="0.2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f>ROUND(E2659/D2659,0)*100</f>
        <v>0</v>
      </c>
      <c r="P2659">
        <f>IFERROR(ROUND(E2659/L2659,2),0)</f>
        <v>95.28</v>
      </c>
      <c r="Q2659" s="9" t="s">
        <v>8308</v>
      </c>
      <c r="R2659" t="s">
        <v>8315</v>
      </c>
      <c r="S2659" s="13">
        <f>(((J2659/60)/60)/24)+DATE(1970,1,1)</f>
        <v>42551.928854166668</v>
      </c>
      <c r="T2659" s="14">
        <f t="shared" si="41"/>
        <v>42585.0625</v>
      </c>
    </row>
    <row r="2660" spans="1:20" ht="45" hidden="1" x14ac:dyDescent="0.2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f>ROUND(E2660/D2660,0)*100</f>
        <v>0</v>
      </c>
      <c r="P2660">
        <f>IFERROR(ROUND(E2660/L2660,2),0)</f>
        <v>22.75</v>
      </c>
      <c r="Q2660" s="9" t="s">
        <v>8308</v>
      </c>
      <c r="R2660" t="s">
        <v>8315</v>
      </c>
      <c r="S2660" s="13">
        <f>(((J2660/60)/60)/24)+DATE(1970,1,1)</f>
        <v>42551.884189814817</v>
      </c>
      <c r="T2660" s="14">
        <f t="shared" si="41"/>
        <v>42581.884189814817</v>
      </c>
    </row>
    <row r="2661" spans="1:20" hidden="1" x14ac:dyDescent="0.2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f>ROUND(E2661/D2661,0)*100</f>
        <v>0</v>
      </c>
      <c r="P2661">
        <f>IFERROR(ROUND(E2661/L2661,2),0)</f>
        <v>133.30000000000001</v>
      </c>
      <c r="Q2661" s="9" t="s">
        <v>8308</v>
      </c>
      <c r="R2661" t="s">
        <v>8315</v>
      </c>
      <c r="S2661" s="13">
        <f>(((J2661/60)/60)/24)+DATE(1970,1,1)</f>
        <v>42082.069560185191</v>
      </c>
      <c r="T2661" s="14">
        <f t="shared" si="41"/>
        <v>42112.069560185191</v>
      </c>
    </row>
    <row r="2662" spans="1:20" ht="60" hidden="1" x14ac:dyDescent="0.2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f>ROUND(E2662/D2662,0)*100</f>
        <v>0</v>
      </c>
      <c r="P2662">
        <f>IFERROR(ROUND(E2662/L2662,2),0)</f>
        <v>3.8</v>
      </c>
      <c r="Q2662" s="9" t="s">
        <v>8308</v>
      </c>
      <c r="R2662" t="s">
        <v>8315</v>
      </c>
      <c r="S2662" s="13">
        <f>(((J2662/60)/60)/24)+DATE(1970,1,1)</f>
        <v>42272.713171296295</v>
      </c>
      <c r="T2662" s="14">
        <f t="shared" si="41"/>
        <v>42332.754837962959</v>
      </c>
    </row>
    <row r="2663" spans="1:20" ht="45" hidden="1" x14ac:dyDescent="0.2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f>ROUND(E2663/D2663,0)*100</f>
        <v>100</v>
      </c>
      <c r="P2663">
        <f>IFERROR(ROUND(E2663/L2663,2),0)</f>
        <v>85.75</v>
      </c>
      <c r="Q2663" s="9" t="s">
        <v>8308</v>
      </c>
      <c r="R2663" t="s">
        <v>8340</v>
      </c>
      <c r="S2663" s="13">
        <f>(((J2663/60)/60)/24)+DATE(1970,1,1)</f>
        <v>41542.958449074074</v>
      </c>
      <c r="T2663" s="14">
        <f t="shared" si="41"/>
        <v>41572.958449074074</v>
      </c>
    </row>
    <row r="2664" spans="1:20" ht="45" hidden="1" x14ac:dyDescent="0.2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f>ROUND(E2664/D2664,0)*100</f>
        <v>100</v>
      </c>
      <c r="P2664">
        <f>IFERROR(ROUND(E2664/L2664,2),0)</f>
        <v>267</v>
      </c>
      <c r="Q2664" s="9" t="s">
        <v>8308</v>
      </c>
      <c r="R2664" t="s">
        <v>8340</v>
      </c>
      <c r="S2664" s="13">
        <f>(((J2664/60)/60)/24)+DATE(1970,1,1)</f>
        <v>42207.746678240743</v>
      </c>
      <c r="T2664" s="14">
        <f t="shared" si="41"/>
        <v>42237.746678240743</v>
      </c>
    </row>
    <row r="2665" spans="1:20" ht="60" hidden="1" x14ac:dyDescent="0.2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f>ROUND(E2665/D2665,0)*100</f>
        <v>100</v>
      </c>
      <c r="P2665">
        <f>IFERROR(ROUND(E2665/L2665,2),0)</f>
        <v>373.56</v>
      </c>
      <c r="Q2665" s="9" t="s">
        <v>8308</v>
      </c>
      <c r="R2665" t="s">
        <v>8340</v>
      </c>
      <c r="S2665" s="13">
        <f>(((J2665/60)/60)/24)+DATE(1970,1,1)</f>
        <v>42222.622766203705</v>
      </c>
      <c r="T2665" s="14">
        <f t="shared" si="41"/>
        <v>42251.625</v>
      </c>
    </row>
    <row r="2666" spans="1:20" ht="60" hidden="1" x14ac:dyDescent="0.2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f>ROUND(E2666/D2666,0)*100</f>
        <v>100</v>
      </c>
      <c r="P2666">
        <f>IFERROR(ROUND(E2666/L2666,2),0)</f>
        <v>174.04</v>
      </c>
      <c r="Q2666" s="9" t="s">
        <v>8308</v>
      </c>
      <c r="R2666" t="s">
        <v>8340</v>
      </c>
      <c r="S2666" s="13">
        <f>(((J2666/60)/60)/24)+DATE(1970,1,1)</f>
        <v>42313.02542824074</v>
      </c>
      <c r="T2666" s="14">
        <f t="shared" si="41"/>
        <v>42347.290972222225</v>
      </c>
    </row>
    <row r="2667" spans="1:20" ht="60" hidden="1" x14ac:dyDescent="0.2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f>ROUND(E2667/D2667,0)*100</f>
        <v>100</v>
      </c>
      <c r="P2667">
        <f>IFERROR(ROUND(E2667/L2667,2),0)</f>
        <v>93.7</v>
      </c>
      <c r="Q2667" s="9" t="s">
        <v>8308</v>
      </c>
      <c r="R2667" t="s">
        <v>8340</v>
      </c>
      <c r="S2667" s="13">
        <f>(((J2667/60)/60)/24)+DATE(1970,1,1)</f>
        <v>42083.895532407405</v>
      </c>
      <c r="T2667" s="14">
        <f t="shared" si="41"/>
        <v>42128.895532407405</v>
      </c>
    </row>
    <row r="2668" spans="1:20" ht="60" hidden="1" x14ac:dyDescent="0.2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f>ROUND(E2668/D2668,0)*100</f>
        <v>200</v>
      </c>
      <c r="P2668">
        <f>IFERROR(ROUND(E2668/L2668,2),0)</f>
        <v>77.33</v>
      </c>
      <c r="Q2668" s="9" t="s">
        <v>8308</v>
      </c>
      <c r="R2668" t="s">
        <v>8340</v>
      </c>
      <c r="S2668" s="13">
        <f>(((J2668/60)/60)/24)+DATE(1970,1,1)</f>
        <v>42235.764340277776</v>
      </c>
      <c r="T2668" s="14">
        <f t="shared" si="41"/>
        <v>42272.875</v>
      </c>
    </row>
    <row r="2669" spans="1:20" ht="60" hidden="1" x14ac:dyDescent="0.2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f>ROUND(E2669/D2669,0)*100</f>
        <v>100</v>
      </c>
      <c r="P2669">
        <f>IFERROR(ROUND(E2669/L2669,2),0)</f>
        <v>92.22</v>
      </c>
      <c r="Q2669" s="9" t="s">
        <v>8308</v>
      </c>
      <c r="R2669" t="s">
        <v>8340</v>
      </c>
      <c r="S2669" s="13">
        <f>(((J2669/60)/60)/24)+DATE(1970,1,1)</f>
        <v>42380.926111111112</v>
      </c>
      <c r="T2669" s="14">
        <f t="shared" si="41"/>
        <v>42410.926111111112</v>
      </c>
    </row>
    <row r="2670" spans="1:20" ht="30" hidden="1" x14ac:dyDescent="0.2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f>ROUND(E2670/D2670,0)*100</f>
        <v>200</v>
      </c>
      <c r="P2670">
        <f>IFERROR(ROUND(E2670/L2670,2),0)</f>
        <v>60.96</v>
      </c>
      <c r="Q2670" s="9" t="s">
        <v>8308</v>
      </c>
      <c r="R2670" t="s">
        <v>8340</v>
      </c>
      <c r="S2670" s="13">
        <f>(((J2670/60)/60)/24)+DATE(1970,1,1)</f>
        <v>42275.588715277772</v>
      </c>
      <c r="T2670" s="14">
        <f t="shared" si="41"/>
        <v>42317.60555555555</v>
      </c>
    </row>
    <row r="2671" spans="1:20" ht="60" hidden="1" x14ac:dyDescent="0.2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f>ROUND(E2671/D2671,0)*100</f>
        <v>100</v>
      </c>
      <c r="P2671">
        <f>IFERROR(ROUND(E2671/L2671,2),0)</f>
        <v>91</v>
      </c>
      <c r="Q2671" s="9" t="s">
        <v>8308</v>
      </c>
      <c r="R2671" t="s">
        <v>8340</v>
      </c>
      <c r="S2671" s="13">
        <f>(((J2671/60)/60)/24)+DATE(1970,1,1)</f>
        <v>42319.035833333335</v>
      </c>
      <c r="T2671" s="14">
        <f t="shared" si="41"/>
        <v>42379.035833333335</v>
      </c>
    </row>
    <row r="2672" spans="1:20" ht="60" hidden="1" x14ac:dyDescent="0.2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f>ROUND(E2672/D2672,0)*100</f>
        <v>0</v>
      </c>
      <c r="P2672">
        <f>IFERROR(ROUND(E2672/L2672,2),0)</f>
        <v>41.58</v>
      </c>
      <c r="Q2672" s="9" t="s">
        <v>8308</v>
      </c>
      <c r="R2672" t="s">
        <v>8340</v>
      </c>
      <c r="S2672" s="13">
        <f>(((J2672/60)/60)/24)+DATE(1970,1,1)</f>
        <v>41821.020601851851</v>
      </c>
      <c r="T2672" s="14">
        <f t="shared" si="41"/>
        <v>41849.020601851851</v>
      </c>
    </row>
    <row r="2673" spans="1:20" ht="45" hidden="1" x14ac:dyDescent="0.2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f>ROUND(E2673/D2673,0)*100</f>
        <v>0</v>
      </c>
      <c r="P2673">
        <f>IFERROR(ROUND(E2673/L2673,2),0)</f>
        <v>33.76</v>
      </c>
      <c r="Q2673" s="9" t="s">
        <v>8308</v>
      </c>
      <c r="R2673" t="s">
        <v>8340</v>
      </c>
      <c r="S2673" s="13">
        <f>(((J2673/60)/60)/24)+DATE(1970,1,1)</f>
        <v>41962.749027777783</v>
      </c>
      <c r="T2673" s="14">
        <f t="shared" si="41"/>
        <v>41992.818055555559</v>
      </c>
    </row>
    <row r="2674" spans="1:20" ht="60" hidden="1" x14ac:dyDescent="0.2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f>ROUND(E2674/D2674,0)*100</f>
        <v>0</v>
      </c>
      <c r="P2674">
        <f>IFERROR(ROUND(E2674/L2674,2),0)</f>
        <v>70.62</v>
      </c>
      <c r="Q2674" s="9" t="s">
        <v>8308</v>
      </c>
      <c r="R2674" t="s">
        <v>8340</v>
      </c>
      <c r="S2674" s="13">
        <f>(((J2674/60)/60)/24)+DATE(1970,1,1)</f>
        <v>42344.884143518517</v>
      </c>
      <c r="T2674" s="14">
        <f t="shared" si="41"/>
        <v>42366.25</v>
      </c>
    </row>
    <row r="2675" spans="1:20" ht="60" hidden="1" x14ac:dyDescent="0.2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f>ROUND(E2675/D2675,0)*100</f>
        <v>0</v>
      </c>
      <c r="P2675">
        <f>IFERROR(ROUND(E2675/L2675,2),0)</f>
        <v>167.15</v>
      </c>
      <c r="Q2675" s="9" t="s">
        <v>8308</v>
      </c>
      <c r="R2675" t="s">
        <v>8340</v>
      </c>
      <c r="S2675" s="13">
        <f>(((J2675/60)/60)/24)+DATE(1970,1,1)</f>
        <v>41912.541655092595</v>
      </c>
      <c r="T2675" s="14">
        <f t="shared" si="41"/>
        <v>41941.947916666664</v>
      </c>
    </row>
    <row r="2676" spans="1:20" ht="60" hidden="1" x14ac:dyDescent="0.2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f>ROUND(E2676/D2676,0)*100</f>
        <v>100</v>
      </c>
      <c r="P2676">
        <f>IFERROR(ROUND(E2676/L2676,2),0)</f>
        <v>128.62</v>
      </c>
      <c r="Q2676" s="9" t="s">
        <v>8308</v>
      </c>
      <c r="R2676" t="s">
        <v>8340</v>
      </c>
      <c r="S2676" s="13">
        <f>(((J2676/60)/60)/24)+DATE(1970,1,1)</f>
        <v>42529.632754629631</v>
      </c>
      <c r="T2676" s="14">
        <f t="shared" si="41"/>
        <v>42556.207638888889</v>
      </c>
    </row>
    <row r="2677" spans="1:20" ht="60" hidden="1" x14ac:dyDescent="0.2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f>ROUND(E2677/D2677,0)*100</f>
        <v>0</v>
      </c>
      <c r="P2677">
        <f>IFERROR(ROUND(E2677/L2677,2),0)</f>
        <v>65.41</v>
      </c>
      <c r="Q2677" s="9" t="s">
        <v>8308</v>
      </c>
      <c r="R2677" t="s">
        <v>8340</v>
      </c>
      <c r="S2677" s="13">
        <f>(((J2677/60)/60)/24)+DATE(1970,1,1)</f>
        <v>41923.857511574075</v>
      </c>
      <c r="T2677" s="14">
        <f t="shared" si="41"/>
        <v>41953.899178240739</v>
      </c>
    </row>
    <row r="2678" spans="1:20" ht="60" hidden="1" x14ac:dyDescent="0.2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f>ROUND(E2678/D2678,0)*100</f>
        <v>100</v>
      </c>
      <c r="P2678">
        <f>IFERROR(ROUND(E2678/L2678,2),0)</f>
        <v>117.56</v>
      </c>
      <c r="Q2678" s="9" t="s">
        <v>8308</v>
      </c>
      <c r="R2678" t="s">
        <v>8340</v>
      </c>
      <c r="S2678" s="13">
        <f>(((J2678/60)/60)/24)+DATE(1970,1,1)</f>
        <v>42482.624699074076</v>
      </c>
      <c r="T2678" s="14">
        <f t="shared" si="41"/>
        <v>42512.624699074076</v>
      </c>
    </row>
    <row r="2679" spans="1:20" ht="45" hidden="1" x14ac:dyDescent="0.2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f>ROUND(E2679/D2679,0)*100</f>
        <v>0</v>
      </c>
      <c r="P2679">
        <f>IFERROR(ROUND(E2679/L2679,2),0)</f>
        <v>126.48</v>
      </c>
      <c r="Q2679" s="9" t="s">
        <v>8308</v>
      </c>
      <c r="R2679" t="s">
        <v>8340</v>
      </c>
      <c r="S2679" s="13">
        <f>(((J2679/60)/60)/24)+DATE(1970,1,1)</f>
        <v>41793.029432870368</v>
      </c>
      <c r="T2679" s="14">
        <f t="shared" si="41"/>
        <v>41823.029432870368</v>
      </c>
    </row>
    <row r="2680" spans="1:20" ht="60" hidden="1" x14ac:dyDescent="0.2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f>ROUND(E2680/D2680,0)*100</f>
        <v>0</v>
      </c>
      <c r="P2680">
        <f>IFERROR(ROUND(E2680/L2680,2),0)</f>
        <v>550</v>
      </c>
      <c r="Q2680" s="9" t="s">
        <v>8308</v>
      </c>
      <c r="R2680" t="s">
        <v>8340</v>
      </c>
      <c r="S2680" s="13">
        <f>(((J2680/60)/60)/24)+DATE(1970,1,1)</f>
        <v>42241.798206018517</v>
      </c>
      <c r="T2680" s="14">
        <f t="shared" si="41"/>
        <v>42271.798206018517</v>
      </c>
    </row>
    <row r="2681" spans="1:20" ht="60" hidden="1" x14ac:dyDescent="0.2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f>ROUND(E2681/D2681,0)*100</f>
        <v>0</v>
      </c>
      <c r="P2681">
        <f>IFERROR(ROUND(E2681/L2681,2),0)</f>
        <v>44</v>
      </c>
      <c r="Q2681" s="9" t="s">
        <v>8308</v>
      </c>
      <c r="R2681" t="s">
        <v>8340</v>
      </c>
      <c r="S2681" s="13">
        <f>(((J2681/60)/60)/24)+DATE(1970,1,1)</f>
        <v>42033.001087962963</v>
      </c>
      <c r="T2681" s="14">
        <f t="shared" si="41"/>
        <v>42063.001087962963</v>
      </c>
    </row>
    <row r="2682" spans="1:20" hidden="1" x14ac:dyDescent="0.2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f>ROUND(E2682/D2682,0)*100</f>
        <v>0</v>
      </c>
      <c r="P2682">
        <f>IFERROR(ROUND(E2682/L2682,2),0)</f>
        <v>69</v>
      </c>
      <c r="Q2682" s="9" t="s">
        <v>8308</v>
      </c>
      <c r="R2682" t="s">
        <v>8340</v>
      </c>
      <c r="S2682" s="13">
        <f>(((J2682/60)/60)/24)+DATE(1970,1,1)</f>
        <v>42436.211701388893</v>
      </c>
      <c r="T2682" s="14">
        <f t="shared" si="41"/>
        <v>42466.170034722221</v>
      </c>
    </row>
    <row r="2683" spans="1:20" ht="45" hidden="1" x14ac:dyDescent="0.2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f>ROUND(E2683/D2683,0)*100</f>
        <v>0</v>
      </c>
      <c r="P2683">
        <f>IFERROR(ROUND(E2683/L2683,2),0)</f>
        <v>27.5</v>
      </c>
      <c r="Q2683" s="9" t="s">
        <v>8319</v>
      </c>
      <c r="R2683" t="s">
        <v>8345</v>
      </c>
      <c r="S2683" s="13">
        <f>(((J2683/60)/60)/24)+DATE(1970,1,1)</f>
        <v>41805.895254629628</v>
      </c>
      <c r="T2683" s="14">
        <f t="shared" si="41"/>
        <v>41830.895254629628</v>
      </c>
    </row>
    <row r="2684" spans="1:20" ht="45" hidden="1" x14ac:dyDescent="0.2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f>ROUND(E2684/D2684,0)*100</f>
        <v>0</v>
      </c>
      <c r="P2684">
        <f>IFERROR(ROUND(E2684/L2684,2),0)</f>
        <v>84.9</v>
      </c>
      <c r="Q2684" s="9" t="s">
        <v>8319</v>
      </c>
      <c r="R2684" t="s">
        <v>8345</v>
      </c>
      <c r="S2684" s="13">
        <f>(((J2684/60)/60)/24)+DATE(1970,1,1)</f>
        <v>41932.871990740743</v>
      </c>
      <c r="T2684" s="14">
        <f t="shared" si="41"/>
        <v>41965.249305555553</v>
      </c>
    </row>
    <row r="2685" spans="1:20" ht="60" hidden="1" x14ac:dyDescent="0.2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f>ROUND(E2685/D2685,0)*100</f>
        <v>0</v>
      </c>
      <c r="P2685">
        <f>IFERROR(ROUND(E2685/L2685,2),0)</f>
        <v>12</v>
      </c>
      <c r="Q2685" s="9" t="s">
        <v>8319</v>
      </c>
      <c r="R2685" t="s">
        <v>8345</v>
      </c>
      <c r="S2685" s="13">
        <f>(((J2685/60)/60)/24)+DATE(1970,1,1)</f>
        <v>42034.75509259259</v>
      </c>
      <c r="T2685" s="14">
        <f t="shared" si="41"/>
        <v>42064.75509259259</v>
      </c>
    </row>
    <row r="2686" spans="1:20" ht="60" hidden="1" x14ac:dyDescent="0.2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f>ROUND(E2686/D2686,0)*100</f>
        <v>0</v>
      </c>
      <c r="P2686">
        <f>IFERROR(ROUND(E2686/L2686,2),0)</f>
        <v>200</v>
      </c>
      <c r="Q2686" s="9" t="s">
        <v>8319</v>
      </c>
      <c r="R2686" t="s">
        <v>8345</v>
      </c>
      <c r="S2686" s="13">
        <f>(((J2686/60)/60)/24)+DATE(1970,1,1)</f>
        <v>41820.914641203701</v>
      </c>
      <c r="T2686" s="14">
        <f t="shared" si="41"/>
        <v>41860.914641203701</v>
      </c>
    </row>
    <row r="2687" spans="1:20" ht="60" hidden="1" x14ac:dyDescent="0.2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f>ROUND(E2687/D2687,0)*100</f>
        <v>0</v>
      </c>
      <c r="P2687">
        <f>IFERROR(ROUND(E2687/L2687,2),0)</f>
        <v>10</v>
      </c>
      <c r="Q2687" s="9" t="s">
        <v>8319</v>
      </c>
      <c r="R2687" t="s">
        <v>8345</v>
      </c>
      <c r="S2687" s="13">
        <f>(((J2687/60)/60)/24)+DATE(1970,1,1)</f>
        <v>42061.69594907407</v>
      </c>
      <c r="T2687" s="14">
        <f t="shared" si="41"/>
        <v>42121.654282407413</v>
      </c>
    </row>
    <row r="2688" spans="1:20" ht="60" hidden="1" x14ac:dyDescent="0.2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f>ROUND(E2688/D2688,0)*100</f>
        <v>0</v>
      </c>
      <c r="P2688">
        <f>IFERROR(ROUND(E2688/L2688,2),0)</f>
        <v>0</v>
      </c>
      <c r="Q2688" s="9" t="s">
        <v>8319</v>
      </c>
      <c r="R2688" t="s">
        <v>8345</v>
      </c>
      <c r="S2688" s="13">
        <f>(((J2688/60)/60)/24)+DATE(1970,1,1)</f>
        <v>41892.974803240737</v>
      </c>
      <c r="T2688" s="14">
        <f t="shared" si="41"/>
        <v>41912.974803240737</v>
      </c>
    </row>
    <row r="2689" spans="1:20" ht="45" hidden="1" x14ac:dyDescent="0.2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f>ROUND(E2689/D2689,0)*100</f>
        <v>0</v>
      </c>
      <c r="P2689">
        <f>IFERROR(ROUND(E2689/L2689,2),0)</f>
        <v>0</v>
      </c>
      <c r="Q2689" s="9" t="s">
        <v>8319</v>
      </c>
      <c r="R2689" t="s">
        <v>8345</v>
      </c>
      <c r="S2689" s="13">
        <f>(((J2689/60)/60)/24)+DATE(1970,1,1)</f>
        <v>42154.64025462963</v>
      </c>
      <c r="T2689" s="14">
        <f t="shared" si="41"/>
        <v>42184.64025462963</v>
      </c>
    </row>
    <row r="2690" spans="1:20" ht="30" hidden="1" x14ac:dyDescent="0.2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f>ROUND(E2690/D2690,0)*100</f>
        <v>0</v>
      </c>
      <c r="P2690">
        <f>IFERROR(ROUND(E2690/L2690,2),0)</f>
        <v>5.29</v>
      </c>
      <c r="Q2690" s="9" t="s">
        <v>8319</v>
      </c>
      <c r="R2690" t="s">
        <v>8345</v>
      </c>
      <c r="S2690" s="13">
        <f>(((J2690/60)/60)/24)+DATE(1970,1,1)</f>
        <v>42028.118865740747</v>
      </c>
      <c r="T2690" s="14">
        <f t="shared" si="41"/>
        <v>42059.125</v>
      </c>
    </row>
    <row r="2691" spans="1:20" ht="60" hidden="1" x14ac:dyDescent="0.2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f>ROUND(E2691/D2691,0)*100</f>
        <v>0</v>
      </c>
      <c r="P2691">
        <f>IFERROR(ROUND(E2691/L2691,2),0)</f>
        <v>1</v>
      </c>
      <c r="Q2691" s="9" t="s">
        <v>8319</v>
      </c>
      <c r="R2691" t="s">
        <v>8345</v>
      </c>
      <c r="S2691" s="13">
        <f>(((J2691/60)/60)/24)+DATE(1970,1,1)</f>
        <v>42551.961689814809</v>
      </c>
      <c r="T2691" s="14">
        <f t="shared" ref="T2691:T2754" si="42">(((I2691/60)/60)/24)+DATE(1970,1,1)</f>
        <v>42581.961689814809</v>
      </c>
    </row>
    <row r="2692" spans="1:20" ht="60" hidden="1" x14ac:dyDescent="0.2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f>ROUND(E2692/D2692,0)*100</f>
        <v>0</v>
      </c>
      <c r="P2692">
        <f>IFERROR(ROUND(E2692/L2692,2),0)</f>
        <v>72.760000000000005</v>
      </c>
      <c r="Q2692" s="9" t="s">
        <v>8319</v>
      </c>
      <c r="R2692" t="s">
        <v>8345</v>
      </c>
      <c r="S2692" s="13">
        <f>(((J2692/60)/60)/24)+DATE(1970,1,1)</f>
        <v>42113.105046296296</v>
      </c>
      <c r="T2692" s="14">
        <f t="shared" si="42"/>
        <v>42158.105046296296</v>
      </c>
    </row>
    <row r="2693" spans="1:20" ht="30" hidden="1" x14ac:dyDescent="0.2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f>ROUND(E2693/D2693,0)*100</f>
        <v>0</v>
      </c>
      <c r="P2693">
        <f>IFERROR(ROUND(E2693/L2693,2),0)</f>
        <v>17.5</v>
      </c>
      <c r="Q2693" s="9" t="s">
        <v>8319</v>
      </c>
      <c r="R2693" t="s">
        <v>8345</v>
      </c>
      <c r="S2693" s="13">
        <f>(((J2693/60)/60)/24)+DATE(1970,1,1)</f>
        <v>42089.724039351851</v>
      </c>
      <c r="T2693" s="14">
        <f t="shared" si="42"/>
        <v>42134.724039351851</v>
      </c>
    </row>
    <row r="2694" spans="1:20" ht="45" hidden="1" x14ac:dyDescent="0.2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f>ROUND(E2694/D2694,0)*100</f>
        <v>0</v>
      </c>
      <c r="P2694">
        <f>IFERROR(ROUND(E2694/L2694,2),0)</f>
        <v>25</v>
      </c>
      <c r="Q2694" s="9" t="s">
        <v>8319</v>
      </c>
      <c r="R2694" t="s">
        <v>8345</v>
      </c>
      <c r="S2694" s="13">
        <f>(((J2694/60)/60)/24)+DATE(1970,1,1)</f>
        <v>42058.334027777775</v>
      </c>
      <c r="T2694" s="14">
        <f t="shared" si="42"/>
        <v>42088.292361111111</v>
      </c>
    </row>
    <row r="2695" spans="1:20" ht="60" hidden="1" x14ac:dyDescent="0.2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f>ROUND(E2695/D2695,0)*100</f>
        <v>0</v>
      </c>
      <c r="P2695">
        <f>IFERROR(ROUND(E2695/L2695,2),0)</f>
        <v>13.33</v>
      </c>
      <c r="Q2695" s="9" t="s">
        <v>8319</v>
      </c>
      <c r="R2695" t="s">
        <v>8345</v>
      </c>
      <c r="S2695" s="13">
        <f>(((J2695/60)/60)/24)+DATE(1970,1,1)</f>
        <v>41834.138495370367</v>
      </c>
      <c r="T2695" s="14">
        <f t="shared" si="42"/>
        <v>41864.138495370367</v>
      </c>
    </row>
    <row r="2696" spans="1:20" ht="60" hidden="1" x14ac:dyDescent="0.25">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f>ROUND(E2696/D2696,0)*100</f>
        <v>0</v>
      </c>
      <c r="P2696">
        <f>IFERROR(ROUND(E2696/L2696,2),0)</f>
        <v>1</v>
      </c>
      <c r="Q2696" s="9" t="s">
        <v>8319</v>
      </c>
      <c r="R2696" t="s">
        <v>8345</v>
      </c>
      <c r="S2696" s="13">
        <f>(((J2696/60)/60)/24)+DATE(1970,1,1)</f>
        <v>41878.140497685185</v>
      </c>
      <c r="T2696" s="14">
        <f t="shared" si="42"/>
        <v>41908.140497685185</v>
      </c>
    </row>
    <row r="2697" spans="1:20" ht="45" hidden="1" x14ac:dyDescent="0.2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f>ROUND(E2697/D2697,0)*100</f>
        <v>0</v>
      </c>
      <c r="P2697">
        <f>IFERROR(ROUND(E2697/L2697,2),0)</f>
        <v>23.67</v>
      </c>
      <c r="Q2697" s="9" t="s">
        <v>8319</v>
      </c>
      <c r="R2697" t="s">
        <v>8345</v>
      </c>
      <c r="S2697" s="13">
        <f>(((J2697/60)/60)/24)+DATE(1970,1,1)</f>
        <v>42048.181921296295</v>
      </c>
      <c r="T2697" s="14">
        <f t="shared" si="42"/>
        <v>42108.14025462963</v>
      </c>
    </row>
    <row r="2698" spans="1:20" ht="60" hidden="1" x14ac:dyDescent="0.2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f>ROUND(E2698/D2698,0)*100</f>
        <v>0</v>
      </c>
      <c r="P2698">
        <f>IFERROR(ROUND(E2698/L2698,2),0)</f>
        <v>89.21</v>
      </c>
      <c r="Q2698" s="9" t="s">
        <v>8319</v>
      </c>
      <c r="R2698" t="s">
        <v>8345</v>
      </c>
      <c r="S2698" s="13">
        <f>(((J2698/60)/60)/24)+DATE(1970,1,1)</f>
        <v>41964.844444444447</v>
      </c>
      <c r="T2698" s="14">
        <f t="shared" si="42"/>
        <v>41998.844444444447</v>
      </c>
    </row>
    <row r="2699" spans="1:20" ht="45" hidden="1" x14ac:dyDescent="0.2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f>ROUND(E2699/D2699,0)*100</f>
        <v>0</v>
      </c>
      <c r="P2699">
        <f>IFERROR(ROUND(E2699/L2699,2),0)</f>
        <v>116.56</v>
      </c>
      <c r="Q2699" s="9" t="s">
        <v>8319</v>
      </c>
      <c r="R2699" t="s">
        <v>8345</v>
      </c>
      <c r="S2699" s="13">
        <f>(((J2699/60)/60)/24)+DATE(1970,1,1)</f>
        <v>42187.940081018518</v>
      </c>
      <c r="T2699" s="14">
        <f t="shared" si="42"/>
        <v>42218.916666666672</v>
      </c>
    </row>
    <row r="2700" spans="1:20" ht="45" hidden="1" x14ac:dyDescent="0.2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f>ROUND(E2700/D2700,0)*100</f>
        <v>0</v>
      </c>
      <c r="P2700">
        <f>IFERROR(ROUND(E2700/L2700,2),0)</f>
        <v>13.01</v>
      </c>
      <c r="Q2700" s="9" t="s">
        <v>8319</v>
      </c>
      <c r="R2700" t="s">
        <v>8345</v>
      </c>
      <c r="S2700" s="13">
        <f>(((J2700/60)/60)/24)+DATE(1970,1,1)</f>
        <v>41787.898240740738</v>
      </c>
      <c r="T2700" s="14">
        <f t="shared" si="42"/>
        <v>41817.898240740738</v>
      </c>
    </row>
    <row r="2701" spans="1:20" ht="45" hidden="1" x14ac:dyDescent="0.2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f>ROUND(E2701/D2701,0)*100</f>
        <v>0</v>
      </c>
      <c r="P2701">
        <f>IFERROR(ROUND(E2701/L2701,2),0)</f>
        <v>0</v>
      </c>
      <c r="Q2701" s="9" t="s">
        <v>8319</v>
      </c>
      <c r="R2701" t="s">
        <v>8345</v>
      </c>
      <c r="S2701" s="13">
        <f>(((J2701/60)/60)/24)+DATE(1970,1,1)</f>
        <v>41829.896562499998</v>
      </c>
      <c r="T2701" s="14">
        <f t="shared" si="42"/>
        <v>41859.896562499998</v>
      </c>
    </row>
    <row r="2702" spans="1:20" ht="45" hidden="1" x14ac:dyDescent="0.2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f>ROUND(E2702/D2702,0)*100</f>
        <v>0</v>
      </c>
      <c r="P2702">
        <f>IFERROR(ROUND(E2702/L2702,2),0)</f>
        <v>17.5</v>
      </c>
      <c r="Q2702" s="9" t="s">
        <v>8319</v>
      </c>
      <c r="R2702" t="s">
        <v>8345</v>
      </c>
      <c r="S2702" s="13">
        <f>(((J2702/60)/60)/24)+DATE(1970,1,1)</f>
        <v>41870.87467592593</v>
      </c>
      <c r="T2702" s="14">
        <f t="shared" si="42"/>
        <v>41900.87467592593</v>
      </c>
    </row>
    <row r="2703" spans="1:20" ht="60" hidden="1" x14ac:dyDescent="0.2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f>ROUND(E2703/D2703,0)*100</f>
        <v>0</v>
      </c>
      <c r="P2703">
        <f>IFERROR(ROUND(E2703/L2703,2),0)</f>
        <v>34.130000000000003</v>
      </c>
      <c r="Q2703" s="9" t="s">
        <v>8323</v>
      </c>
      <c r="R2703" t="s">
        <v>8324</v>
      </c>
      <c r="S2703" s="13">
        <f>(((J2703/60)/60)/24)+DATE(1970,1,1)</f>
        <v>42801.774699074071</v>
      </c>
      <c r="T2703" s="14">
        <f t="shared" si="42"/>
        <v>42832.733032407406</v>
      </c>
    </row>
    <row r="2704" spans="1:20" ht="60" hidden="1" x14ac:dyDescent="0.2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f>ROUND(E2704/D2704,0)*100</f>
        <v>0</v>
      </c>
      <c r="P2704">
        <f>IFERROR(ROUND(E2704/L2704,2),0)</f>
        <v>132.35</v>
      </c>
      <c r="Q2704" s="9" t="s">
        <v>8323</v>
      </c>
      <c r="R2704" t="s">
        <v>8324</v>
      </c>
      <c r="S2704" s="13">
        <f>(((J2704/60)/60)/24)+DATE(1970,1,1)</f>
        <v>42800.801817129628</v>
      </c>
      <c r="T2704" s="14">
        <f t="shared" si="42"/>
        <v>42830.760150462964</v>
      </c>
    </row>
    <row r="2705" spans="1:20" ht="45" hidden="1" x14ac:dyDescent="0.2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f>ROUND(E2705/D2705,0)*100</f>
        <v>100</v>
      </c>
      <c r="P2705">
        <f>IFERROR(ROUND(E2705/L2705,2),0)</f>
        <v>922.22</v>
      </c>
      <c r="Q2705" s="9" t="s">
        <v>8323</v>
      </c>
      <c r="R2705" t="s">
        <v>8324</v>
      </c>
      <c r="S2705" s="13">
        <f>(((J2705/60)/60)/24)+DATE(1970,1,1)</f>
        <v>42756.690162037034</v>
      </c>
      <c r="T2705" s="14">
        <f t="shared" si="42"/>
        <v>42816.648495370369</v>
      </c>
    </row>
    <row r="2706" spans="1:20" ht="60" hidden="1" x14ac:dyDescent="0.2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f>ROUND(E2706/D2706,0)*100</f>
        <v>0</v>
      </c>
      <c r="P2706">
        <f>IFERROR(ROUND(E2706/L2706,2),0)</f>
        <v>163.57</v>
      </c>
      <c r="Q2706" s="9" t="s">
        <v>8323</v>
      </c>
      <c r="R2706" t="s">
        <v>8324</v>
      </c>
      <c r="S2706" s="13">
        <f>(((J2706/60)/60)/24)+DATE(1970,1,1)</f>
        <v>42787.862430555557</v>
      </c>
      <c r="T2706" s="14">
        <f t="shared" si="42"/>
        <v>42830.820763888885</v>
      </c>
    </row>
    <row r="2707" spans="1:20" ht="30" hidden="1" x14ac:dyDescent="0.2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f>ROUND(E2707/D2707,0)*100</f>
        <v>0</v>
      </c>
      <c r="P2707">
        <f>IFERROR(ROUND(E2707/L2707,2),0)</f>
        <v>217.38</v>
      </c>
      <c r="Q2707" s="9" t="s">
        <v>8323</v>
      </c>
      <c r="R2707" t="s">
        <v>8324</v>
      </c>
      <c r="S2707" s="13">
        <f>(((J2707/60)/60)/24)+DATE(1970,1,1)</f>
        <v>42773.916180555556</v>
      </c>
      <c r="T2707" s="14">
        <f t="shared" si="42"/>
        <v>42818.874513888892</v>
      </c>
    </row>
    <row r="2708" spans="1:20" ht="45" hidden="1" x14ac:dyDescent="0.2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f>ROUND(E2708/D2708,0)*100</f>
        <v>100</v>
      </c>
      <c r="P2708">
        <f>IFERROR(ROUND(E2708/L2708,2),0)</f>
        <v>149.44</v>
      </c>
      <c r="Q2708" s="9" t="s">
        <v>8323</v>
      </c>
      <c r="R2708" t="s">
        <v>8324</v>
      </c>
      <c r="S2708" s="13">
        <f>(((J2708/60)/60)/24)+DATE(1970,1,1)</f>
        <v>41899.294942129629</v>
      </c>
      <c r="T2708" s="14">
        <f t="shared" si="42"/>
        <v>41928.290972222225</v>
      </c>
    </row>
    <row r="2709" spans="1:20" ht="45" hidden="1" x14ac:dyDescent="0.2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f>ROUND(E2709/D2709,0)*100</f>
        <v>400</v>
      </c>
      <c r="P2709">
        <f>IFERROR(ROUND(E2709/L2709,2),0)</f>
        <v>71.239999999999995</v>
      </c>
      <c r="Q2709" s="9" t="s">
        <v>8323</v>
      </c>
      <c r="R2709" t="s">
        <v>8324</v>
      </c>
      <c r="S2709" s="13">
        <f>(((J2709/60)/60)/24)+DATE(1970,1,1)</f>
        <v>41391.782905092594</v>
      </c>
      <c r="T2709" s="14">
        <f t="shared" si="42"/>
        <v>41421.290972222225</v>
      </c>
    </row>
    <row r="2710" spans="1:20" ht="45" hidden="1" x14ac:dyDescent="0.2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f>ROUND(E2710/D2710,0)*100</f>
        <v>200</v>
      </c>
      <c r="P2710">
        <f>IFERROR(ROUND(E2710/L2710,2),0)</f>
        <v>44.46</v>
      </c>
      <c r="Q2710" s="9" t="s">
        <v>8323</v>
      </c>
      <c r="R2710" t="s">
        <v>8324</v>
      </c>
      <c r="S2710" s="13">
        <f>(((J2710/60)/60)/24)+DATE(1970,1,1)</f>
        <v>42512.698217592595</v>
      </c>
      <c r="T2710" s="14">
        <f t="shared" si="42"/>
        <v>42572.698217592595</v>
      </c>
    </row>
    <row r="2711" spans="1:20" ht="45" hidden="1" x14ac:dyDescent="0.2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f>ROUND(E2711/D2711,0)*100</f>
        <v>100</v>
      </c>
      <c r="P2711">
        <f>IFERROR(ROUND(E2711/L2711,2),0)</f>
        <v>164.94</v>
      </c>
      <c r="Q2711" s="9" t="s">
        <v>8323</v>
      </c>
      <c r="R2711" t="s">
        <v>8324</v>
      </c>
      <c r="S2711" s="13">
        <f>(((J2711/60)/60)/24)+DATE(1970,1,1)</f>
        <v>42612.149780092594</v>
      </c>
      <c r="T2711" s="14">
        <f t="shared" si="42"/>
        <v>42647.165972222225</v>
      </c>
    </row>
    <row r="2712" spans="1:20" ht="30" hidden="1" x14ac:dyDescent="0.2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f>ROUND(E2712/D2712,0)*100</f>
        <v>200</v>
      </c>
      <c r="P2712">
        <f>IFERROR(ROUND(E2712/L2712,2),0)</f>
        <v>84.87</v>
      </c>
      <c r="Q2712" s="9" t="s">
        <v>8323</v>
      </c>
      <c r="R2712" t="s">
        <v>8324</v>
      </c>
      <c r="S2712" s="13">
        <f>(((J2712/60)/60)/24)+DATE(1970,1,1)</f>
        <v>41828.229490740741</v>
      </c>
      <c r="T2712" s="14">
        <f t="shared" si="42"/>
        <v>41860.083333333336</v>
      </c>
    </row>
    <row r="2713" spans="1:20" ht="60" hidden="1" x14ac:dyDescent="0.2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f>ROUND(E2713/D2713,0)*100</f>
        <v>100</v>
      </c>
      <c r="P2713">
        <f>IFERROR(ROUND(E2713/L2713,2),0)</f>
        <v>53.95</v>
      </c>
      <c r="Q2713" s="9" t="s">
        <v>8323</v>
      </c>
      <c r="R2713" t="s">
        <v>8324</v>
      </c>
      <c r="S2713" s="13">
        <f>(((J2713/60)/60)/24)+DATE(1970,1,1)</f>
        <v>41780.745254629634</v>
      </c>
      <c r="T2713" s="14">
        <f t="shared" si="42"/>
        <v>41810.917361111111</v>
      </c>
    </row>
    <row r="2714" spans="1:20" ht="60" hidden="1" x14ac:dyDescent="0.2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f>ROUND(E2714/D2714,0)*100</f>
        <v>100</v>
      </c>
      <c r="P2714">
        <f>IFERROR(ROUND(E2714/L2714,2),0)</f>
        <v>50.53</v>
      </c>
      <c r="Q2714" s="9" t="s">
        <v>8323</v>
      </c>
      <c r="R2714" t="s">
        <v>8324</v>
      </c>
      <c r="S2714" s="13">
        <f>(((J2714/60)/60)/24)+DATE(1970,1,1)</f>
        <v>41432.062037037038</v>
      </c>
      <c r="T2714" s="14">
        <f t="shared" si="42"/>
        <v>41468.75</v>
      </c>
    </row>
    <row r="2715" spans="1:20" ht="60" hidden="1" x14ac:dyDescent="0.2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f>ROUND(E2715/D2715,0)*100</f>
        <v>100</v>
      </c>
      <c r="P2715">
        <f>IFERROR(ROUND(E2715/L2715,2),0)</f>
        <v>108</v>
      </c>
      <c r="Q2715" s="9" t="s">
        <v>8323</v>
      </c>
      <c r="R2715" t="s">
        <v>8324</v>
      </c>
      <c r="S2715" s="13">
        <f>(((J2715/60)/60)/24)+DATE(1970,1,1)</f>
        <v>42322.653749999998</v>
      </c>
      <c r="T2715" s="14">
        <f t="shared" si="42"/>
        <v>42362.653749999998</v>
      </c>
    </row>
    <row r="2716" spans="1:20" ht="45" hidden="1" x14ac:dyDescent="0.2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f>ROUND(E2716/D2716,0)*100</f>
        <v>100</v>
      </c>
      <c r="P2716">
        <f>IFERROR(ROUND(E2716/L2716,2),0)</f>
        <v>95.37</v>
      </c>
      <c r="Q2716" s="9" t="s">
        <v>8323</v>
      </c>
      <c r="R2716" t="s">
        <v>8324</v>
      </c>
      <c r="S2716" s="13">
        <f>(((J2716/60)/60)/24)+DATE(1970,1,1)</f>
        <v>42629.655046296291</v>
      </c>
      <c r="T2716" s="14">
        <f t="shared" si="42"/>
        <v>42657.958333333328</v>
      </c>
    </row>
    <row r="2717" spans="1:20" ht="60" hidden="1" x14ac:dyDescent="0.2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f>ROUND(E2717/D2717,0)*100</f>
        <v>300</v>
      </c>
      <c r="P2717">
        <f>IFERROR(ROUND(E2717/L2717,2),0)</f>
        <v>57.63</v>
      </c>
      <c r="Q2717" s="9" t="s">
        <v>8323</v>
      </c>
      <c r="R2717" t="s">
        <v>8324</v>
      </c>
      <c r="S2717" s="13">
        <f>(((J2717/60)/60)/24)+DATE(1970,1,1)</f>
        <v>42387.398472222223</v>
      </c>
      <c r="T2717" s="14">
        <f t="shared" si="42"/>
        <v>42421.398472222223</v>
      </c>
    </row>
    <row r="2718" spans="1:20" ht="75" hidden="1" x14ac:dyDescent="0.2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f>ROUND(E2718/D2718,0)*100</f>
        <v>100</v>
      </c>
      <c r="P2718">
        <f>IFERROR(ROUND(E2718/L2718,2),0)</f>
        <v>64.16</v>
      </c>
      <c r="Q2718" s="9" t="s">
        <v>8323</v>
      </c>
      <c r="R2718" t="s">
        <v>8324</v>
      </c>
      <c r="S2718" s="13">
        <f>(((J2718/60)/60)/24)+DATE(1970,1,1)</f>
        <v>42255.333252314813</v>
      </c>
      <c r="T2718" s="14">
        <f t="shared" si="42"/>
        <v>42285.333252314813</v>
      </c>
    </row>
    <row r="2719" spans="1:20" ht="45" hidden="1" x14ac:dyDescent="0.2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f>ROUND(E2719/D2719,0)*100</f>
        <v>100</v>
      </c>
      <c r="P2719">
        <f>IFERROR(ROUND(E2719/L2719,2),0)</f>
        <v>92.39</v>
      </c>
      <c r="Q2719" s="9" t="s">
        <v>8323</v>
      </c>
      <c r="R2719" t="s">
        <v>8324</v>
      </c>
      <c r="S2719" s="13">
        <f>(((J2719/60)/60)/24)+DATE(1970,1,1)</f>
        <v>41934.914918981485</v>
      </c>
      <c r="T2719" s="14">
        <f t="shared" si="42"/>
        <v>41979.956585648149</v>
      </c>
    </row>
    <row r="2720" spans="1:20" ht="60" hidden="1" x14ac:dyDescent="0.2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f>ROUND(E2720/D2720,0)*100</f>
        <v>100</v>
      </c>
      <c r="P2720">
        <f>IFERROR(ROUND(E2720/L2720,2),0)</f>
        <v>125.98</v>
      </c>
      <c r="Q2720" s="9" t="s">
        <v>8323</v>
      </c>
      <c r="R2720" t="s">
        <v>8324</v>
      </c>
      <c r="S2720" s="13">
        <f>(((J2720/60)/60)/24)+DATE(1970,1,1)</f>
        <v>42465.596585648149</v>
      </c>
      <c r="T2720" s="14">
        <f t="shared" si="42"/>
        <v>42493.958333333328</v>
      </c>
    </row>
    <row r="2721" spans="1:20" ht="60" hidden="1" x14ac:dyDescent="0.2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f>ROUND(E2721/D2721,0)*100</f>
        <v>100</v>
      </c>
      <c r="P2721">
        <f>IFERROR(ROUND(E2721/L2721,2),0)</f>
        <v>94.64</v>
      </c>
      <c r="Q2721" s="9" t="s">
        <v>8323</v>
      </c>
      <c r="R2721" t="s">
        <v>8324</v>
      </c>
      <c r="S2721" s="13">
        <f>(((J2721/60)/60)/24)+DATE(1970,1,1)</f>
        <v>42418.031180555554</v>
      </c>
      <c r="T2721" s="14">
        <f t="shared" si="42"/>
        <v>42477.989513888882</v>
      </c>
    </row>
    <row r="2722" spans="1:20" ht="45" hidden="1" x14ac:dyDescent="0.2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f>ROUND(E2722/D2722,0)*100</f>
        <v>100</v>
      </c>
      <c r="P2722">
        <f>IFERROR(ROUND(E2722/L2722,2),0)</f>
        <v>170.7</v>
      </c>
      <c r="Q2722" s="9" t="s">
        <v>8323</v>
      </c>
      <c r="R2722" t="s">
        <v>8324</v>
      </c>
      <c r="S2722" s="13">
        <f>(((J2722/60)/60)/24)+DATE(1970,1,1)</f>
        <v>42655.465891203698</v>
      </c>
      <c r="T2722" s="14">
        <f t="shared" si="42"/>
        <v>42685.507557870369</v>
      </c>
    </row>
    <row r="2723" spans="1:20" ht="60" hidden="1" x14ac:dyDescent="0.2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f>ROUND(E2723/D2723,0)*100</f>
        <v>1500</v>
      </c>
      <c r="P2723">
        <f>IFERROR(ROUND(E2723/L2723,2),0)</f>
        <v>40.76</v>
      </c>
      <c r="Q2723" s="9" t="s">
        <v>8308</v>
      </c>
      <c r="R2723" t="s">
        <v>8309</v>
      </c>
      <c r="S2723" s="13">
        <f>(((J2723/60)/60)/24)+DATE(1970,1,1)</f>
        <v>41493.543958333335</v>
      </c>
      <c r="T2723" s="14">
        <f t="shared" si="42"/>
        <v>41523.791666666664</v>
      </c>
    </row>
    <row r="2724" spans="1:20" ht="60" hidden="1" x14ac:dyDescent="0.2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f>ROUND(E2724/D2724,0)*100</f>
        <v>300</v>
      </c>
      <c r="P2724">
        <f>IFERROR(ROUND(E2724/L2724,2),0)</f>
        <v>68.25</v>
      </c>
      <c r="Q2724" s="9" t="s">
        <v>8308</v>
      </c>
      <c r="R2724" t="s">
        <v>8309</v>
      </c>
      <c r="S2724" s="13">
        <f>(((J2724/60)/60)/24)+DATE(1970,1,1)</f>
        <v>42704.857094907406</v>
      </c>
      <c r="T2724" s="14">
        <f t="shared" si="42"/>
        <v>42764.857094907406</v>
      </c>
    </row>
    <row r="2725" spans="1:20" ht="60" hidden="1" x14ac:dyDescent="0.2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f>ROUND(E2725/D2725,0)*100</f>
        <v>100</v>
      </c>
      <c r="P2725">
        <f>IFERROR(ROUND(E2725/L2725,2),0)</f>
        <v>95.49</v>
      </c>
      <c r="Q2725" s="9" t="s">
        <v>8308</v>
      </c>
      <c r="R2725" t="s">
        <v>8309</v>
      </c>
      <c r="S2725" s="13">
        <f>(((J2725/60)/60)/24)+DATE(1970,1,1)</f>
        <v>41944.83898148148</v>
      </c>
      <c r="T2725" s="14">
        <f t="shared" si="42"/>
        <v>42004.880648148144</v>
      </c>
    </row>
    <row r="2726" spans="1:20" ht="60" hidden="1" x14ac:dyDescent="0.2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f>ROUND(E2726/D2726,0)*100</f>
        <v>300</v>
      </c>
      <c r="P2726">
        <f>IFERROR(ROUND(E2726/L2726,2),0)</f>
        <v>7.19</v>
      </c>
      <c r="Q2726" s="9" t="s">
        <v>8308</v>
      </c>
      <c r="R2726" t="s">
        <v>8309</v>
      </c>
      <c r="S2726" s="13">
        <f>(((J2726/60)/60)/24)+DATE(1970,1,1)</f>
        <v>42199.32707175926</v>
      </c>
      <c r="T2726" s="14">
        <f t="shared" si="42"/>
        <v>42231.32707175926</v>
      </c>
    </row>
    <row r="2727" spans="1:20" ht="45" hidden="1" x14ac:dyDescent="0.2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f>ROUND(E2727/D2727,0)*100</f>
        <v>100</v>
      </c>
      <c r="P2727">
        <f>IFERROR(ROUND(E2727/L2727,2),0)</f>
        <v>511.65</v>
      </c>
      <c r="Q2727" s="9" t="s">
        <v>8308</v>
      </c>
      <c r="R2727" t="s">
        <v>8309</v>
      </c>
      <c r="S2727" s="13">
        <f>(((J2727/60)/60)/24)+DATE(1970,1,1)</f>
        <v>42745.744618055556</v>
      </c>
      <c r="T2727" s="14">
        <f t="shared" si="42"/>
        <v>42795.744618055556</v>
      </c>
    </row>
    <row r="2728" spans="1:20" hidden="1" x14ac:dyDescent="0.2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f>ROUND(E2728/D2728,0)*100</f>
        <v>100</v>
      </c>
      <c r="P2728">
        <f>IFERROR(ROUND(E2728/L2728,2),0)</f>
        <v>261.75</v>
      </c>
      <c r="Q2728" s="9" t="s">
        <v>8308</v>
      </c>
      <c r="R2728" t="s">
        <v>8309</v>
      </c>
      <c r="S2728" s="13">
        <f>(((J2728/60)/60)/24)+DATE(1970,1,1)</f>
        <v>42452.579988425925</v>
      </c>
      <c r="T2728" s="14">
        <f t="shared" si="42"/>
        <v>42482.579988425925</v>
      </c>
    </row>
    <row r="2729" spans="1:20" ht="45" hidden="1" x14ac:dyDescent="0.2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f>ROUND(E2729/D2729,0)*100</f>
        <v>500</v>
      </c>
      <c r="P2729">
        <f>IFERROR(ROUND(E2729/L2729,2),0)</f>
        <v>69.760000000000005</v>
      </c>
      <c r="Q2729" s="9" t="s">
        <v>8308</v>
      </c>
      <c r="R2729" t="s">
        <v>8309</v>
      </c>
      <c r="S2729" s="13">
        <f>(((J2729/60)/60)/24)+DATE(1970,1,1)</f>
        <v>42198.676655092597</v>
      </c>
      <c r="T2729" s="14">
        <f t="shared" si="42"/>
        <v>42223.676655092597</v>
      </c>
    </row>
    <row r="2730" spans="1:20" ht="30" hidden="1" x14ac:dyDescent="0.2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f>ROUND(E2730/D2730,0)*100</f>
        <v>200</v>
      </c>
      <c r="P2730">
        <f>IFERROR(ROUND(E2730/L2730,2),0)</f>
        <v>77.23</v>
      </c>
      <c r="Q2730" s="9" t="s">
        <v>8308</v>
      </c>
      <c r="R2730" t="s">
        <v>8309</v>
      </c>
      <c r="S2730" s="13">
        <f>(((J2730/60)/60)/24)+DATE(1970,1,1)</f>
        <v>42333.59993055556</v>
      </c>
      <c r="T2730" s="14">
        <f t="shared" si="42"/>
        <v>42368.59993055556</v>
      </c>
    </row>
    <row r="2731" spans="1:20" ht="30" hidden="1" x14ac:dyDescent="0.2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f>ROUND(E2731/D2731,0)*100</f>
        <v>100</v>
      </c>
      <c r="P2731">
        <f>IFERROR(ROUND(E2731/L2731,2),0)</f>
        <v>340.57</v>
      </c>
      <c r="Q2731" s="9" t="s">
        <v>8308</v>
      </c>
      <c r="R2731" t="s">
        <v>8309</v>
      </c>
      <c r="S2731" s="13">
        <f>(((J2731/60)/60)/24)+DATE(1970,1,1)</f>
        <v>42095.240706018521</v>
      </c>
      <c r="T2731" s="14">
        <f t="shared" si="42"/>
        <v>42125.240706018521</v>
      </c>
    </row>
    <row r="2732" spans="1:20" ht="45" hidden="1" x14ac:dyDescent="0.2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f>ROUND(E2732/D2732,0)*100</f>
        <v>200</v>
      </c>
      <c r="P2732">
        <f>IFERROR(ROUND(E2732/L2732,2),0)</f>
        <v>67.42</v>
      </c>
      <c r="Q2732" s="9" t="s">
        <v>8308</v>
      </c>
      <c r="R2732" t="s">
        <v>8309</v>
      </c>
      <c r="S2732" s="13">
        <f>(((J2732/60)/60)/24)+DATE(1970,1,1)</f>
        <v>41351.541377314818</v>
      </c>
      <c r="T2732" s="14">
        <f t="shared" si="42"/>
        <v>41386.541377314818</v>
      </c>
    </row>
    <row r="2733" spans="1:20" ht="60" hidden="1" x14ac:dyDescent="0.2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f>ROUND(E2733/D2733,0)*100</f>
        <v>100</v>
      </c>
      <c r="P2733">
        <f>IFERROR(ROUND(E2733/L2733,2),0)</f>
        <v>845.7</v>
      </c>
      <c r="Q2733" s="9" t="s">
        <v>8308</v>
      </c>
      <c r="R2733" t="s">
        <v>8309</v>
      </c>
      <c r="S2733" s="13">
        <f>(((J2733/60)/60)/24)+DATE(1970,1,1)</f>
        <v>41872.525717592594</v>
      </c>
      <c r="T2733" s="14">
        <f t="shared" si="42"/>
        <v>41930.166666666664</v>
      </c>
    </row>
    <row r="2734" spans="1:20" ht="60" hidden="1" x14ac:dyDescent="0.2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f>ROUND(E2734/D2734,0)*100</f>
        <v>100</v>
      </c>
      <c r="P2734">
        <f>IFERROR(ROUND(E2734/L2734,2),0)</f>
        <v>97.19</v>
      </c>
      <c r="Q2734" s="9" t="s">
        <v>8308</v>
      </c>
      <c r="R2734" t="s">
        <v>8309</v>
      </c>
      <c r="S2734" s="13">
        <f>(((J2734/60)/60)/24)+DATE(1970,1,1)</f>
        <v>41389.808194444442</v>
      </c>
      <c r="T2734" s="14">
        <f t="shared" si="42"/>
        <v>41422</v>
      </c>
    </row>
    <row r="2735" spans="1:20" ht="60" hidden="1" x14ac:dyDescent="0.2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f>ROUND(E2735/D2735,0)*100</f>
        <v>100</v>
      </c>
      <c r="P2735">
        <f>IFERROR(ROUND(E2735/L2735,2),0)</f>
        <v>451.84</v>
      </c>
      <c r="Q2735" s="9" t="s">
        <v>8308</v>
      </c>
      <c r="R2735" t="s">
        <v>8309</v>
      </c>
      <c r="S2735" s="13">
        <f>(((J2735/60)/60)/24)+DATE(1970,1,1)</f>
        <v>42044.272847222222</v>
      </c>
      <c r="T2735" s="14">
        <f t="shared" si="42"/>
        <v>42104.231180555551</v>
      </c>
    </row>
    <row r="2736" spans="1:20" ht="60" hidden="1" x14ac:dyDescent="0.2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f>ROUND(E2736/D2736,0)*100</f>
        <v>2260300</v>
      </c>
      <c r="P2736">
        <f>IFERROR(ROUND(E2736/L2736,2),0)</f>
        <v>138.66999999999999</v>
      </c>
      <c r="Q2736" s="9" t="s">
        <v>8308</v>
      </c>
      <c r="R2736" t="s">
        <v>8309</v>
      </c>
      <c r="S2736" s="13">
        <f>(((J2736/60)/60)/24)+DATE(1970,1,1)</f>
        <v>42626.668888888889</v>
      </c>
      <c r="T2736" s="14">
        <f t="shared" si="42"/>
        <v>42656.915972222225</v>
      </c>
    </row>
    <row r="2737" spans="1:20" ht="60" hidden="1" x14ac:dyDescent="0.2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f>ROUND(E2737/D2737,0)*100</f>
        <v>1000</v>
      </c>
      <c r="P2737">
        <f>IFERROR(ROUND(E2737/L2737,2),0)</f>
        <v>21.64</v>
      </c>
      <c r="Q2737" s="9" t="s">
        <v>8308</v>
      </c>
      <c r="R2737" t="s">
        <v>8309</v>
      </c>
      <c r="S2737" s="13">
        <f>(((J2737/60)/60)/24)+DATE(1970,1,1)</f>
        <v>41316.120949074073</v>
      </c>
      <c r="T2737" s="14">
        <f t="shared" si="42"/>
        <v>41346.833333333336</v>
      </c>
    </row>
    <row r="2738" spans="1:20" ht="75" hidden="1" x14ac:dyDescent="0.2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f>ROUND(E2738/D2738,0)*100</f>
        <v>100</v>
      </c>
      <c r="P2738">
        <f>IFERROR(ROUND(E2738/L2738,2),0)</f>
        <v>169.52</v>
      </c>
      <c r="Q2738" s="9" t="s">
        <v>8308</v>
      </c>
      <c r="R2738" t="s">
        <v>8309</v>
      </c>
      <c r="S2738" s="13">
        <f>(((J2738/60)/60)/24)+DATE(1970,1,1)</f>
        <v>41722.666354166664</v>
      </c>
      <c r="T2738" s="14">
        <f t="shared" si="42"/>
        <v>41752.666354166664</v>
      </c>
    </row>
    <row r="2739" spans="1:20" ht="60" hidden="1" x14ac:dyDescent="0.2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f>ROUND(E2739/D2739,0)*100</f>
        <v>200</v>
      </c>
      <c r="P2739">
        <f>IFERROR(ROUND(E2739/L2739,2),0)</f>
        <v>161.88</v>
      </c>
      <c r="Q2739" s="9" t="s">
        <v>8308</v>
      </c>
      <c r="R2739" t="s">
        <v>8309</v>
      </c>
      <c r="S2739" s="13">
        <f>(((J2739/60)/60)/24)+DATE(1970,1,1)</f>
        <v>41611.917673611111</v>
      </c>
      <c r="T2739" s="14">
        <f t="shared" si="42"/>
        <v>41654.791666666664</v>
      </c>
    </row>
    <row r="2740" spans="1:20" ht="45" hidden="1" x14ac:dyDescent="0.2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f>ROUND(E2740/D2740,0)*100</f>
        <v>100</v>
      </c>
      <c r="P2740">
        <f>IFERROR(ROUND(E2740/L2740,2),0)</f>
        <v>493.13</v>
      </c>
      <c r="Q2740" s="9" t="s">
        <v>8308</v>
      </c>
      <c r="R2740" t="s">
        <v>8309</v>
      </c>
      <c r="S2740" s="13">
        <f>(((J2740/60)/60)/24)+DATE(1970,1,1)</f>
        <v>42620.143564814818</v>
      </c>
      <c r="T2740" s="14">
        <f t="shared" si="42"/>
        <v>42680.143564814818</v>
      </c>
    </row>
    <row r="2741" spans="1:20" ht="60" hidden="1" x14ac:dyDescent="0.2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f>ROUND(E2741/D2741,0)*100</f>
        <v>400</v>
      </c>
      <c r="P2741">
        <f>IFERROR(ROUND(E2741/L2741,2),0)</f>
        <v>22.12</v>
      </c>
      <c r="Q2741" s="9" t="s">
        <v>8308</v>
      </c>
      <c r="R2741" t="s">
        <v>8309</v>
      </c>
      <c r="S2741" s="13">
        <f>(((J2741/60)/60)/24)+DATE(1970,1,1)</f>
        <v>41719.887928240743</v>
      </c>
      <c r="T2741" s="14">
        <f t="shared" si="42"/>
        <v>41764.887928240743</v>
      </c>
    </row>
    <row r="2742" spans="1:20" ht="45" hidden="1" x14ac:dyDescent="0.2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f>ROUND(E2742/D2742,0)*100</f>
        <v>100</v>
      </c>
      <c r="P2742">
        <f>IFERROR(ROUND(E2742/L2742,2),0)</f>
        <v>18.239999999999998</v>
      </c>
      <c r="Q2742" s="9" t="s">
        <v>8308</v>
      </c>
      <c r="R2742" t="s">
        <v>8309</v>
      </c>
      <c r="S2742" s="13">
        <f>(((J2742/60)/60)/24)+DATE(1970,1,1)</f>
        <v>42045.031851851847</v>
      </c>
      <c r="T2742" s="14">
        <f t="shared" si="42"/>
        <v>42074.99018518519</v>
      </c>
    </row>
    <row r="2743" spans="1:20" ht="30" hidden="1" x14ac:dyDescent="0.25">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f>ROUND(E2743/D2743,0)*100</f>
        <v>0</v>
      </c>
      <c r="P2743">
        <f>IFERROR(ROUND(E2743/L2743,2),0)</f>
        <v>8.75</v>
      </c>
      <c r="Q2743" s="9" t="s">
        <v>8311</v>
      </c>
      <c r="R2743" t="s">
        <v>8356</v>
      </c>
      <c r="S2743" s="13">
        <f>(((J2743/60)/60)/24)+DATE(1970,1,1)</f>
        <v>41911.657430555555</v>
      </c>
      <c r="T2743" s="14">
        <f t="shared" si="42"/>
        <v>41932.088194444441</v>
      </c>
    </row>
    <row r="2744" spans="1:20" ht="45" hidden="1" x14ac:dyDescent="0.2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f>ROUND(E2744/D2744,0)*100</f>
        <v>0</v>
      </c>
      <c r="P2744">
        <f>IFERROR(ROUND(E2744/L2744,2),0)</f>
        <v>40.61</v>
      </c>
      <c r="Q2744" s="9" t="s">
        <v>8311</v>
      </c>
      <c r="R2744" t="s">
        <v>8356</v>
      </c>
      <c r="S2744" s="13">
        <f>(((J2744/60)/60)/24)+DATE(1970,1,1)</f>
        <v>41030.719756944447</v>
      </c>
      <c r="T2744" s="14">
        <f t="shared" si="42"/>
        <v>41044.719756944447</v>
      </c>
    </row>
    <row r="2745" spans="1:20" ht="60" hidden="1" x14ac:dyDescent="0.25">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f>ROUND(E2745/D2745,0)*100</f>
        <v>0</v>
      </c>
      <c r="P2745">
        <f>IFERROR(ROUND(E2745/L2745,2),0)</f>
        <v>0</v>
      </c>
      <c r="Q2745" s="9" t="s">
        <v>8311</v>
      </c>
      <c r="R2745" t="s">
        <v>8356</v>
      </c>
      <c r="S2745" s="13">
        <f>(((J2745/60)/60)/24)+DATE(1970,1,1)</f>
        <v>42632.328784722224</v>
      </c>
      <c r="T2745" s="14">
        <f t="shared" si="42"/>
        <v>42662.328784722224</v>
      </c>
    </row>
    <row r="2746" spans="1:20" ht="60" hidden="1" x14ac:dyDescent="0.2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f>ROUND(E2746/D2746,0)*100</f>
        <v>0</v>
      </c>
      <c r="P2746">
        <f>IFERROR(ROUND(E2746/L2746,2),0)</f>
        <v>37.950000000000003</v>
      </c>
      <c r="Q2746" s="9" t="s">
        <v>8311</v>
      </c>
      <c r="R2746" t="s">
        <v>8356</v>
      </c>
      <c r="S2746" s="13">
        <f>(((J2746/60)/60)/24)+DATE(1970,1,1)</f>
        <v>40938.062476851854</v>
      </c>
      <c r="T2746" s="14">
        <f t="shared" si="42"/>
        <v>40968.062476851854</v>
      </c>
    </row>
    <row r="2747" spans="1:20" ht="60" hidden="1" x14ac:dyDescent="0.2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f>ROUND(E2747/D2747,0)*100</f>
        <v>0</v>
      </c>
      <c r="P2747">
        <f>IFERROR(ROUND(E2747/L2747,2),0)</f>
        <v>35.729999999999997</v>
      </c>
      <c r="Q2747" s="9" t="s">
        <v>8311</v>
      </c>
      <c r="R2747" t="s">
        <v>8356</v>
      </c>
      <c r="S2747" s="13">
        <f>(((J2747/60)/60)/24)+DATE(1970,1,1)</f>
        <v>41044.988055555557</v>
      </c>
      <c r="T2747" s="14">
        <f t="shared" si="42"/>
        <v>41104.988055555557</v>
      </c>
    </row>
    <row r="2748" spans="1:20" ht="60" hidden="1" x14ac:dyDescent="0.2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f>ROUND(E2748/D2748,0)*100</f>
        <v>0</v>
      </c>
      <c r="P2748">
        <f>IFERROR(ROUND(E2748/L2748,2),0)</f>
        <v>42.16</v>
      </c>
      <c r="Q2748" s="9" t="s">
        <v>8311</v>
      </c>
      <c r="R2748" t="s">
        <v>8356</v>
      </c>
      <c r="S2748" s="13">
        <f>(((J2748/60)/60)/24)+DATE(1970,1,1)</f>
        <v>41850.781377314815</v>
      </c>
      <c r="T2748" s="14">
        <f t="shared" si="42"/>
        <v>41880.781377314815</v>
      </c>
    </row>
    <row r="2749" spans="1:20" ht="45" hidden="1" x14ac:dyDescent="0.2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f>ROUND(E2749/D2749,0)*100</f>
        <v>0</v>
      </c>
      <c r="P2749">
        <f>IFERROR(ROUND(E2749/L2749,2),0)</f>
        <v>35</v>
      </c>
      <c r="Q2749" s="9" t="s">
        <v>8311</v>
      </c>
      <c r="R2749" t="s">
        <v>8356</v>
      </c>
      <c r="S2749" s="13">
        <f>(((J2749/60)/60)/24)+DATE(1970,1,1)</f>
        <v>41044.64811342593</v>
      </c>
      <c r="T2749" s="14">
        <f t="shared" si="42"/>
        <v>41076.131944444445</v>
      </c>
    </row>
    <row r="2750" spans="1:20" ht="45" hidden="1" x14ac:dyDescent="0.2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f>ROUND(E2750/D2750,0)*100</f>
        <v>0</v>
      </c>
      <c r="P2750">
        <f>IFERROR(ROUND(E2750/L2750,2),0)</f>
        <v>13.25</v>
      </c>
      <c r="Q2750" s="9" t="s">
        <v>8311</v>
      </c>
      <c r="R2750" t="s">
        <v>8356</v>
      </c>
      <c r="S2750" s="13">
        <f>(((J2750/60)/60)/24)+DATE(1970,1,1)</f>
        <v>42585.7106712963</v>
      </c>
      <c r="T2750" s="14">
        <f t="shared" si="42"/>
        <v>42615.7106712963</v>
      </c>
    </row>
    <row r="2751" spans="1:20" ht="30" hidden="1" x14ac:dyDescent="0.2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f>ROUND(E2751/D2751,0)*100</f>
        <v>0</v>
      </c>
      <c r="P2751">
        <f>IFERROR(ROUND(E2751/L2751,2),0)</f>
        <v>55</v>
      </c>
      <c r="Q2751" s="9" t="s">
        <v>8311</v>
      </c>
      <c r="R2751" t="s">
        <v>8356</v>
      </c>
      <c r="S2751" s="13">
        <f>(((J2751/60)/60)/24)+DATE(1970,1,1)</f>
        <v>42068.799039351856</v>
      </c>
      <c r="T2751" s="14">
        <f t="shared" si="42"/>
        <v>42098.757372685184</v>
      </c>
    </row>
    <row r="2752" spans="1:20" ht="45" hidden="1" x14ac:dyDescent="0.2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f>ROUND(E2752/D2752,0)*100</f>
        <v>0</v>
      </c>
      <c r="P2752">
        <f>IFERROR(ROUND(E2752/L2752,2),0)</f>
        <v>0</v>
      </c>
      <c r="Q2752" s="9" t="s">
        <v>8311</v>
      </c>
      <c r="R2752" t="s">
        <v>8356</v>
      </c>
      <c r="S2752" s="13">
        <f>(((J2752/60)/60)/24)+DATE(1970,1,1)</f>
        <v>41078.899826388886</v>
      </c>
      <c r="T2752" s="14">
        <f t="shared" si="42"/>
        <v>41090.833333333336</v>
      </c>
    </row>
    <row r="2753" spans="1:20" ht="60" hidden="1" x14ac:dyDescent="0.2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f>ROUND(E2753/D2753,0)*100</f>
        <v>0</v>
      </c>
      <c r="P2753">
        <f>IFERROR(ROUND(E2753/L2753,2),0)</f>
        <v>0</v>
      </c>
      <c r="Q2753" s="9" t="s">
        <v>8311</v>
      </c>
      <c r="R2753" t="s">
        <v>8356</v>
      </c>
      <c r="S2753" s="13">
        <f>(((J2753/60)/60)/24)+DATE(1970,1,1)</f>
        <v>41747.887060185189</v>
      </c>
      <c r="T2753" s="14">
        <f t="shared" si="42"/>
        <v>41807.887060185189</v>
      </c>
    </row>
    <row r="2754" spans="1:20" ht="60" hidden="1" x14ac:dyDescent="0.2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f>ROUND(E2754/D2754,0)*100</f>
        <v>0</v>
      </c>
      <c r="P2754">
        <f>IFERROR(ROUND(E2754/L2754,2),0)</f>
        <v>39.29</v>
      </c>
      <c r="Q2754" s="9" t="s">
        <v>8311</v>
      </c>
      <c r="R2754" t="s">
        <v>8356</v>
      </c>
      <c r="S2754" s="13">
        <f>(((J2754/60)/60)/24)+DATE(1970,1,1)</f>
        <v>40855.765092592592</v>
      </c>
      <c r="T2754" s="14">
        <f t="shared" si="42"/>
        <v>40895.765092592592</v>
      </c>
    </row>
    <row r="2755" spans="1:20" ht="45" hidden="1" x14ac:dyDescent="0.2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f>ROUND(E2755/D2755,0)*100</f>
        <v>0</v>
      </c>
      <c r="P2755">
        <f>IFERROR(ROUND(E2755/L2755,2),0)</f>
        <v>47.5</v>
      </c>
      <c r="Q2755" s="9" t="s">
        <v>8311</v>
      </c>
      <c r="R2755" t="s">
        <v>8356</v>
      </c>
      <c r="S2755" s="13">
        <f>(((J2755/60)/60)/24)+DATE(1970,1,1)</f>
        <v>41117.900729166664</v>
      </c>
      <c r="T2755" s="14">
        <f t="shared" ref="T2755:T2818" si="43">(((I2755/60)/60)/24)+DATE(1970,1,1)</f>
        <v>41147.900729166664</v>
      </c>
    </row>
    <row r="2756" spans="1:20" ht="45" hidden="1" x14ac:dyDescent="0.2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f>ROUND(E2756/D2756,0)*100</f>
        <v>0</v>
      </c>
      <c r="P2756">
        <f>IFERROR(ROUND(E2756/L2756,2),0)</f>
        <v>0</v>
      </c>
      <c r="Q2756" s="9" t="s">
        <v>8311</v>
      </c>
      <c r="R2756" t="s">
        <v>8356</v>
      </c>
      <c r="S2756" s="13">
        <f>(((J2756/60)/60)/24)+DATE(1970,1,1)</f>
        <v>41863.636006944449</v>
      </c>
      <c r="T2756" s="14">
        <f t="shared" si="43"/>
        <v>41893.636006944449</v>
      </c>
    </row>
    <row r="2757" spans="1:20" ht="45" hidden="1" x14ac:dyDescent="0.2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f>ROUND(E2757/D2757,0)*100</f>
        <v>100</v>
      </c>
      <c r="P2757">
        <f>IFERROR(ROUND(E2757/L2757,2),0)</f>
        <v>17.329999999999998</v>
      </c>
      <c r="Q2757" s="9" t="s">
        <v>8311</v>
      </c>
      <c r="R2757" t="s">
        <v>8356</v>
      </c>
      <c r="S2757" s="13">
        <f>(((J2757/60)/60)/24)+DATE(1970,1,1)</f>
        <v>42072.790821759263</v>
      </c>
      <c r="T2757" s="14">
        <f t="shared" si="43"/>
        <v>42102.790821759263</v>
      </c>
    </row>
    <row r="2758" spans="1:20" ht="45" hidden="1" x14ac:dyDescent="0.2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f>ROUND(E2758/D2758,0)*100</f>
        <v>0</v>
      </c>
      <c r="P2758">
        <f>IFERROR(ROUND(E2758/L2758,2),0)</f>
        <v>31.76</v>
      </c>
      <c r="Q2758" s="9" t="s">
        <v>8311</v>
      </c>
      <c r="R2758" t="s">
        <v>8356</v>
      </c>
      <c r="S2758" s="13">
        <f>(((J2758/60)/60)/24)+DATE(1970,1,1)</f>
        <v>41620.90047453704</v>
      </c>
      <c r="T2758" s="14">
        <f t="shared" si="43"/>
        <v>41650.90047453704</v>
      </c>
    </row>
    <row r="2759" spans="1:20" ht="30" hidden="1" x14ac:dyDescent="0.25">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f>ROUND(E2759/D2759,0)*100</f>
        <v>0</v>
      </c>
      <c r="P2759">
        <f>IFERROR(ROUND(E2759/L2759,2),0)</f>
        <v>5</v>
      </c>
      <c r="Q2759" s="9" t="s">
        <v>8311</v>
      </c>
      <c r="R2759" t="s">
        <v>8356</v>
      </c>
      <c r="S2759" s="13">
        <f>(((J2759/60)/60)/24)+DATE(1970,1,1)</f>
        <v>42573.65662037037</v>
      </c>
      <c r="T2759" s="14">
        <f t="shared" si="43"/>
        <v>42588.65662037037</v>
      </c>
    </row>
    <row r="2760" spans="1:20" ht="60" hidden="1" x14ac:dyDescent="0.2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f>ROUND(E2760/D2760,0)*100</f>
        <v>0</v>
      </c>
      <c r="P2760">
        <f>IFERROR(ROUND(E2760/L2760,2),0)</f>
        <v>39</v>
      </c>
      <c r="Q2760" s="9" t="s">
        <v>8311</v>
      </c>
      <c r="R2760" t="s">
        <v>8356</v>
      </c>
      <c r="S2760" s="13">
        <f>(((J2760/60)/60)/24)+DATE(1970,1,1)</f>
        <v>42639.441932870366</v>
      </c>
      <c r="T2760" s="14">
        <f t="shared" si="43"/>
        <v>42653.441932870366</v>
      </c>
    </row>
    <row r="2761" spans="1:20" ht="60" hidden="1" x14ac:dyDescent="0.2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f>ROUND(E2761/D2761,0)*100</f>
        <v>0</v>
      </c>
      <c r="P2761">
        <f>IFERROR(ROUND(E2761/L2761,2),0)</f>
        <v>52.5</v>
      </c>
      <c r="Q2761" s="9" t="s">
        <v>8311</v>
      </c>
      <c r="R2761" t="s">
        <v>8356</v>
      </c>
      <c r="S2761" s="13">
        <f>(((J2761/60)/60)/24)+DATE(1970,1,1)</f>
        <v>42524.36650462963</v>
      </c>
      <c r="T2761" s="14">
        <f t="shared" si="43"/>
        <v>42567.36650462963</v>
      </c>
    </row>
    <row r="2762" spans="1:20" ht="60" hidden="1" x14ac:dyDescent="0.25">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f>ROUND(E2762/D2762,0)*100</f>
        <v>0</v>
      </c>
      <c r="P2762">
        <f>IFERROR(ROUND(E2762/L2762,2),0)</f>
        <v>0</v>
      </c>
      <c r="Q2762" s="9" t="s">
        <v>8311</v>
      </c>
      <c r="R2762" t="s">
        <v>8356</v>
      </c>
      <c r="S2762" s="13">
        <f>(((J2762/60)/60)/24)+DATE(1970,1,1)</f>
        <v>41415.461319444446</v>
      </c>
      <c r="T2762" s="14">
        <f t="shared" si="43"/>
        <v>41445.461319444446</v>
      </c>
    </row>
    <row r="2763" spans="1:20" ht="30" hidden="1" x14ac:dyDescent="0.25">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f>ROUND(E2763/D2763,0)*100</f>
        <v>0</v>
      </c>
      <c r="P2763">
        <f>IFERROR(ROUND(E2763/L2763,2),0)</f>
        <v>9</v>
      </c>
      <c r="Q2763" s="9" t="s">
        <v>8311</v>
      </c>
      <c r="R2763" t="s">
        <v>8356</v>
      </c>
      <c r="S2763" s="13">
        <f>(((J2763/60)/60)/24)+DATE(1970,1,1)</f>
        <v>41247.063576388886</v>
      </c>
      <c r="T2763" s="14">
        <f t="shared" si="43"/>
        <v>41277.063576388886</v>
      </c>
    </row>
    <row r="2764" spans="1:20" ht="45" hidden="1" x14ac:dyDescent="0.2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f>ROUND(E2764/D2764,0)*100</f>
        <v>0</v>
      </c>
      <c r="P2764">
        <f>IFERROR(ROUND(E2764/L2764,2),0)</f>
        <v>25</v>
      </c>
      <c r="Q2764" s="9" t="s">
        <v>8311</v>
      </c>
      <c r="R2764" t="s">
        <v>8356</v>
      </c>
      <c r="S2764" s="13">
        <f>(((J2764/60)/60)/24)+DATE(1970,1,1)</f>
        <v>40927.036979166667</v>
      </c>
      <c r="T2764" s="14">
        <f t="shared" si="43"/>
        <v>40986.995312500003</v>
      </c>
    </row>
    <row r="2765" spans="1:20" ht="30" hidden="1" x14ac:dyDescent="0.2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f>ROUND(E2765/D2765,0)*100</f>
        <v>0</v>
      </c>
      <c r="P2765">
        <f>IFERROR(ROUND(E2765/L2765,2),0)</f>
        <v>30</v>
      </c>
      <c r="Q2765" s="9" t="s">
        <v>8311</v>
      </c>
      <c r="R2765" t="s">
        <v>8356</v>
      </c>
      <c r="S2765" s="13">
        <f>(((J2765/60)/60)/24)+DATE(1970,1,1)</f>
        <v>41373.579675925925</v>
      </c>
      <c r="T2765" s="14">
        <f t="shared" si="43"/>
        <v>41418.579675925925</v>
      </c>
    </row>
    <row r="2766" spans="1:20" ht="60" hidden="1" x14ac:dyDescent="0.2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f>ROUND(E2766/D2766,0)*100</f>
        <v>0</v>
      </c>
      <c r="P2766">
        <f>IFERROR(ROUND(E2766/L2766,2),0)</f>
        <v>11.25</v>
      </c>
      <c r="Q2766" s="9" t="s">
        <v>8311</v>
      </c>
      <c r="R2766" t="s">
        <v>8356</v>
      </c>
      <c r="S2766" s="13">
        <f>(((J2766/60)/60)/24)+DATE(1970,1,1)</f>
        <v>41030.292025462964</v>
      </c>
      <c r="T2766" s="14">
        <f t="shared" si="43"/>
        <v>41059.791666666664</v>
      </c>
    </row>
    <row r="2767" spans="1:20" ht="45" hidden="1" x14ac:dyDescent="0.2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f>ROUND(E2767/D2767,0)*100</f>
        <v>0</v>
      </c>
      <c r="P2767">
        <f>IFERROR(ROUND(E2767/L2767,2),0)</f>
        <v>0</v>
      </c>
      <c r="Q2767" s="9" t="s">
        <v>8311</v>
      </c>
      <c r="R2767" t="s">
        <v>8356</v>
      </c>
      <c r="S2767" s="13">
        <f>(((J2767/60)/60)/24)+DATE(1970,1,1)</f>
        <v>41194.579027777778</v>
      </c>
      <c r="T2767" s="14">
        <f t="shared" si="43"/>
        <v>41210.579027777778</v>
      </c>
    </row>
    <row r="2768" spans="1:20" ht="60" hidden="1" x14ac:dyDescent="0.2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f>ROUND(E2768/D2768,0)*100</f>
        <v>0</v>
      </c>
      <c r="P2768">
        <f>IFERROR(ROUND(E2768/L2768,2),0)</f>
        <v>25</v>
      </c>
      <c r="Q2768" s="9" t="s">
        <v>8311</v>
      </c>
      <c r="R2768" t="s">
        <v>8356</v>
      </c>
      <c r="S2768" s="13">
        <f>(((J2768/60)/60)/24)+DATE(1970,1,1)</f>
        <v>40736.668032407404</v>
      </c>
      <c r="T2768" s="14">
        <f t="shared" si="43"/>
        <v>40766.668032407404</v>
      </c>
    </row>
    <row r="2769" spans="1:20" ht="45" hidden="1" x14ac:dyDescent="0.2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f>ROUND(E2769/D2769,0)*100</f>
        <v>0</v>
      </c>
      <c r="P2769">
        <f>IFERROR(ROUND(E2769/L2769,2),0)</f>
        <v>11.33</v>
      </c>
      <c r="Q2769" s="9" t="s">
        <v>8311</v>
      </c>
      <c r="R2769" t="s">
        <v>8356</v>
      </c>
      <c r="S2769" s="13">
        <f>(((J2769/60)/60)/24)+DATE(1970,1,1)</f>
        <v>42172.958912037036</v>
      </c>
      <c r="T2769" s="14">
        <f t="shared" si="43"/>
        <v>42232.958912037036</v>
      </c>
    </row>
    <row r="2770" spans="1:20" ht="45" hidden="1" x14ac:dyDescent="0.2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f>ROUND(E2770/D2770,0)*100</f>
        <v>0</v>
      </c>
      <c r="P2770">
        <f>IFERROR(ROUND(E2770/L2770,2),0)</f>
        <v>29.47</v>
      </c>
      <c r="Q2770" s="9" t="s">
        <v>8311</v>
      </c>
      <c r="R2770" t="s">
        <v>8356</v>
      </c>
      <c r="S2770" s="13">
        <f>(((J2770/60)/60)/24)+DATE(1970,1,1)</f>
        <v>40967.614849537036</v>
      </c>
      <c r="T2770" s="14">
        <f t="shared" si="43"/>
        <v>40997.573182870372</v>
      </c>
    </row>
    <row r="2771" spans="1:20" ht="45" hidden="1" x14ac:dyDescent="0.2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f>ROUND(E2771/D2771,0)*100</f>
        <v>0</v>
      </c>
      <c r="P2771">
        <f>IFERROR(ROUND(E2771/L2771,2),0)</f>
        <v>1</v>
      </c>
      <c r="Q2771" s="9" t="s">
        <v>8311</v>
      </c>
      <c r="R2771" t="s">
        <v>8356</v>
      </c>
      <c r="S2771" s="13">
        <f>(((J2771/60)/60)/24)+DATE(1970,1,1)</f>
        <v>41745.826273148145</v>
      </c>
      <c r="T2771" s="14">
        <f t="shared" si="43"/>
        <v>41795.826273148145</v>
      </c>
    </row>
    <row r="2772" spans="1:20" ht="60" hidden="1" x14ac:dyDescent="0.2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f>ROUND(E2772/D2772,0)*100</f>
        <v>0</v>
      </c>
      <c r="P2772">
        <f>IFERROR(ROUND(E2772/L2772,2),0)</f>
        <v>63.1</v>
      </c>
      <c r="Q2772" s="9" t="s">
        <v>8311</v>
      </c>
      <c r="R2772" t="s">
        <v>8356</v>
      </c>
      <c r="S2772" s="13">
        <f>(((J2772/60)/60)/24)+DATE(1970,1,1)</f>
        <v>41686.705208333333</v>
      </c>
      <c r="T2772" s="14">
        <f t="shared" si="43"/>
        <v>41716.663541666669</v>
      </c>
    </row>
    <row r="2773" spans="1:20" ht="60" hidden="1" x14ac:dyDescent="0.2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f>ROUND(E2773/D2773,0)*100</f>
        <v>0</v>
      </c>
      <c r="P2773">
        <f>IFERROR(ROUND(E2773/L2773,2),0)</f>
        <v>0</v>
      </c>
      <c r="Q2773" s="9" t="s">
        <v>8311</v>
      </c>
      <c r="R2773" t="s">
        <v>8356</v>
      </c>
      <c r="S2773" s="13">
        <f>(((J2773/60)/60)/24)+DATE(1970,1,1)</f>
        <v>41257.531712962962</v>
      </c>
      <c r="T2773" s="14">
        <f t="shared" si="43"/>
        <v>41306.708333333336</v>
      </c>
    </row>
    <row r="2774" spans="1:20" ht="45" hidden="1" x14ac:dyDescent="0.2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f>ROUND(E2774/D2774,0)*100</f>
        <v>0</v>
      </c>
      <c r="P2774">
        <f>IFERROR(ROUND(E2774/L2774,2),0)</f>
        <v>0</v>
      </c>
      <c r="Q2774" s="9" t="s">
        <v>8311</v>
      </c>
      <c r="R2774" t="s">
        <v>8356</v>
      </c>
      <c r="S2774" s="13">
        <f>(((J2774/60)/60)/24)+DATE(1970,1,1)</f>
        <v>41537.869143518517</v>
      </c>
      <c r="T2774" s="14">
        <f t="shared" si="43"/>
        <v>41552.869143518517</v>
      </c>
    </row>
    <row r="2775" spans="1:20" ht="45" hidden="1" x14ac:dyDescent="0.2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f>ROUND(E2775/D2775,0)*100</f>
        <v>0</v>
      </c>
      <c r="P2775">
        <f>IFERROR(ROUND(E2775/L2775,2),0)</f>
        <v>1</v>
      </c>
      <c r="Q2775" s="9" t="s">
        <v>8311</v>
      </c>
      <c r="R2775" t="s">
        <v>8356</v>
      </c>
      <c r="S2775" s="13">
        <f>(((J2775/60)/60)/24)+DATE(1970,1,1)</f>
        <v>42474.86482638889</v>
      </c>
      <c r="T2775" s="14">
        <f t="shared" si="43"/>
        <v>42484.86482638889</v>
      </c>
    </row>
    <row r="2776" spans="1:20" ht="60" hidden="1" x14ac:dyDescent="0.2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f>ROUND(E2776/D2776,0)*100</f>
        <v>0</v>
      </c>
      <c r="P2776">
        <f>IFERROR(ROUND(E2776/L2776,2),0)</f>
        <v>43.85</v>
      </c>
      <c r="Q2776" s="9" t="s">
        <v>8311</v>
      </c>
      <c r="R2776" t="s">
        <v>8356</v>
      </c>
      <c r="S2776" s="13">
        <f>(((J2776/60)/60)/24)+DATE(1970,1,1)</f>
        <v>41311.126481481479</v>
      </c>
      <c r="T2776" s="14">
        <f t="shared" si="43"/>
        <v>41341.126481481479</v>
      </c>
    </row>
    <row r="2777" spans="1:20" ht="45" hidden="1" x14ac:dyDescent="0.2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f>ROUND(E2777/D2777,0)*100</f>
        <v>0</v>
      </c>
      <c r="P2777">
        <f>IFERROR(ROUND(E2777/L2777,2),0)</f>
        <v>75</v>
      </c>
      <c r="Q2777" s="9" t="s">
        <v>8311</v>
      </c>
      <c r="R2777" t="s">
        <v>8356</v>
      </c>
      <c r="S2777" s="13">
        <f>(((J2777/60)/60)/24)+DATE(1970,1,1)</f>
        <v>40863.013356481482</v>
      </c>
      <c r="T2777" s="14">
        <f t="shared" si="43"/>
        <v>40893.013356481482</v>
      </c>
    </row>
    <row r="2778" spans="1:20" ht="60" hidden="1" x14ac:dyDescent="0.2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f>ROUND(E2778/D2778,0)*100</f>
        <v>0</v>
      </c>
      <c r="P2778">
        <f>IFERROR(ROUND(E2778/L2778,2),0)</f>
        <v>45.97</v>
      </c>
      <c r="Q2778" s="9" t="s">
        <v>8311</v>
      </c>
      <c r="R2778" t="s">
        <v>8356</v>
      </c>
      <c r="S2778" s="13">
        <f>(((J2778/60)/60)/24)+DATE(1970,1,1)</f>
        <v>42136.297175925924</v>
      </c>
      <c r="T2778" s="14">
        <f t="shared" si="43"/>
        <v>42167.297175925924</v>
      </c>
    </row>
    <row r="2779" spans="1:20" ht="60" hidden="1" x14ac:dyDescent="0.2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f>ROUND(E2779/D2779,0)*100</f>
        <v>0</v>
      </c>
      <c r="P2779">
        <f>IFERROR(ROUND(E2779/L2779,2),0)</f>
        <v>10</v>
      </c>
      <c r="Q2779" s="9" t="s">
        <v>8311</v>
      </c>
      <c r="R2779" t="s">
        <v>8356</v>
      </c>
      <c r="S2779" s="13">
        <f>(((J2779/60)/60)/24)+DATE(1970,1,1)</f>
        <v>42172.669027777782</v>
      </c>
      <c r="T2779" s="14">
        <f t="shared" si="43"/>
        <v>42202.669027777782</v>
      </c>
    </row>
    <row r="2780" spans="1:20" ht="60" hidden="1" x14ac:dyDescent="0.2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f>ROUND(E2780/D2780,0)*100</f>
        <v>0</v>
      </c>
      <c r="P2780">
        <f>IFERROR(ROUND(E2780/L2780,2),0)</f>
        <v>93.67</v>
      </c>
      <c r="Q2780" s="9" t="s">
        <v>8311</v>
      </c>
      <c r="R2780" t="s">
        <v>8356</v>
      </c>
      <c r="S2780" s="13">
        <f>(((J2780/60)/60)/24)+DATE(1970,1,1)</f>
        <v>41846.978078703702</v>
      </c>
      <c r="T2780" s="14">
        <f t="shared" si="43"/>
        <v>41876.978078703702</v>
      </c>
    </row>
    <row r="2781" spans="1:20" ht="45" hidden="1" x14ac:dyDescent="0.2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f>ROUND(E2781/D2781,0)*100</f>
        <v>0</v>
      </c>
      <c r="P2781">
        <f>IFERROR(ROUND(E2781/L2781,2),0)</f>
        <v>53</v>
      </c>
      <c r="Q2781" s="9" t="s">
        <v>8311</v>
      </c>
      <c r="R2781" t="s">
        <v>8356</v>
      </c>
      <c r="S2781" s="13">
        <f>(((J2781/60)/60)/24)+DATE(1970,1,1)</f>
        <v>42300.585891203707</v>
      </c>
      <c r="T2781" s="14">
        <f t="shared" si="43"/>
        <v>42330.627557870372</v>
      </c>
    </row>
    <row r="2782" spans="1:20" ht="45" hidden="1" x14ac:dyDescent="0.2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f>ROUND(E2782/D2782,0)*100</f>
        <v>0</v>
      </c>
      <c r="P2782">
        <f>IFERROR(ROUND(E2782/L2782,2),0)</f>
        <v>0</v>
      </c>
      <c r="Q2782" s="9" t="s">
        <v>8311</v>
      </c>
      <c r="R2782" t="s">
        <v>8356</v>
      </c>
      <c r="S2782" s="13">
        <f>(((J2782/60)/60)/24)+DATE(1970,1,1)</f>
        <v>42774.447777777779</v>
      </c>
      <c r="T2782" s="14">
        <f t="shared" si="43"/>
        <v>42804.447777777779</v>
      </c>
    </row>
    <row r="2783" spans="1:20" ht="45" hidden="1" x14ac:dyDescent="0.2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f>ROUND(E2783/D2783,0)*100</f>
        <v>100</v>
      </c>
      <c r="P2783">
        <f>IFERROR(ROUND(E2783/L2783,2),0)</f>
        <v>47</v>
      </c>
      <c r="Q2783" s="9" t="s">
        <v>8323</v>
      </c>
      <c r="R2783" t="s">
        <v>8326</v>
      </c>
      <c r="S2783" s="13">
        <f>(((J2783/60)/60)/24)+DATE(1970,1,1)</f>
        <v>42018.94159722222</v>
      </c>
      <c r="T2783" s="14">
        <f t="shared" si="43"/>
        <v>42047.291666666672</v>
      </c>
    </row>
    <row r="2784" spans="1:20" ht="45" hidden="1" x14ac:dyDescent="0.2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f>ROUND(E2784/D2784,0)*100</f>
        <v>100</v>
      </c>
      <c r="P2784">
        <f>IFERROR(ROUND(E2784/L2784,2),0)</f>
        <v>66.67</v>
      </c>
      <c r="Q2784" s="9" t="s">
        <v>8323</v>
      </c>
      <c r="R2784" t="s">
        <v>8326</v>
      </c>
      <c r="S2784" s="13">
        <f>(((J2784/60)/60)/24)+DATE(1970,1,1)</f>
        <v>42026.924976851849</v>
      </c>
      <c r="T2784" s="14">
        <f t="shared" si="43"/>
        <v>42052.207638888889</v>
      </c>
    </row>
    <row r="2785" spans="1:20" ht="60" hidden="1" x14ac:dyDescent="0.2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f>ROUND(E2785/D2785,0)*100</f>
        <v>100</v>
      </c>
      <c r="P2785">
        <f>IFERROR(ROUND(E2785/L2785,2),0)</f>
        <v>18.77</v>
      </c>
      <c r="Q2785" s="9" t="s">
        <v>8323</v>
      </c>
      <c r="R2785" t="s">
        <v>8326</v>
      </c>
      <c r="S2785" s="13">
        <f>(((J2785/60)/60)/24)+DATE(1970,1,1)</f>
        <v>42103.535254629634</v>
      </c>
      <c r="T2785" s="14">
        <f t="shared" si="43"/>
        <v>42117.535254629634</v>
      </c>
    </row>
    <row r="2786" spans="1:20" ht="45" hidden="1" x14ac:dyDescent="0.2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f>ROUND(E2786/D2786,0)*100</f>
        <v>100</v>
      </c>
      <c r="P2786">
        <f>IFERROR(ROUND(E2786/L2786,2),0)</f>
        <v>66.11</v>
      </c>
      <c r="Q2786" s="9" t="s">
        <v>8323</v>
      </c>
      <c r="R2786" t="s">
        <v>8326</v>
      </c>
      <c r="S2786" s="13">
        <f>(((J2786/60)/60)/24)+DATE(1970,1,1)</f>
        <v>41920.787534722222</v>
      </c>
      <c r="T2786" s="14">
        <f t="shared" si="43"/>
        <v>41941.787534722222</v>
      </c>
    </row>
    <row r="2787" spans="1:20" ht="45" hidden="1" x14ac:dyDescent="0.2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f>ROUND(E2787/D2787,0)*100</f>
        <v>100</v>
      </c>
      <c r="P2787">
        <f>IFERROR(ROUND(E2787/L2787,2),0)</f>
        <v>36.86</v>
      </c>
      <c r="Q2787" s="9" t="s">
        <v>8323</v>
      </c>
      <c r="R2787" t="s">
        <v>8326</v>
      </c>
      <c r="S2787" s="13">
        <f>(((J2787/60)/60)/24)+DATE(1970,1,1)</f>
        <v>42558.189432870371</v>
      </c>
      <c r="T2787" s="14">
        <f t="shared" si="43"/>
        <v>42587.875</v>
      </c>
    </row>
    <row r="2788" spans="1:20" ht="30" hidden="1" x14ac:dyDescent="0.2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f>ROUND(E2788/D2788,0)*100</f>
        <v>100</v>
      </c>
      <c r="P2788">
        <f>IFERROR(ROUND(E2788/L2788,2),0)</f>
        <v>39.81</v>
      </c>
      <c r="Q2788" s="9" t="s">
        <v>8323</v>
      </c>
      <c r="R2788" t="s">
        <v>8326</v>
      </c>
      <c r="S2788" s="13">
        <f>(((J2788/60)/60)/24)+DATE(1970,1,1)</f>
        <v>41815.569212962961</v>
      </c>
      <c r="T2788" s="14">
        <f t="shared" si="43"/>
        <v>41829.569212962961</v>
      </c>
    </row>
    <row r="2789" spans="1:20" ht="60" hidden="1" x14ac:dyDescent="0.2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f>ROUND(E2789/D2789,0)*100</f>
        <v>100</v>
      </c>
      <c r="P2789">
        <f>IFERROR(ROUND(E2789/L2789,2),0)</f>
        <v>31.5</v>
      </c>
      <c r="Q2789" s="9" t="s">
        <v>8323</v>
      </c>
      <c r="R2789" t="s">
        <v>8326</v>
      </c>
      <c r="S2789" s="13">
        <f>(((J2789/60)/60)/24)+DATE(1970,1,1)</f>
        <v>41808.198518518519</v>
      </c>
      <c r="T2789" s="14">
        <f t="shared" si="43"/>
        <v>41838.198518518519</v>
      </c>
    </row>
    <row r="2790" spans="1:20" ht="45" hidden="1" x14ac:dyDescent="0.2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f>ROUND(E2790/D2790,0)*100</f>
        <v>100</v>
      </c>
      <c r="P2790">
        <f>IFERROR(ROUND(E2790/L2790,2),0)</f>
        <v>102.5</v>
      </c>
      <c r="Q2790" s="9" t="s">
        <v>8323</v>
      </c>
      <c r="R2790" t="s">
        <v>8326</v>
      </c>
      <c r="S2790" s="13">
        <f>(((J2790/60)/60)/24)+DATE(1970,1,1)</f>
        <v>42550.701886574068</v>
      </c>
      <c r="T2790" s="14">
        <f t="shared" si="43"/>
        <v>42580.701886574068</v>
      </c>
    </row>
    <row r="2791" spans="1:20" ht="30" hidden="1" x14ac:dyDescent="0.2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f>ROUND(E2791/D2791,0)*100</f>
        <v>100</v>
      </c>
      <c r="P2791">
        <f>IFERROR(ROUND(E2791/L2791,2),0)</f>
        <v>126.46</v>
      </c>
      <c r="Q2791" s="9" t="s">
        <v>8323</v>
      </c>
      <c r="R2791" t="s">
        <v>8326</v>
      </c>
      <c r="S2791" s="13">
        <f>(((J2791/60)/60)/24)+DATE(1970,1,1)</f>
        <v>42056.013124999998</v>
      </c>
      <c r="T2791" s="14">
        <f t="shared" si="43"/>
        <v>42075.166666666672</v>
      </c>
    </row>
    <row r="2792" spans="1:20" ht="60" hidden="1" x14ac:dyDescent="0.2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f>ROUND(E2792/D2792,0)*100</f>
        <v>100</v>
      </c>
      <c r="P2792">
        <f>IFERROR(ROUND(E2792/L2792,2),0)</f>
        <v>47.88</v>
      </c>
      <c r="Q2792" s="9" t="s">
        <v>8323</v>
      </c>
      <c r="R2792" t="s">
        <v>8326</v>
      </c>
      <c r="S2792" s="13">
        <f>(((J2792/60)/60)/24)+DATE(1970,1,1)</f>
        <v>42016.938692129625</v>
      </c>
      <c r="T2792" s="14">
        <f t="shared" si="43"/>
        <v>42046.938692129625</v>
      </c>
    </row>
    <row r="2793" spans="1:20" ht="60" hidden="1" x14ac:dyDescent="0.2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f>ROUND(E2793/D2793,0)*100</f>
        <v>100</v>
      </c>
      <c r="P2793">
        <f>IFERROR(ROUND(E2793/L2793,2),0)</f>
        <v>73.209999999999994</v>
      </c>
      <c r="Q2793" s="9" t="s">
        <v>8323</v>
      </c>
      <c r="R2793" t="s">
        <v>8326</v>
      </c>
      <c r="S2793" s="13">
        <f>(((J2793/60)/60)/24)+DATE(1970,1,1)</f>
        <v>42591.899988425925</v>
      </c>
      <c r="T2793" s="14">
        <f t="shared" si="43"/>
        <v>42622.166666666672</v>
      </c>
    </row>
    <row r="2794" spans="1:20" ht="45" hidden="1" x14ac:dyDescent="0.2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f>ROUND(E2794/D2794,0)*100</f>
        <v>100</v>
      </c>
      <c r="P2794">
        <f>IFERROR(ROUND(E2794/L2794,2),0)</f>
        <v>89.67</v>
      </c>
      <c r="Q2794" s="9" t="s">
        <v>8323</v>
      </c>
      <c r="R2794" t="s">
        <v>8326</v>
      </c>
      <c r="S2794" s="13">
        <f>(((J2794/60)/60)/24)+DATE(1970,1,1)</f>
        <v>42183.231006944443</v>
      </c>
      <c r="T2794" s="14">
        <f t="shared" si="43"/>
        <v>42228.231006944443</v>
      </c>
    </row>
    <row r="2795" spans="1:20" ht="60" hidden="1" x14ac:dyDescent="0.2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f>ROUND(E2795/D2795,0)*100</f>
        <v>100</v>
      </c>
      <c r="P2795">
        <f>IFERROR(ROUND(E2795/L2795,2),0)</f>
        <v>151.46</v>
      </c>
      <c r="Q2795" s="9" t="s">
        <v>8323</v>
      </c>
      <c r="R2795" t="s">
        <v>8326</v>
      </c>
      <c r="S2795" s="13">
        <f>(((J2795/60)/60)/24)+DATE(1970,1,1)</f>
        <v>42176.419039351851</v>
      </c>
      <c r="T2795" s="14">
        <f t="shared" si="43"/>
        <v>42206.419039351851</v>
      </c>
    </row>
    <row r="2796" spans="1:20" ht="60" hidden="1" x14ac:dyDescent="0.25">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f>ROUND(E2796/D2796,0)*100</f>
        <v>200</v>
      </c>
      <c r="P2796">
        <f>IFERROR(ROUND(E2796/L2796,2),0)</f>
        <v>25</v>
      </c>
      <c r="Q2796" s="9" t="s">
        <v>8323</v>
      </c>
      <c r="R2796" t="s">
        <v>8326</v>
      </c>
      <c r="S2796" s="13">
        <f>(((J2796/60)/60)/24)+DATE(1970,1,1)</f>
        <v>42416.691655092596</v>
      </c>
      <c r="T2796" s="14">
        <f t="shared" si="43"/>
        <v>42432.791666666672</v>
      </c>
    </row>
    <row r="2797" spans="1:20" ht="45" hidden="1" x14ac:dyDescent="0.2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f>ROUND(E2797/D2797,0)*100</f>
        <v>100</v>
      </c>
      <c r="P2797">
        <f>IFERROR(ROUND(E2797/L2797,2),0)</f>
        <v>36.5</v>
      </c>
      <c r="Q2797" s="9" t="s">
        <v>8323</v>
      </c>
      <c r="R2797" t="s">
        <v>8326</v>
      </c>
      <c r="S2797" s="13">
        <f>(((J2797/60)/60)/24)+DATE(1970,1,1)</f>
        <v>41780.525937500002</v>
      </c>
      <c r="T2797" s="14">
        <f t="shared" si="43"/>
        <v>41796.958333333336</v>
      </c>
    </row>
    <row r="2798" spans="1:20" ht="45" hidden="1" x14ac:dyDescent="0.2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f>ROUND(E2798/D2798,0)*100</f>
        <v>100</v>
      </c>
      <c r="P2798">
        <f>IFERROR(ROUND(E2798/L2798,2),0)</f>
        <v>44</v>
      </c>
      <c r="Q2798" s="9" t="s">
        <v>8323</v>
      </c>
      <c r="R2798" t="s">
        <v>8326</v>
      </c>
      <c r="S2798" s="13">
        <f>(((J2798/60)/60)/24)+DATE(1970,1,1)</f>
        <v>41795.528101851851</v>
      </c>
      <c r="T2798" s="14">
        <f t="shared" si="43"/>
        <v>41825.528101851851</v>
      </c>
    </row>
    <row r="2799" spans="1:20" ht="45" hidden="1" x14ac:dyDescent="0.2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f>ROUND(E2799/D2799,0)*100</f>
        <v>100</v>
      </c>
      <c r="P2799">
        <f>IFERROR(ROUND(E2799/L2799,2),0)</f>
        <v>87.36</v>
      </c>
      <c r="Q2799" s="9" t="s">
        <v>8323</v>
      </c>
      <c r="R2799" t="s">
        <v>8326</v>
      </c>
      <c r="S2799" s="13">
        <f>(((J2799/60)/60)/24)+DATE(1970,1,1)</f>
        <v>41798.94027777778</v>
      </c>
      <c r="T2799" s="14">
        <f t="shared" si="43"/>
        <v>41828.94027777778</v>
      </c>
    </row>
    <row r="2800" spans="1:20" ht="60" hidden="1" x14ac:dyDescent="0.2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f>ROUND(E2800/D2800,0)*100</f>
        <v>100</v>
      </c>
      <c r="P2800">
        <f>IFERROR(ROUND(E2800/L2800,2),0)</f>
        <v>36.47</v>
      </c>
      <c r="Q2800" s="9" t="s">
        <v>8323</v>
      </c>
      <c r="R2800" t="s">
        <v>8326</v>
      </c>
      <c r="S2800" s="13">
        <f>(((J2800/60)/60)/24)+DATE(1970,1,1)</f>
        <v>42201.675011574072</v>
      </c>
      <c r="T2800" s="14">
        <f t="shared" si="43"/>
        <v>42216.666666666672</v>
      </c>
    </row>
    <row r="2801" spans="1:20" ht="60" hidden="1" x14ac:dyDescent="0.2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f>ROUND(E2801/D2801,0)*100</f>
        <v>100</v>
      </c>
      <c r="P2801">
        <f>IFERROR(ROUND(E2801/L2801,2),0)</f>
        <v>44.86</v>
      </c>
      <c r="Q2801" s="9" t="s">
        <v>8323</v>
      </c>
      <c r="R2801" t="s">
        <v>8326</v>
      </c>
      <c r="S2801" s="13">
        <f>(((J2801/60)/60)/24)+DATE(1970,1,1)</f>
        <v>42507.264699074076</v>
      </c>
      <c r="T2801" s="14">
        <f t="shared" si="43"/>
        <v>42538.666666666672</v>
      </c>
    </row>
    <row r="2802" spans="1:20" ht="45" hidden="1" x14ac:dyDescent="0.2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f>ROUND(E2802/D2802,0)*100</f>
        <v>100</v>
      </c>
      <c r="P2802">
        <f>IFERROR(ROUND(E2802/L2802,2),0)</f>
        <v>42.9</v>
      </c>
      <c r="Q2802" s="9" t="s">
        <v>8323</v>
      </c>
      <c r="R2802" t="s">
        <v>8326</v>
      </c>
      <c r="S2802" s="13">
        <f>(((J2802/60)/60)/24)+DATE(1970,1,1)</f>
        <v>41948.552847222221</v>
      </c>
      <c r="T2802" s="14">
        <f t="shared" si="43"/>
        <v>42008.552847222221</v>
      </c>
    </row>
    <row r="2803" spans="1:20" ht="45" hidden="1" x14ac:dyDescent="0.2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f>ROUND(E2803/D2803,0)*100</f>
        <v>100</v>
      </c>
      <c r="P2803">
        <f>IFERROR(ROUND(E2803/L2803,2),0)</f>
        <v>51.23</v>
      </c>
      <c r="Q2803" s="9" t="s">
        <v>8323</v>
      </c>
      <c r="R2803" t="s">
        <v>8326</v>
      </c>
      <c r="S2803" s="13">
        <f>(((J2803/60)/60)/24)+DATE(1970,1,1)</f>
        <v>41900.243159722224</v>
      </c>
      <c r="T2803" s="14">
        <f t="shared" si="43"/>
        <v>41922.458333333336</v>
      </c>
    </row>
    <row r="2804" spans="1:20" ht="60" hidden="1" x14ac:dyDescent="0.2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f>ROUND(E2804/D2804,0)*100</f>
        <v>100</v>
      </c>
      <c r="P2804">
        <f>IFERROR(ROUND(E2804/L2804,2),0)</f>
        <v>33.94</v>
      </c>
      <c r="Q2804" s="9" t="s">
        <v>8323</v>
      </c>
      <c r="R2804" t="s">
        <v>8326</v>
      </c>
      <c r="S2804" s="13">
        <f>(((J2804/60)/60)/24)+DATE(1970,1,1)</f>
        <v>42192.64707175926</v>
      </c>
      <c r="T2804" s="14">
        <f t="shared" si="43"/>
        <v>42222.64707175926</v>
      </c>
    </row>
    <row r="2805" spans="1:20" ht="60" hidden="1" x14ac:dyDescent="0.2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f>ROUND(E2805/D2805,0)*100</f>
        <v>100</v>
      </c>
      <c r="P2805">
        <f>IFERROR(ROUND(E2805/L2805,2),0)</f>
        <v>90.74</v>
      </c>
      <c r="Q2805" s="9" t="s">
        <v>8323</v>
      </c>
      <c r="R2805" t="s">
        <v>8326</v>
      </c>
      <c r="S2805" s="13">
        <f>(((J2805/60)/60)/24)+DATE(1970,1,1)</f>
        <v>42158.065694444449</v>
      </c>
      <c r="T2805" s="14">
        <f t="shared" si="43"/>
        <v>42201</v>
      </c>
    </row>
    <row r="2806" spans="1:20" ht="60" hidden="1" x14ac:dyDescent="0.2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f>ROUND(E2806/D2806,0)*100</f>
        <v>100</v>
      </c>
      <c r="P2806">
        <f>IFERROR(ROUND(E2806/L2806,2),0)</f>
        <v>50</v>
      </c>
      <c r="Q2806" s="9" t="s">
        <v>8323</v>
      </c>
      <c r="R2806" t="s">
        <v>8326</v>
      </c>
      <c r="S2806" s="13">
        <f>(((J2806/60)/60)/24)+DATE(1970,1,1)</f>
        <v>41881.453587962962</v>
      </c>
      <c r="T2806" s="14">
        <f t="shared" si="43"/>
        <v>41911.453587962962</v>
      </c>
    </row>
    <row r="2807" spans="1:20" ht="60" hidden="1" x14ac:dyDescent="0.25">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f>ROUND(E2807/D2807,0)*100</f>
        <v>100</v>
      </c>
      <c r="P2807">
        <f>IFERROR(ROUND(E2807/L2807,2),0)</f>
        <v>24.44</v>
      </c>
      <c r="Q2807" s="9" t="s">
        <v>8323</v>
      </c>
      <c r="R2807" t="s">
        <v>8326</v>
      </c>
      <c r="S2807" s="13">
        <f>(((J2807/60)/60)/24)+DATE(1970,1,1)</f>
        <v>42213.505474537036</v>
      </c>
      <c r="T2807" s="14">
        <f t="shared" si="43"/>
        <v>42238.505474537036</v>
      </c>
    </row>
    <row r="2808" spans="1:20" ht="45" hidden="1" x14ac:dyDescent="0.2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f>ROUND(E2808/D2808,0)*100</f>
        <v>100</v>
      </c>
      <c r="P2808">
        <f>IFERROR(ROUND(E2808/L2808,2),0)</f>
        <v>44.25</v>
      </c>
      <c r="Q2808" s="9" t="s">
        <v>8323</v>
      </c>
      <c r="R2808" t="s">
        <v>8326</v>
      </c>
      <c r="S2808" s="13">
        <f>(((J2808/60)/60)/24)+DATE(1970,1,1)</f>
        <v>42185.267245370371</v>
      </c>
      <c r="T2808" s="14">
        <f t="shared" si="43"/>
        <v>42221.458333333328</v>
      </c>
    </row>
    <row r="2809" spans="1:20" ht="30" hidden="1" x14ac:dyDescent="0.25">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f>ROUND(E2809/D2809,0)*100</f>
        <v>100</v>
      </c>
      <c r="P2809">
        <f>IFERROR(ROUND(E2809/L2809,2),0)</f>
        <v>67.739999999999995</v>
      </c>
      <c r="Q2809" s="9" t="s">
        <v>8323</v>
      </c>
      <c r="R2809" t="s">
        <v>8326</v>
      </c>
      <c r="S2809" s="13">
        <f>(((J2809/60)/60)/24)+DATE(1970,1,1)</f>
        <v>42154.873124999998</v>
      </c>
      <c r="T2809" s="14">
        <f t="shared" si="43"/>
        <v>42184.873124999998</v>
      </c>
    </row>
    <row r="2810" spans="1:20" ht="60" hidden="1" x14ac:dyDescent="0.2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f>ROUND(E2810/D2810,0)*100</f>
        <v>100</v>
      </c>
      <c r="P2810">
        <f>IFERROR(ROUND(E2810/L2810,2),0)</f>
        <v>65.38</v>
      </c>
      <c r="Q2810" s="9" t="s">
        <v>8323</v>
      </c>
      <c r="R2810" t="s">
        <v>8326</v>
      </c>
      <c r="S2810" s="13">
        <f>(((J2810/60)/60)/24)+DATE(1970,1,1)</f>
        <v>42208.84646990741</v>
      </c>
      <c r="T2810" s="14">
        <f t="shared" si="43"/>
        <v>42238.84646990741</v>
      </c>
    </row>
    <row r="2811" spans="1:20" ht="60" hidden="1" x14ac:dyDescent="0.2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f>ROUND(E2811/D2811,0)*100</f>
        <v>100</v>
      </c>
      <c r="P2811">
        <f>IFERROR(ROUND(E2811/L2811,2),0)</f>
        <v>121.9</v>
      </c>
      <c r="Q2811" s="9" t="s">
        <v>8323</v>
      </c>
      <c r="R2811" t="s">
        <v>8326</v>
      </c>
      <c r="S2811" s="13">
        <f>(((J2811/60)/60)/24)+DATE(1970,1,1)</f>
        <v>42451.496817129635</v>
      </c>
      <c r="T2811" s="14">
        <f t="shared" si="43"/>
        <v>42459.610416666663</v>
      </c>
    </row>
    <row r="2812" spans="1:20" ht="45" hidden="1" x14ac:dyDescent="0.2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f>ROUND(E2812/D2812,0)*100</f>
        <v>100</v>
      </c>
      <c r="P2812">
        <f>IFERROR(ROUND(E2812/L2812,2),0)</f>
        <v>47.46</v>
      </c>
      <c r="Q2812" s="9" t="s">
        <v>8323</v>
      </c>
      <c r="R2812" t="s">
        <v>8326</v>
      </c>
      <c r="S2812" s="13">
        <f>(((J2812/60)/60)/24)+DATE(1970,1,1)</f>
        <v>41759.13962962963</v>
      </c>
      <c r="T2812" s="14">
        <f t="shared" si="43"/>
        <v>41791.165972222225</v>
      </c>
    </row>
    <row r="2813" spans="1:20" ht="45" hidden="1" x14ac:dyDescent="0.2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f>ROUND(E2813/D2813,0)*100</f>
        <v>100</v>
      </c>
      <c r="P2813">
        <f>IFERROR(ROUND(E2813/L2813,2),0)</f>
        <v>92.84</v>
      </c>
      <c r="Q2813" s="9" t="s">
        <v>8323</v>
      </c>
      <c r="R2813" t="s">
        <v>8326</v>
      </c>
      <c r="S2813" s="13">
        <f>(((J2813/60)/60)/24)+DATE(1970,1,1)</f>
        <v>42028.496562500004</v>
      </c>
      <c r="T2813" s="14">
        <f t="shared" si="43"/>
        <v>42058.496562500004</v>
      </c>
    </row>
    <row r="2814" spans="1:20" ht="45" hidden="1" x14ac:dyDescent="0.2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f>ROUND(E2814/D2814,0)*100</f>
        <v>100</v>
      </c>
      <c r="P2814">
        <f>IFERROR(ROUND(E2814/L2814,2),0)</f>
        <v>68.25</v>
      </c>
      <c r="Q2814" s="9" t="s">
        <v>8323</v>
      </c>
      <c r="R2814" t="s">
        <v>8326</v>
      </c>
      <c r="S2814" s="13">
        <f>(((J2814/60)/60)/24)+DATE(1970,1,1)</f>
        <v>42054.74418981481</v>
      </c>
      <c r="T2814" s="14">
        <f t="shared" si="43"/>
        <v>42100.166666666672</v>
      </c>
    </row>
    <row r="2815" spans="1:20" ht="45" hidden="1" x14ac:dyDescent="0.2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f>ROUND(E2815/D2815,0)*100</f>
        <v>100</v>
      </c>
      <c r="P2815">
        <f>IFERROR(ROUND(E2815/L2815,2),0)</f>
        <v>37.21</v>
      </c>
      <c r="Q2815" s="9" t="s">
        <v>8323</v>
      </c>
      <c r="R2815" t="s">
        <v>8326</v>
      </c>
      <c r="S2815" s="13">
        <f>(((J2815/60)/60)/24)+DATE(1970,1,1)</f>
        <v>42693.742604166662</v>
      </c>
      <c r="T2815" s="14">
        <f t="shared" si="43"/>
        <v>42718.742604166662</v>
      </c>
    </row>
    <row r="2816" spans="1:20" ht="45" hidden="1" x14ac:dyDescent="0.2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f>ROUND(E2816/D2816,0)*100</f>
        <v>100</v>
      </c>
      <c r="P2816">
        <f>IFERROR(ROUND(E2816/L2816,2),0)</f>
        <v>25.25</v>
      </c>
      <c r="Q2816" s="9" t="s">
        <v>8323</v>
      </c>
      <c r="R2816" t="s">
        <v>8326</v>
      </c>
      <c r="S2816" s="13">
        <f>(((J2816/60)/60)/24)+DATE(1970,1,1)</f>
        <v>42103.399479166663</v>
      </c>
      <c r="T2816" s="14">
        <f t="shared" si="43"/>
        <v>42133.399479166663</v>
      </c>
    </row>
    <row r="2817" spans="1:20" ht="45" hidden="1" x14ac:dyDescent="0.2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f>ROUND(E2817/D2817,0)*100</f>
        <v>200</v>
      </c>
      <c r="P2817">
        <f>IFERROR(ROUND(E2817/L2817,2),0)</f>
        <v>43.21</v>
      </c>
      <c r="Q2817" s="9" t="s">
        <v>8323</v>
      </c>
      <c r="R2817" t="s">
        <v>8326</v>
      </c>
      <c r="S2817" s="13">
        <f>(((J2817/60)/60)/24)+DATE(1970,1,1)</f>
        <v>42559.776724537034</v>
      </c>
      <c r="T2817" s="14">
        <f t="shared" si="43"/>
        <v>42589.776724537034</v>
      </c>
    </row>
    <row r="2818" spans="1:20" ht="45" hidden="1" x14ac:dyDescent="0.2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f>ROUND(E2818/D2818,0)*100</f>
        <v>100</v>
      </c>
      <c r="P2818">
        <f>IFERROR(ROUND(E2818/L2818,2),0)</f>
        <v>25.13</v>
      </c>
      <c r="Q2818" s="9" t="s">
        <v>8323</v>
      </c>
      <c r="R2818" t="s">
        <v>8326</v>
      </c>
      <c r="S2818" s="13">
        <f>(((J2818/60)/60)/24)+DATE(1970,1,1)</f>
        <v>42188.467499999999</v>
      </c>
      <c r="T2818" s="14">
        <f t="shared" si="43"/>
        <v>42218.666666666672</v>
      </c>
    </row>
    <row r="2819" spans="1:20" ht="60" hidden="1" x14ac:dyDescent="0.2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f>ROUND(E2819/D2819,0)*100</f>
        <v>100</v>
      </c>
      <c r="P2819">
        <f>IFERROR(ROUND(E2819/L2819,2),0)</f>
        <v>23.64</v>
      </c>
      <c r="Q2819" s="9" t="s">
        <v>8323</v>
      </c>
      <c r="R2819" t="s">
        <v>8326</v>
      </c>
      <c r="S2819" s="13">
        <f>(((J2819/60)/60)/24)+DATE(1970,1,1)</f>
        <v>42023.634976851856</v>
      </c>
      <c r="T2819" s="14">
        <f t="shared" ref="T2819:T2882" si="44">(((I2819/60)/60)/24)+DATE(1970,1,1)</f>
        <v>42063.634976851856</v>
      </c>
    </row>
    <row r="2820" spans="1:20" ht="45" hidden="1" x14ac:dyDescent="0.2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f>ROUND(E2820/D2820,0)*100</f>
        <v>100</v>
      </c>
      <c r="P2820">
        <f>IFERROR(ROUND(E2820/L2820,2),0)</f>
        <v>103.95</v>
      </c>
      <c r="Q2820" s="9" t="s">
        <v>8323</v>
      </c>
      <c r="R2820" t="s">
        <v>8326</v>
      </c>
      <c r="S2820" s="13">
        <f>(((J2820/60)/60)/24)+DATE(1970,1,1)</f>
        <v>42250.598217592589</v>
      </c>
      <c r="T2820" s="14">
        <f t="shared" si="44"/>
        <v>42270.598217592589</v>
      </c>
    </row>
    <row r="2821" spans="1:20" ht="60" hidden="1" x14ac:dyDescent="0.2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f>ROUND(E2821/D2821,0)*100</f>
        <v>100</v>
      </c>
      <c r="P2821">
        <f>IFERROR(ROUND(E2821/L2821,2),0)</f>
        <v>50.38</v>
      </c>
      <c r="Q2821" s="9" t="s">
        <v>8323</v>
      </c>
      <c r="R2821" t="s">
        <v>8326</v>
      </c>
      <c r="S2821" s="13">
        <f>(((J2821/60)/60)/24)+DATE(1970,1,1)</f>
        <v>42139.525567129633</v>
      </c>
      <c r="T2821" s="14">
        <f t="shared" si="44"/>
        <v>42169.525567129633</v>
      </c>
    </row>
    <row r="2822" spans="1:20" ht="60" hidden="1" x14ac:dyDescent="0.2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f>ROUND(E2822/D2822,0)*100</f>
        <v>100</v>
      </c>
      <c r="P2822">
        <f>IFERROR(ROUND(E2822/L2822,2),0)</f>
        <v>13.6</v>
      </c>
      <c r="Q2822" s="9" t="s">
        <v>8323</v>
      </c>
      <c r="R2822" t="s">
        <v>8326</v>
      </c>
      <c r="S2822" s="13">
        <f>(((J2822/60)/60)/24)+DATE(1970,1,1)</f>
        <v>42401.610983796301</v>
      </c>
      <c r="T2822" s="14">
        <f t="shared" si="44"/>
        <v>42426</v>
      </c>
    </row>
    <row r="2823" spans="1:20" ht="60" hidden="1" x14ac:dyDescent="0.2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f>ROUND(E2823/D2823,0)*100</f>
        <v>100</v>
      </c>
      <c r="P2823">
        <f>IFERROR(ROUND(E2823/L2823,2),0)</f>
        <v>28.57</v>
      </c>
      <c r="Q2823" s="9" t="s">
        <v>8323</v>
      </c>
      <c r="R2823" t="s">
        <v>8326</v>
      </c>
      <c r="S2823" s="13">
        <f>(((J2823/60)/60)/24)+DATE(1970,1,1)</f>
        <v>41875.922858796301</v>
      </c>
      <c r="T2823" s="14">
        <f t="shared" si="44"/>
        <v>41905.922858796301</v>
      </c>
    </row>
    <row r="2824" spans="1:20" ht="60" hidden="1" x14ac:dyDescent="0.2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f>ROUND(E2824/D2824,0)*100</f>
        <v>100</v>
      </c>
      <c r="P2824">
        <f>IFERROR(ROUND(E2824/L2824,2),0)</f>
        <v>63.83</v>
      </c>
      <c r="Q2824" s="9" t="s">
        <v>8323</v>
      </c>
      <c r="R2824" t="s">
        <v>8326</v>
      </c>
      <c r="S2824" s="13">
        <f>(((J2824/60)/60)/24)+DATE(1970,1,1)</f>
        <v>42060.683935185181</v>
      </c>
      <c r="T2824" s="14">
        <f t="shared" si="44"/>
        <v>42090.642268518524</v>
      </c>
    </row>
    <row r="2825" spans="1:20" ht="60" hidden="1" x14ac:dyDescent="0.2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f>ROUND(E2825/D2825,0)*100</f>
        <v>100</v>
      </c>
      <c r="P2825">
        <f>IFERROR(ROUND(E2825/L2825,2),0)</f>
        <v>8.86</v>
      </c>
      <c r="Q2825" s="9" t="s">
        <v>8323</v>
      </c>
      <c r="R2825" t="s">
        <v>8326</v>
      </c>
      <c r="S2825" s="13">
        <f>(((J2825/60)/60)/24)+DATE(1970,1,1)</f>
        <v>42067.011643518519</v>
      </c>
      <c r="T2825" s="14">
        <f t="shared" si="44"/>
        <v>42094.957638888889</v>
      </c>
    </row>
    <row r="2826" spans="1:20" ht="45" hidden="1" x14ac:dyDescent="0.2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f>ROUND(E2826/D2826,0)*100</f>
        <v>100</v>
      </c>
      <c r="P2826">
        <f>IFERROR(ROUND(E2826/L2826,2),0)</f>
        <v>50.67</v>
      </c>
      <c r="Q2826" s="9" t="s">
        <v>8323</v>
      </c>
      <c r="R2826" t="s">
        <v>8326</v>
      </c>
      <c r="S2826" s="13">
        <f>(((J2826/60)/60)/24)+DATE(1970,1,1)</f>
        <v>42136.270787037036</v>
      </c>
      <c r="T2826" s="14">
        <f t="shared" si="44"/>
        <v>42168.071527777778</v>
      </c>
    </row>
    <row r="2827" spans="1:20" ht="60" hidden="1" x14ac:dyDescent="0.2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f>ROUND(E2827/D2827,0)*100</f>
        <v>100</v>
      </c>
      <c r="P2827">
        <f>IFERROR(ROUND(E2827/L2827,2),0)</f>
        <v>60.78</v>
      </c>
      <c r="Q2827" s="9" t="s">
        <v>8323</v>
      </c>
      <c r="R2827" t="s">
        <v>8326</v>
      </c>
      <c r="S2827" s="13">
        <f>(((J2827/60)/60)/24)+DATE(1970,1,1)</f>
        <v>42312.792662037042</v>
      </c>
      <c r="T2827" s="14">
        <f t="shared" si="44"/>
        <v>42342.792662037042</v>
      </c>
    </row>
    <row r="2828" spans="1:20" ht="60" hidden="1" x14ac:dyDescent="0.2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f>ROUND(E2828/D2828,0)*100</f>
        <v>100</v>
      </c>
      <c r="P2828">
        <f>IFERROR(ROUND(E2828/L2828,2),0)</f>
        <v>113.42</v>
      </c>
      <c r="Q2828" s="9" t="s">
        <v>8323</v>
      </c>
      <c r="R2828" t="s">
        <v>8326</v>
      </c>
      <c r="S2828" s="13">
        <f>(((J2828/60)/60)/24)+DATE(1970,1,1)</f>
        <v>42171.034861111111</v>
      </c>
      <c r="T2828" s="14">
        <f t="shared" si="44"/>
        <v>42195.291666666672</v>
      </c>
    </row>
    <row r="2829" spans="1:20" ht="60" hidden="1" x14ac:dyDescent="0.2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f>ROUND(E2829/D2829,0)*100</f>
        <v>100</v>
      </c>
      <c r="P2829">
        <f>IFERROR(ROUND(E2829/L2829,2),0)</f>
        <v>104.57</v>
      </c>
      <c r="Q2829" s="9" t="s">
        <v>8323</v>
      </c>
      <c r="R2829" t="s">
        <v>8326</v>
      </c>
      <c r="S2829" s="13">
        <f>(((J2829/60)/60)/24)+DATE(1970,1,1)</f>
        <v>42494.683634259258</v>
      </c>
      <c r="T2829" s="14">
        <f t="shared" si="44"/>
        <v>42524.6875</v>
      </c>
    </row>
    <row r="2830" spans="1:20" ht="60" hidden="1" x14ac:dyDescent="0.2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f>ROUND(E2830/D2830,0)*100</f>
        <v>100</v>
      </c>
      <c r="P2830">
        <f>IFERROR(ROUND(E2830/L2830,2),0)</f>
        <v>98.31</v>
      </c>
      <c r="Q2830" s="9" t="s">
        <v>8323</v>
      </c>
      <c r="R2830" t="s">
        <v>8326</v>
      </c>
      <c r="S2830" s="13">
        <f>(((J2830/60)/60)/24)+DATE(1970,1,1)</f>
        <v>42254.264687499999</v>
      </c>
      <c r="T2830" s="14">
        <f t="shared" si="44"/>
        <v>42279.958333333328</v>
      </c>
    </row>
    <row r="2831" spans="1:20" ht="60" hidden="1" x14ac:dyDescent="0.2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f>ROUND(E2831/D2831,0)*100</f>
        <v>100</v>
      </c>
      <c r="P2831">
        <f>IFERROR(ROUND(E2831/L2831,2),0)</f>
        <v>35.04</v>
      </c>
      <c r="Q2831" s="9" t="s">
        <v>8323</v>
      </c>
      <c r="R2831" t="s">
        <v>8326</v>
      </c>
      <c r="S2831" s="13">
        <f>(((J2831/60)/60)/24)+DATE(1970,1,1)</f>
        <v>42495.434236111112</v>
      </c>
      <c r="T2831" s="14">
        <f t="shared" si="44"/>
        <v>42523.434236111112</v>
      </c>
    </row>
    <row r="2832" spans="1:20" ht="45" hidden="1" x14ac:dyDescent="0.2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f>ROUND(E2832/D2832,0)*100</f>
        <v>100</v>
      </c>
      <c r="P2832">
        <f>IFERROR(ROUND(E2832/L2832,2),0)</f>
        <v>272.73</v>
      </c>
      <c r="Q2832" s="9" t="s">
        <v>8323</v>
      </c>
      <c r="R2832" t="s">
        <v>8326</v>
      </c>
      <c r="S2832" s="13">
        <f>(((J2832/60)/60)/24)+DATE(1970,1,1)</f>
        <v>41758.839675925927</v>
      </c>
      <c r="T2832" s="14">
        <f t="shared" si="44"/>
        <v>41771.165972222225</v>
      </c>
    </row>
    <row r="2833" spans="1:20" ht="45" hidden="1" x14ac:dyDescent="0.2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f>ROUND(E2833/D2833,0)*100</f>
        <v>100</v>
      </c>
      <c r="P2833">
        <f>IFERROR(ROUND(E2833/L2833,2),0)</f>
        <v>63.85</v>
      </c>
      <c r="Q2833" s="9" t="s">
        <v>8323</v>
      </c>
      <c r="R2833" t="s">
        <v>8326</v>
      </c>
      <c r="S2833" s="13">
        <f>(((J2833/60)/60)/24)+DATE(1970,1,1)</f>
        <v>42171.824884259258</v>
      </c>
      <c r="T2833" s="14">
        <f t="shared" si="44"/>
        <v>42201.824884259258</v>
      </c>
    </row>
    <row r="2834" spans="1:20" ht="60" hidden="1" x14ac:dyDescent="0.2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f>ROUND(E2834/D2834,0)*100</f>
        <v>100</v>
      </c>
      <c r="P2834">
        <f>IFERROR(ROUND(E2834/L2834,2),0)</f>
        <v>30.19</v>
      </c>
      <c r="Q2834" s="9" t="s">
        <v>8323</v>
      </c>
      <c r="R2834" t="s">
        <v>8326</v>
      </c>
      <c r="S2834" s="13">
        <f>(((J2834/60)/60)/24)+DATE(1970,1,1)</f>
        <v>41938.709421296298</v>
      </c>
      <c r="T2834" s="14">
        <f t="shared" si="44"/>
        <v>41966.916666666672</v>
      </c>
    </row>
    <row r="2835" spans="1:20" hidden="1" x14ac:dyDescent="0.25">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f>ROUND(E2835/D2835,0)*100</f>
        <v>100</v>
      </c>
      <c r="P2835">
        <f>IFERROR(ROUND(E2835/L2835,2),0)</f>
        <v>83.51</v>
      </c>
      <c r="Q2835" s="9" t="s">
        <v>8323</v>
      </c>
      <c r="R2835" t="s">
        <v>8326</v>
      </c>
      <c r="S2835" s="13">
        <f>(((J2835/60)/60)/24)+DATE(1970,1,1)</f>
        <v>42268.127696759257</v>
      </c>
      <c r="T2835" s="14">
        <f t="shared" si="44"/>
        <v>42288.083333333328</v>
      </c>
    </row>
    <row r="2836" spans="1:20" ht="45" hidden="1" x14ac:dyDescent="0.2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f>ROUND(E2836/D2836,0)*100</f>
        <v>200</v>
      </c>
      <c r="P2836">
        <f>IFERROR(ROUND(E2836/L2836,2),0)</f>
        <v>64.760000000000005</v>
      </c>
      <c r="Q2836" s="9" t="s">
        <v>8323</v>
      </c>
      <c r="R2836" t="s">
        <v>8326</v>
      </c>
      <c r="S2836" s="13">
        <f>(((J2836/60)/60)/24)+DATE(1970,1,1)</f>
        <v>42019.959837962961</v>
      </c>
      <c r="T2836" s="14">
        <f t="shared" si="44"/>
        <v>42034.959837962961</v>
      </c>
    </row>
    <row r="2837" spans="1:20" ht="45" hidden="1" x14ac:dyDescent="0.2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f>ROUND(E2837/D2837,0)*100</f>
        <v>200</v>
      </c>
      <c r="P2837">
        <f>IFERROR(ROUND(E2837/L2837,2),0)</f>
        <v>20.12</v>
      </c>
      <c r="Q2837" s="9" t="s">
        <v>8323</v>
      </c>
      <c r="R2837" t="s">
        <v>8326</v>
      </c>
      <c r="S2837" s="13">
        <f>(((J2837/60)/60)/24)+DATE(1970,1,1)</f>
        <v>42313.703900462962</v>
      </c>
      <c r="T2837" s="14">
        <f t="shared" si="44"/>
        <v>42343</v>
      </c>
    </row>
    <row r="2838" spans="1:20" ht="60" hidden="1" x14ac:dyDescent="0.2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f>ROUND(E2838/D2838,0)*100</f>
        <v>100</v>
      </c>
      <c r="P2838">
        <f>IFERROR(ROUND(E2838/L2838,2),0)</f>
        <v>44.09</v>
      </c>
      <c r="Q2838" s="9" t="s">
        <v>8323</v>
      </c>
      <c r="R2838" t="s">
        <v>8326</v>
      </c>
      <c r="S2838" s="13">
        <f>(((J2838/60)/60)/24)+DATE(1970,1,1)</f>
        <v>42746.261782407411</v>
      </c>
      <c r="T2838" s="14">
        <f t="shared" si="44"/>
        <v>42784.207638888889</v>
      </c>
    </row>
    <row r="2839" spans="1:20" ht="60" hidden="1" x14ac:dyDescent="0.25">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f>ROUND(E2839/D2839,0)*100</f>
        <v>100</v>
      </c>
      <c r="P2839">
        <f>IFERROR(ROUND(E2839/L2839,2),0)</f>
        <v>40.479999999999997</v>
      </c>
      <c r="Q2839" s="9" t="s">
        <v>8323</v>
      </c>
      <c r="R2839" t="s">
        <v>8326</v>
      </c>
      <c r="S2839" s="13">
        <f>(((J2839/60)/60)/24)+DATE(1970,1,1)</f>
        <v>42307.908379629633</v>
      </c>
      <c r="T2839" s="14">
        <f t="shared" si="44"/>
        <v>42347.950046296297</v>
      </c>
    </row>
    <row r="2840" spans="1:20" ht="45" hidden="1" x14ac:dyDescent="0.2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f>ROUND(E2840/D2840,0)*100</f>
        <v>100</v>
      </c>
      <c r="P2840">
        <f>IFERROR(ROUND(E2840/L2840,2),0)</f>
        <v>44.54</v>
      </c>
      <c r="Q2840" s="9" t="s">
        <v>8323</v>
      </c>
      <c r="R2840" t="s">
        <v>8326</v>
      </c>
      <c r="S2840" s="13">
        <f>(((J2840/60)/60)/24)+DATE(1970,1,1)</f>
        <v>41842.607592592591</v>
      </c>
      <c r="T2840" s="14">
        <f t="shared" si="44"/>
        <v>41864.916666666664</v>
      </c>
    </row>
    <row r="2841" spans="1:20" ht="60" hidden="1" x14ac:dyDescent="0.2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f>ROUND(E2841/D2841,0)*100</f>
        <v>100</v>
      </c>
      <c r="P2841">
        <f>IFERROR(ROUND(E2841/L2841,2),0)</f>
        <v>125.81</v>
      </c>
      <c r="Q2841" s="9" t="s">
        <v>8323</v>
      </c>
      <c r="R2841" t="s">
        <v>8326</v>
      </c>
      <c r="S2841" s="13">
        <f>(((J2841/60)/60)/24)+DATE(1970,1,1)</f>
        <v>41853.240208333329</v>
      </c>
      <c r="T2841" s="14">
        <f t="shared" si="44"/>
        <v>41876.207638888889</v>
      </c>
    </row>
    <row r="2842" spans="1:20" ht="60" hidden="1" x14ac:dyDescent="0.25">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f>ROUND(E2842/D2842,0)*100</f>
        <v>100</v>
      </c>
      <c r="P2842">
        <f>IFERROR(ROUND(E2842/L2842,2),0)</f>
        <v>19.7</v>
      </c>
      <c r="Q2842" s="9" t="s">
        <v>8323</v>
      </c>
      <c r="R2842" t="s">
        <v>8326</v>
      </c>
      <c r="S2842" s="13">
        <f>(((J2842/60)/60)/24)+DATE(1970,1,1)</f>
        <v>42060.035636574074</v>
      </c>
      <c r="T2842" s="14">
        <f t="shared" si="44"/>
        <v>42081.708333333328</v>
      </c>
    </row>
    <row r="2843" spans="1:20" ht="60" hidden="1" x14ac:dyDescent="0.25">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f>ROUND(E2843/D2843,0)*100</f>
        <v>0</v>
      </c>
      <c r="P2843">
        <f>IFERROR(ROUND(E2843/L2843,2),0)</f>
        <v>10</v>
      </c>
      <c r="Q2843" s="9" t="s">
        <v>8323</v>
      </c>
      <c r="R2843" t="s">
        <v>8326</v>
      </c>
      <c r="S2843" s="13">
        <f>(((J2843/60)/60)/24)+DATE(1970,1,1)</f>
        <v>42291.739548611105</v>
      </c>
      <c r="T2843" s="14">
        <f t="shared" si="44"/>
        <v>42351.781215277777</v>
      </c>
    </row>
    <row r="2844" spans="1:20" ht="60" hidden="1" x14ac:dyDescent="0.2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f>ROUND(E2844/D2844,0)*100</f>
        <v>0</v>
      </c>
      <c r="P2844">
        <f>IFERROR(ROUND(E2844/L2844,2),0)</f>
        <v>0</v>
      </c>
      <c r="Q2844" s="9" t="s">
        <v>8323</v>
      </c>
      <c r="R2844" t="s">
        <v>8326</v>
      </c>
      <c r="S2844" s="13">
        <f>(((J2844/60)/60)/24)+DATE(1970,1,1)</f>
        <v>41784.952488425923</v>
      </c>
      <c r="T2844" s="14">
        <f t="shared" si="44"/>
        <v>41811.458333333336</v>
      </c>
    </row>
    <row r="2845" spans="1:20" ht="60" hidden="1" x14ac:dyDescent="0.2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f>ROUND(E2845/D2845,0)*100</f>
        <v>0</v>
      </c>
      <c r="P2845">
        <f>IFERROR(ROUND(E2845/L2845,2),0)</f>
        <v>0</v>
      </c>
      <c r="Q2845" s="9" t="s">
        <v>8323</v>
      </c>
      <c r="R2845" t="s">
        <v>8326</v>
      </c>
      <c r="S2845" s="13">
        <f>(((J2845/60)/60)/24)+DATE(1970,1,1)</f>
        <v>42492.737847222219</v>
      </c>
      <c r="T2845" s="14">
        <f t="shared" si="44"/>
        <v>42534.166666666672</v>
      </c>
    </row>
    <row r="2846" spans="1:20" ht="60" hidden="1" x14ac:dyDescent="0.2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f>ROUND(E2846/D2846,0)*100</f>
        <v>0</v>
      </c>
      <c r="P2846">
        <f>IFERROR(ROUND(E2846/L2846,2),0)</f>
        <v>30</v>
      </c>
      <c r="Q2846" s="9" t="s">
        <v>8323</v>
      </c>
      <c r="R2846" t="s">
        <v>8326</v>
      </c>
      <c r="S2846" s="13">
        <f>(((J2846/60)/60)/24)+DATE(1970,1,1)</f>
        <v>42709.546064814815</v>
      </c>
      <c r="T2846" s="14">
        <f t="shared" si="44"/>
        <v>42739.546064814815</v>
      </c>
    </row>
    <row r="2847" spans="1:20" ht="45" hidden="1" x14ac:dyDescent="0.2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f>ROUND(E2847/D2847,0)*100</f>
        <v>0</v>
      </c>
      <c r="P2847">
        <f>IFERROR(ROUND(E2847/L2847,2),0)</f>
        <v>60.67</v>
      </c>
      <c r="Q2847" s="9" t="s">
        <v>8323</v>
      </c>
      <c r="R2847" t="s">
        <v>8326</v>
      </c>
      <c r="S2847" s="13">
        <f>(((J2847/60)/60)/24)+DATE(1970,1,1)</f>
        <v>42103.016585648147</v>
      </c>
      <c r="T2847" s="14">
        <f t="shared" si="44"/>
        <v>42163.016585648147</v>
      </c>
    </row>
    <row r="2848" spans="1:20" ht="60" hidden="1" x14ac:dyDescent="0.25">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f>ROUND(E2848/D2848,0)*100</f>
        <v>0</v>
      </c>
      <c r="P2848">
        <f>IFERROR(ROUND(E2848/L2848,2),0)</f>
        <v>0</v>
      </c>
      <c r="Q2848" s="9" t="s">
        <v>8323</v>
      </c>
      <c r="R2848" t="s">
        <v>8326</v>
      </c>
      <c r="S2848" s="13">
        <f>(((J2848/60)/60)/24)+DATE(1970,1,1)</f>
        <v>42108.692060185189</v>
      </c>
      <c r="T2848" s="14">
        <f t="shared" si="44"/>
        <v>42153.692060185189</v>
      </c>
    </row>
    <row r="2849" spans="1:20" ht="60" hidden="1" x14ac:dyDescent="0.2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f>ROUND(E2849/D2849,0)*100</f>
        <v>0</v>
      </c>
      <c r="P2849">
        <f>IFERROR(ROUND(E2849/L2849,2),0)</f>
        <v>0</v>
      </c>
      <c r="Q2849" s="9" t="s">
        <v>8323</v>
      </c>
      <c r="R2849" t="s">
        <v>8326</v>
      </c>
      <c r="S2849" s="13">
        <f>(((J2849/60)/60)/24)+DATE(1970,1,1)</f>
        <v>42453.806307870371</v>
      </c>
      <c r="T2849" s="14">
        <f t="shared" si="44"/>
        <v>42513.806307870371</v>
      </c>
    </row>
    <row r="2850" spans="1:20" ht="60" hidden="1" x14ac:dyDescent="0.2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f>ROUND(E2850/D2850,0)*100</f>
        <v>0</v>
      </c>
      <c r="P2850">
        <f>IFERROR(ROUND(E2850/L2850,2),0)</f>
        <v>23.33</v>
      </c>
      <c r="Q2850" s="9" t="s">
        <v>8323</v>
      </c>
      <c r="R2850" t="s">
        <v>8326</v>
      </c>
      <c r="S2850" s="13">
        <f>(((J2850/60)/60)/24)+DATE(1970,1,1)</f>
        <v>42123.648831018523</v>
      </c>
      <c r="T2850" s="14">
        <f t="shared" si="44"/>
        <v>42153.648831018523</v>
      </c>
    </row>
    <row r="2851" spans="1:20" ht="60" hidden="1" x14ac:dyDescent="0.2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f>ROUND(E2851/D2851,0)*100</f>
        <v>0</v>
      </c>
      <c r="P2851">
        <f>IFERROR(ROUND(E2851/L2851,2),0)</f>
        <v>5</v>
      </c>
      <c r="Q2851" s="9" t="s">
        <v>8323</v>
      </c>
      <c r="R2851" t="s">
        <v>8326</v>
      </c>
      <c r="S2851" s="13">
        <f>(((J2851/60)/60)/24)+DATE(1970,1,1)</f>
        <v>42453.428240740745</v>
      </c>
      <c r="T2851" s="14">
        <f t="shared" si="44"/>
        <v>42483.428240740745</v>
      </c>
    </row>
    <row r="2852" spans="1:20" ht="60" hidden="1" x14ac:dyDescent="0.2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f>ROUND(E2852/D2852,0)*100</f>
        <v>0</v>
      </c>
      <c r="P2852">
        <f>IFERROR(ROUND(E2852/L2852,2),0)</f>
        <v>23.92</v>
      </c>
      <c r="Q2852" s="9" t="s">
        <v>8323</v>
      </c>
      <c r="R2852" t="s">
        <v>8326</v>
      </c>
      <c r="S2852" s="13">
        <f>(((J2852/60)/60)/24)+DATE(1970,1,1)</f>
        <v>41858.007071759261</v>
      </c>
      <c r="T2852" s="14">
        <f t="shared" si="44"/>
        <v>41888.007071759261</v>
      </c>
    </row>
    <row r="2853" spans="1:20" ht="60" hidden="1" x14ac:dyDescent="0.2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f>ROUND(E2853/D2853,0)*100</f>
        <v>0</v>
      </c>
      <c r="P2853">
        <f>IFERROR(ROUND(E2853/L2853,2),0)</f>
        <v>0</v>
      </c>
      <c r="Q2853" s="9" t="s">
        <v>8323</v>
      </c>
      <c r="R2853" t="s">
        <v>8326</v>
      </c>
      <c r="S2853" s="13">
        <f>(((J2853/60)/60)/24)+DATE(1970,1,1)</f>
        <v>42390.002650462964</v>
      </c>
      <c r="T2853" s="14">
        <f t="shared" si="44"/>
        <v>42398.970138888893</v>
      </c>
    </row>
    <row r="2854" spans="1:20" ht="45" hidden="1" x14ac:dyDescent="0.2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f>ROUND(E2854/D2854,0)*100</f>
        <v>0</v>
      </c>
      <c r="P2854">
        <f>IFERROR(ROUND(E2854/L2854,2),0)</f>
        <v>15.83</v>
      </c>
      <c r="Q2854" s="9" t="s">
        <v>8323</v>
      </c>
      <c r="R2854" t="s">
        <v>8326</v>
      </c>
      <c r="S2854" s="13">
        <f>(((J2854/60)/60)/24)+DATE(1970,1,1)</f>
        <v>41781.045173611114</v>
      </c>
      <c r="T2854" s="14">
        <f t="shared" si="44"/>
        <v>41811.045173611114</v>
      </c>
    </row>
    <row r="2855" spans="1:20" ht="60" hidden="1" x14ac:dyDescent="0.2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f>ROUND(E2855/D2855,0)*100</f>
        <v>0</v>
      </c>
      <c r="P2855">
        <f>IFERROR(ROUND(E2855/L2855,2),0)</f>
        <v>0</v>
      </c>
      <c r="Q2855" s="9" t="s">
        <v>8323</v>
      </c>
      <c r="R2855" t="s">
        <v>8326</v>
      </c>
      <c r="S2855" s="13">
        <f>(((J2855/60)/60)/24)+DATE(1970,1,1)</f>
        <v>41836.190937499996</v>
      </c>
      <c r="T2855" s="14">
        <f t="shared" si="44"/>
        <v>41896.190937499996</v>
      </c>
    </row>
    <row r="2856" spans="1:20" ht="45" hidden="1" x14ac:dyDescent="0.2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f>ROUND(E2856/D2856,0)*100</f>
        <v>0</v>
      </c>
      <c r="P2856">
        <f>IFERROR(ROUND(E2856/L2856,2),0)</f>
        <v>29.79</v>
      </c>
      <c r="Q2856" s="9" t="s">
        <v>8323</v>
      </c>
      <c r="R2856" t="s">
        <v>8326</v>
      </c>
      <c r="S2856" s="13">
        <f>(((J2856/60)/60)/24)+DATE(1970,1,1)</f>
        <v>42111.71665509259</v>
      </c>
      <c r="T2856" s="14">
        <f t="shared" si="44"/>
        <v>42131.71665509259</v>
      </c>
    </row>
    <row r="2857" spans="1:20" ht="60" hidden="1" x14ac:dyDescent="0.25">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f>ROUND(E2857/D2857,0)*100</f>
        <v>100</v>
      </c>
      <c r="P2857">
        <f>IFERROR(ROUND(E2857/L2857,2),0)</f>
        <v>60</v>
      </c>
      <c r="Q2857" s="9" t="s">
        <v>8323</v>
      </c>
      <c r="R2857" t="s">
        <v>8326</v>
      </c>
      <c r="S2857" s="13">
        <f>(((J2857/60)/60)/24)+DATE(1970,1,1)</f>
        <v>42370.007766203707</v>
      </c>
      <c r="T2857" s="14">
        <f t="shared" si="44"/>
        <v>42398.981944444444</v>
      </c>
    </row>
    <row r="2858" spans="1:20" ht="45" hidden="1" x14ac:dyDescent="0.2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f>ROUND(E2858/D2858,0)*100</f>
        <v>0</v>
      </c>
      <c r="P2858">
        <f>IFERROR(ROUND(E2858/L2858,2),0)</f>
        <v>24.33</v>
      </c>
      <c r="Q2858" s="9" t="s">
        <v>8323</v>
      </c>
      <c r="R2858" t="s">
        <v>8326</v>
      </c>
      <c r="S2858" s="13">
        <f>(((J2858/60)/60)/24)+DATE(1970,1,1)</f>
        <v>42165.037581018521</v>
      </c>
      <c r="T2858" s="14">
        <f t="shared" si="44"/>
        <v>42224.898611111115</v>
      </c>
    </row>
    <row r="2859" spans="1:20" ht="60" hidden="1" x14ac:dyDescent="0.2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f>ROUND(E2859/D2859,0)*100</f>
        <v>0</v>
      </c>
      <c r="P2859">
        <f>IFERROR(ROUND(E2859/L2859,2),0)</f>
        <v>500</v>
      </c>
      <c r="Q2859" s="9" t="s">
        <v>8323</v>
      </c>
      <c r="R2859" t="s">
        <v>8326</v>
      </c>
      <c r="S2859" s="13">
        <f>(((J2859/60)/60)/24)+DATE(1970,1,1)</f>
        <v>42726.920081018514</v>
      </c>
      <c r="T2859" s="14">
        <f t="shared" si="44"/>
        <v>42786.75</v>
      </c>
    </row>
    <row r="2860" spans="1:20" ht="60" hidden="1" x14ac:dyDescent="0.2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f>ROUND(E2860/D2860,0)*100</f>
        <v>0</v>
      </c>
      <c r="P2860">
        <f>IFERROR(ROUND(E2860/L2860,2),0)</f>
        <v>0</v>
      </c>
      <c r="Q2860" s="9" t="s">
        <v>8323</v>
      </c>
      <c r="R2860" t="s">
        <v>8326</v>
      </c>
      <c r="S2860" s="13">
        <f>(((J2860/60)/60)/24)+DATE(1970,1,1)</f>
        <v>41954.545081018514</v>
      </c>
      <c r="T2860" s="14">
        <f t="shared" si="44"/>
        <v>41978.477777777778</v>
      </c>
    </row>
    <row r="2861" spans="1:20" ht="45" hidden="1" x14ac:dyDescent="0.2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f>ROUND(E2861/D2861,0)*100</f>
        <v>0</v>
      </c>
      <c r="P2861">
        <f>IFERROR(ROUND(E2861/L2861,2),0)</f>
        <v>35</v>
      </c>
      <c r="Q2861" s="9" t="s">
        <v>8323</v>
      </c>
      <c r="R2861" t="s">
        <v>8326</v>
      </c>
      <c r="S2861" s="13">
        <f>(((J2861/60)/60)/24)+DATE(1970,1,1)</f>
        <v>42233.362314814818</v>
      </c>
      <c r="T2861" s="14">
        <f t="shared" si="44"/>
        <v>42293.362314814818</v>
      </c>
    </row>
    <row r="2862" spans="1:20" ht="60" hidden="1" x14ac:dyDescent="0.2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f>ROUND(E2862/D2862,0)*100</f>
        <v>0</v>
      </c>
      <c r="P2862">
        <f>IFERROR(ROUND(E2862/L2862,2),0)</f>
        <v>29.56</v>
      </c>
      <c r="Q2862" s="9" t="s">
        <v>8323</v>
      </c>
      <c r="R2862" t="s">
        <v>8326</v>
      </c>
      <c r="S2862" s="13">
        <f>(((J2862/60)/60)/24)+DATE(1970,1,1)</f>
        <v>42480.800648148142</v>
      </c>
      <c r="T2862" s="14">
        <f t="shared" si="44"/>
        <v>42540.800648148142</v>
      </c>
    </row>
    <row r="2863" spans="1:20" ht="60" hidden="1" x14ac:dyDescent="0.2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f>ROUND(E2863/D2863,0)*100</f>
        <v>0</v>
      </c>
      <c r="P2863">
        <f>IFERROR(ROUND(E2863/L2863,2),0)</f>
        <v>26.67</v>
      </c>
      <c r="Q2863" s="9" t="s">
        <v>8323</v>
      </c>
      <c r="R2863" t="s">
        <v>8326</v>
      </c>
      <c r="S2863" s="13">
        <f>(((J2863/60)/60)/24)+DATE(1970,1,1)</f>
        <v>42257.590833333335</v>
      </c>
      <c r="T2863" s="14">
        <f t="shared" si="44"/>
        <v>42271.590833333335</v>
      </c>
    </row>
    <row r="2864" spans="1:20" ht="45" hidden="1" x14ac:dyDescent="0.2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f>ROUND(E2864/D2864,0)*100</f>
        <v>0</v>
      </c>
      <c r="P2864">
        <f>IFERROR(ROUND(E2864/L2864,2),0)</f>
        <v>18.329999999999998</v>
      </c>
      <c r="Q2864" s="9" t="s">
        <v>8323</v>
      </c>
      <c r="R2864" t="s">
        <v>8326</v>
      </c>
      <c r="S2864" s="13">
        <f>(((J2864/60)/60)/24)+DATE(1970,1,1)</f>
        <v>41784.789687500001</v>
      </c>
      <c r="T2864" s="14">
        <f t="shared" si="44"/>
        <v>41814.789687500001</v>
      </c>
    </row>
    <row r="2865" spans="1:20" ht="60" hidden="1" x14ac:dyDescent="0.2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f>ROUND(E2865/D2865,0)*100</f>
        <v>0</v>
      </c>
      <c r="P2865">
        <f>IFERROR(ROUND(E2865/L2865,2),0)</f>
        <v>20</v>
      </c>
      <c r="Q2865" s="9" t="s">
        <v>8323</v>
      </c>
      <c r="R2865" t="s">
        <v>8326</v>
      </c>
      <c r="S2865" s="13">
        <f>(((J2865/60)/60)/24)+DATE(1970,1,1)</f>
        <v>41831.675034722226</v>
      </c>
      <c r="T2865" s="14">
        <f t="shared" si="44"/>
        <v>41891.675034722226</v>
      </c>
    </row>
    <row r="2866" spans="1:20" hidden="1" x14ac:dyDescent="0.25">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f>ROUND(E2866/D2866,0)*100</f>
        <v>0</v>
      </c>
      <c r="P2866">
        <f>IFERROR(ROUND(E2866/L2866,2),0)</f>
        <v>13.33</v>
      </c>
      <c r="Q2866" s="9" t="s">
        <v>8323</v>
      </c>
      <c r="R2866" t="s">
        <v>8326</v>
      </c>
      <c r="S2866" s="13">
        <f>(((J2866/60)/60)/24)+DATE(1970,1,1)</f>
        <v>42172.613506944443</v>
      </c>
      <c r="T2866" s="14">
        <f t="shared" si="44"/>
        <v>42202.554166666669</v>
      </c>
    </row>
    <row r="2867" spans="1:20" ht="60" hidden="1" x14ac:dyDescent="0.2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f>ROUND(E2867/D2867,0)*100</f>
        <v>0</v>
      </c>
      <c r="P2867">
        <f>IFERROR(ROUND(E2867/L2867,2),0)</f>
        <v>0</v>
      </c>
      <c r="Q2867" s="9" t="s">
        <v>8323</v>
      </c>
      <c r="R2867" t="s">
        <v>8326</v>
      </c>
      <c r="S2867" s="13">
        <f>(((J2867/60)/60)/24)+DATE(1970,1,1)</f>
        <v>41950.114108796297</v>
      </c>
      <c r="T2867" s="14">
        <f t="shared" si="44"/>
        <v>42010.114108796297</v>
      </c>
    </row>
    <row r="2868" spans="1:20" ht="45" hidden="1" x14ac:dyDescent="0.2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f>ROUND(E2868/D2868,0)*100</f>
        <v>0</v>
      </c>
      <c r="P2868">
        <f>IFERROR(ROUND(E2868/L2868,2),0)</f>
        <v>22.5</v>
      </c>
      <c r="Q2868" s="9" t="s">
        <v>8323</v>
      </c>
      <c r="R2868" t="s">
        <v>8326</v>
      </c>
      <c r="S2868" s="13">
        <f>(((J2868/60)/60)/24)+DATE(1970,1,1)</f>
        <v>42627.955104166671</v>
      </c>
      <c r="T2868" s="14">
        <f t="shared" si="44"/>
        <v>42657.916666666672</v>
      </c>
    </row>
    <row r="2869" spans="1:20" ht="60" hidden="1" x14ac:dyDescent="0.2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f>ROUND(E2869/D2869,0)*100</f>
        <v>0</v>
      </c>
      <c r="P2869">
        <f>IFERROR(ROUND(E2869/L2869,2),0)</f>
        <v>50.4</v>
      </c>
      <c r="Q2869" s="9" t="s">
        <v>8323</v>
      </c>
      <c r="R2869" t="s">
        <v>8326</v>
      </c>
      <c r="S2869" s="13">
        <f>(((J2869/60)/60)/24)+DATE(1970,1,1)</f>
        <v>42531.195277777777</v>
      </c>
      <c r="T2869" s="14">
        <f t="shared" si="44"/>
        <v>42555.166666666672</v>
      </c>
    </row>
    <row r="2870" spans="1:20" ht="60" hidden="1" x14ac:dyDescent="0.2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f>ROUND(E2870/D2870,0)*100</f>
        <v>0</v>
      </c>
      <c r="P2870">
        <f>IFERROR(ROUND(E2870/L2870,2),0)</f>
        <v>105.03</v>
      </c>
      <c r="Q2870" s="9" t="s">
        <v>8323</v>
      </c>
      <c r="R2870" t="s">
        <v>8326</v>
      </c>
      <c r="S2870" s="13">
        <f>(((J2870/60)/60)/24)+DATE(1970,1,1)</f>
        <v>42618.827013888891</v>
      </c>
      <c r="T2870" s="14">
        <f t="shared" si="44"/>
        <v>42648.827013888891</v>
      </c>
    </row>
    <row r="2871" spans="1:20" ht="60" hidden="1" x14ac:dyDescent="0.2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f>ROUND(E2871/D2871,0)*100</f>
        <v>0</v>
      </c>
      <c r="P2871">
        <f>IFERROR(ROUND(E2871/L2871,2),0)</f>
        <v>35.4</v>
      </c>
      <c r="Q2871" s="9" t="s">
        <v>8323</v>
      </c>
      <c r="R2871" t="s">
        <v>8326</v>
      </c>
      <c r="S2871" s="13">
        <f>(((J2871/60)/60)/24)+DATE(1970,1,1)</f>
        <v>42540.593530092592</v>
      </c>
      <c r="T2871" s="14">
        <f t="shared" si="44"/>
        <v>42570.593530092592</v>
      </c>
    </row>
    <row r="2872" spans="1:20" ht="60" hidden="1" x14ac:dyDescent="0.2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f>ROUND(E2872/D2872,0)*100</f>
        <v>0</v>
      </c>
      <c r="P2872">
        <f>IFERROR(ROUND(E2872/L2872,2),0)</f>
        <v>83.33</v>
      </c>
      <c r="Q2872" s="9" t="s">
        <v>8323</v>
      </c>
      <c r="R2872" t="s">
        <v>8326</v>
      </c>
      <c r="S2872" s="13">
        <f>(((J2872/60)/60)/24)+DATE(1970,1,1)</f>
        <v>41746.189409722225</v>
      </c>
      <c r="T2872" s="14">
        <f t="shared" si="44"/>
        <v>41776.189409722225</v>
      </c>
    </row>
    <row r="2873" spans="1:20" ht="45" hidden="1" x14ac:dyDescent="0.2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f>ROUND(E2873/D2873,0)*100</f>
        <v>0</v>
      </c>
      <c r="P2873">
        <f>IFERROR(ROUND(E2873/L2873,2),0)</f>
        <v>35.92</v>
      </c>
      <c r="Q2873" s="9" t="s">
        <v>8323</v>
      </c>
      <c r="R2873" t="s">
        <v>8326</v>
      </c>
      <c r="S2873" s="13">
        <f>(((J2873/60)/60)/24)+DATE(1970,1,1)</f>
        <v>41974.738576388889</v>
      </c>
      <c r="T2873" s="14">
        <f t="shared" si="44"/>
        <v>41994.738576388889</v>
      </c>
    </row>
    <row r="2874" spans="1:20" ht="45" hidden="1" x14ac:dyDescent="0.2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f>ROUND(E2874/D2874,0)*100</f>
        <v>0</v>
      </c>
      <c r="P2874">
        <f>IFERROR(ROUND(E2874/L2874,2),0)</f>
        <v>0</v>
      </c>
      <c r="Q2874" s="9" t="s">
        <v>8323</v>
      </c>
      <c r="R2874" t="s">
        <v>8326</v>
      </c>
      <c r="S2874" s="13">
        <f>(((J2874/60)/60)/24)+DATE(1970,1,1)</f>
        <v>42115.11618055556</v>
      </c>
      <c r="T2874" s="14">
        <f t="shared" si="44"/>
        <v>42175.11618055556</v>
      </c>
    </row>
    <row r="2875" spans="1:20" ht="60" hidden="1" x14ac:dyDescent="0.2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f>ROUND(E2875/D2875,0)*100</f>
        <v>0</v>
      </c>
      <c r="P2875">
        <f>IFERROR(ROUND(E2875/L2875,2),0)</f>
        <v>119.13</v>
      </c>
      <c r="Q2875" s="9" t="s">
        <v>8323</v>
      </c>
      <c r="R2875" t="s">
        <v>8326</v>
      </c>
      <c r="S2875" s="13">
        <f>(((J2875/60)/60)/24)+DATE(1970,1,1)</f>
        <v>42002.817488425921</v>
      </c>
      <c r="T2875" s="14">
        <f t="shared" si="44"/>
        <v>42032.817488425921</v>
      </c>
    </row>
    <row r="2876" spans="1:20" ht="60" hidden="1" x14ac:dyDescent="0.2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f>ROUND(E2876/D2876,0)*100</f>
        <v>0</v>
      </c>
      <c r="P2876">
        <f>IFERROR(ROUND(E2876/L2876,2),0)</f>
        <v>90.33</v>
      </c>
      <c r="Q2876" s="9" t="s">
        <v>8323</v>
      </c>
      <c r="R2876" t="s">
        <v>8326</v>
      </c>
      <c r="S2876" s="13">
        <f>(((J2876/60)/60)/24)+DATE(1970,1,1)</f>
        <v>42722.84474537037</v>
      </c>
      <c r="T2876" s="14">
        <f t="shared" si="44"/>
        <v>42752.84474537037</v>
      </c>
    </row>
    <row r="2877" spans="1:20" ht="60" hidden="1" x14ac:dyDescent="0.2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f>ROUND(E2877/D2877,0)*100</f>
        <v>0</v>
      </c>
      <c r="P2877">
        <f>IFERROR(ROUND(E2877/L2877,2),0)</f>
        <v>2.33</v>
      </c>
      <c r="Q2877" s="9" t="s">
        <v>8323</v>
      </c>
      <c r="R2877" t="s">
        <v>8326</v>
      </c>
      <c r="S2877" s="13">
        <f>(((J2877/60)/60)/24)+DATE(1970,1,1)</f>
        <v>42465.128391203703</v>
      </c>
      <c r="T2877" s="14">
        <f t="shared" si="44"/>
        <v>42495.128391203703</v>
      </c>
    </row>
    <row r="2878" spans="1:20" ht="60" hidden="1" x14ac:dyDescent="0.2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f>ROUND(E2878/D2878,0)*100</f>
        <v>0</v>
      </c>
      <c r="P2878">
        <f>IFERROR(ROUND(E2878/L2878,2),0)</f>
        <v>0</v>
      </c>
      <c r="Q2878" s="9" t="s">
        <v>8323</v>
      </c>
      <c r="R2878" t="s">
        <v>8326</v>
      </c>
      <c r="S2878" s="13">
        <f>(((J2878/60)/60)/24)+DATE(1970,1,1)</f>
        <v>42171.743969907402</v>
      </c>
      <c r="T2878" s="14">
        <f t="shared" si="44"/>
        <v>42201.743969907402</v>
      </c>
    </row>
    <row r="2879" spans="1:20" ht="60" hidden="1" x14ac:dyDescent="0.2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f>ROUND(E2879/D2879,0)*100</f>
        <v>0</v>
      </c>
      <c r="P2879">
        <f>IFERROR(ROUND(E2879/L2879,2),0)</f>
        <v>108.33</v>
      </c>
      <c r="Q2879" s="9" t="s">
        <v>8323</v>
      </c>
      <c r="R2879" t="s">
        <v>8326</v>
      </c>
      <c r="S2879" s="13">
        <f>(((J2879/60)/60)/24)+DATE(1970,1,1)</f>
        <v>42672.955138888887</v>
      </c>
      <c r="T2879" s="14">
        <f t="shared" si="44"/>
        <v>42704.708333333328</v>
      </c>
    </row>
    <row r="2880" spans="1:20" ht="45" hidden="1" x14ac:dyDescent="0.2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f>ROUND(E2880/D2880,0)*100</f>
        <v>0</v>
      </c>
      <c r="P2880">
        <f>IFERROR(ROUND(E2880/L2880,2),0)</f>
        <v>15.75</v>
      </c>
      <c r="Q2880" s="9" t="s">
        <v>8323</v>
      </c>
      <c r="R2880" t="s">
        <v>8326</v>
      </c>
      <c r="S2880" s="13">
        <f>(((J2880/60)/60)/24)+DATE(1970,1,1)</f>
        <v>42128.615682870368</v>
      </c>
      <c r="T2880" s="14">
        <f t="shared" si="44"/>
        <v>42188.615682870368</v>
      </c>
    </row>
    <row r="2881" spans="1:20" ht="45" hidden="1" x14ac:dyDescent="0.2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f>ROUND(E2881/D2881,0)*100</f>
        <v>0</v>
      </c>
      <c r="P2881">
        <f>IFERROR(ROUND(E2881/L2881,2),0)</f>
        <v>29</v>
      </c>
      <c r="Q2881" s="9" t="s">
        <v>8323</v>
      </c>
      <c r="R2881" t="s">
        <v>8326</v>
      </c>
      <c r="S2881" s="13">
        <f>(((J2881/60)/60)/24)+DATE(1970,1,1)</f>
        <v>42359.725243055553</v>
      </c>
      <c r="T2881" s="14">
        <f t="shared" si="44"/>
        <v>42389.725243055553</v>
      </c>
    </row>
    <row r="2882" spans="1:20" ht="60" hidden="1" x14ac:dyDescent="0.2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f>ROUND(E2882/D2882,0)*100</f>
        <v>0</v>
      </c>
      <c r="P2882">
        <f>IFERROR(ROUND(E2882/L2882,2),0)</f>
        <v>96.55</v>
      </c>
      <c r="Q2882" s="9" t="s">
        <v>8323</v>
      </c>
      <c r="R2882" t="s">
        <v>8326</v>
      </c>
      <c r="S2882" s="13">
        <f>(((J2882/60)/60)/24)+DATE(1970,1,1)</f>
        <v>42192.905694444446</v>
      </c>
      <c r="T2882" s="14">
        <f t="shared" si="44"/>
        <v>42236.711805555555</v>
      </c>
    </row>
    <row r="2883" spans="1:20" ht="60" hidden="1" x14ac:dyDescent="0.2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f>ROUND(E2883/D2883,0)*100</f>
        <v>0</v>
      </c>
      <c r="P2883">
        <f>IFERROR(ROUND(E2883/L2883,2),0)</f>
        <v>0</v>
      </c>
      <c r="Q2883" s="9" t="s">
        <v>8323</v>
      </c>
      <c r="R2883" t="s">
        <v>8326</v>
      </c>
      <c r="S2883" s="13">
        <f>(((J2883/60)/60)/24)+DATE(1970,1,1)</f>
        <v>41916.597638888888</v>
      </c>
      <c r="T2883" s="14">
        <f t="shared" ref="T2883:T2946" si="45">(((I2883/60)/60)/24)+DATE(1970,1,1)</f>
        <v>41976.639305555553</v>
      </c>
    </row>
    <row r="2884" spans="1:20" ht="60" hidden="1" x14ac:dyDescent="0.2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f>ROUND(E2884/D2884,0)*100</f>
        <v>0</v>
      </c>
      <c r="P2884">
        <f>IFERROR(ROUND(E2884/L2884,2),0)</f>
        <v>63</v>
      </c>
      <c r="Q2884" s="9" t="s">
        <v>8323</v>
      </c>
      <c r="R2884" t="s">
        <v>8326</v>
      </c>
      <c r="S2884" s="13">
        <f>(((J2884/60)/60)/24)+DATE(1970,1,1)</f>
        <v>42461.596273148149</v>
      </c>
      <c r="T2884" s="14">
        <f t="shared" si="45"/>
        <v>42491.596273148149</v>
      </c>
    </row>
    <row r="2885" spans="1:20" ht="60" hidden="1" x14ac:dyDescent="0.2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f>ROUND(E2885/D2885,0)*100</f>
        <v>0</v>
      </c>
      <c r="P2885">
        <f>IFERROR(ROUND(E2885/L2885,2),0)</f>
        <v>381.6</v>
      </c>
      <c r="Q2885" s="9" t="s">
        <v>8323</v>
      </c>
      <c r="R2885" t="s">
        <v>8326</v>
      </c>
      <c r="S2885" s="13">
        <f>(((J2885/60)/60)/24)+DATE(1970,1,1)</f>
        <v>42370.90320601852</v>
      </c>
      <c r="T2885" s="14">
        <f t="shared" si="45"/>
        <v>42406.207638888889</v>
      </c>
    </row>
    <row r="2886" spans="1:20" ht="45" hidden="1" x14ac:dyDescent="0.2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f>ROUND(E2886/D2886,0)*100</f>
        <v>0</v>
      </c>
      <c r="P2886">
        <f>IFERROR(ROUND(E2886/L2886,2),0)</f>
        <v>46.25</v>
      </c>
      <c r="Q2886" s="9" t="s">
        <v>8323</v>
      </c>
      <c r="R2886" t="s">
        <v>8326</v>
      </c>
      <c r="S2886" s="13">
        <f>(((J2886/60)/60)/24)+DATE(1970,1,1)</f>
        <v>41948.727256944447</v>
      </c>
      <c r="T2886" s="14">
        <f t="shared" si="45"/>
        <v>41978.727256944447</v>
      </c>
    </row>
    <row r="2887" spans="1:20" ht="30" hidden="1" x14ac:dyDescent="0.25">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f>ROUND(E2887/D2887,0)*100</f>
        <v>0</v>
      </c>
      <c r="P2887">
        <f>IFERROR(ROUND(E2887/L2887,2),0)</f>
        <v>26</v>
      </c>
      <c r="Q2887" s="9" t="s">
        <v>8323</v>
      </c>
      <c r="R2887" t="s">
        <v>8326</v>
      </c>
      <c r="S2887" s="13">
        <f>(((J2887/60)/60)/24)+DATE(1970,1,1)</f>
        <v>42047.07640046296</v>
      </c>
      <c r="T2887" s="14">
        <f t="shared" si="45"/>
        <v>42077.034733796296</v>
      </c>
    </row>
    <row r="2888" spans="1:20" ht="60" hidden="1" x14ac:dyDescent="0.2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f>ROUND(E2888/D2888,0)*100</f>
        <v>0</v>
      </c>
      <c r="P2888">
        <f>IFERROR(ROUND(E2888/L2888,2),0)</f>
        <v>10</v>
      </c>
      <c r="Q2888" s="9" t="s">
        <v>8323</v>
      </c>
      <c r="R2888" t="s">
        <v>8326</v>
      </c>
      <c r="S2888" s="13">
        <f>(((J2888/60)/60)/24)+DATE(1970,1,1)</f>
        <v>42261.632916666669</v>
      </c>
      <c r="T2888" s="14">
        <f t="shared" si="45"/>
        <v>42266.165972222225</v>
      </c>
    </row>
    <row r="2889" spans="1:20" ht="60" hidden="1" x14ac:dyDescent="0.2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f>ROUND(E2889/D2889,0)*100</f>
        <v>0</v>
      </c>
      <c r="P2889">
        <f>IFERROR(ROUND(E2889/L2889,2),0)</f>
        <v>5</v>
      </c>
      <c r="Q2889" s="9" t="s">
        <v>8323</v>
      </c>
      <c r="R2889" t="s">
        <v>8326</v>
      </c>
      <c r="S2889" s="13">
        <f>(((J2889/60)/60)/24)+DATE(1970,1,1)</f>
        <v>41985.427361111113</v>
      </c>
      <c r="T2889" s="14">
        <f t="shared" si="45"/>
        <v>42015.427361111113</v>
      </c>
    </row>
    <row r="2890" spans="1:20" ht="60" hidden="1" x14ac:dyDescent="0.2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f>ROUND(E2890/D2890,0)*100</f>
        <v>0</v>
      </c>
      <c r="P2890">
        <f>IFERROR(ROUND(E2890/L2890,2),0)</f>
        <v>0</v>
      </c>
      <c r="Q2890" s="9" t="s">
        <v>8323</v>
      </c>
      <c r="R2890" t="s">
        <v>8326</v>
      </c>
      <c r="S2890" s="13">
        <f>(((J2890/60)/60)/24)+DATE(1970,1,1)</f>
        <v>41922.535185185188</v>
      </c>
      <c r="T2890" s="14">
        <f t="shared" si="45"/>
        <v>41930.207638888889</v>
      </c>
    </row>
    <row r="2891" spans="1:20" ht="45" hidden="1" x14ac:dyDescent="0.2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f>ROUND(E2891/D2891,0)*100</f>
        <v>0</v>
      </c>
      <c r="P2891">
        <f>IFERROR(ROUND(E2891/L2891,2),0)</f>
        <v>81.569999999999993</v>
      </c>
      <c r="Q2891" s="9" t="s">
        <v>8323</v>
      </c>
      <c r="R2891" t="s">
        <v>8326</v>
      </c>
      <c r="S2891" s="13">
        <f>(((J2891/60)/60)/24)+DATE(1970,1,1)</f>
        <v>41850.863252314812</v>
      </c>
      <c r="T2891" s="14">
        <f t="shared" si="45"/>
        <v>41880.863252314812</v>
      </c>
    </row>
    <row r="2892" spans="1:20" ht="60" hidden="1" x14ac:dyDescent="0.2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f>ROUND(E2892/D2892,0)*100</f>
        <v>0</v>
      </c>
      <c r="P2892">
        <f>IFERROR(ROUND(E2892/L2892,2),0)</f>
        <v>7</v>
      </c>
      <c r="Q2892" s="9" t="s">
        <v>8323</v>
      </c>
      <c r="R2892" t="s">
        <v>8326</v>
      </c>
      <c r="S2892" s="13">
        <f>(((J2892/60)/60)/24)+DATE(1970,1,1)</f>
        <v>41831.742962962962</v>
      </c>
      <c r="T2892" s="14">
        <f t="shared" si="45"/>
        <v>41860.125</v>
      </c>
    </row>
    <row r="2893" spans="1:20" ht="60" hidden="1" x14ac:dyDescent="0.2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f>ROUND(E2893/D2893,0)*100</f>
        <v>0</v>
      </c>
      <c r="P2893">
        <f>IFERROR(ROUND(E2893/L2893,2),0)</f>
        <v>27.3</v>
      </c>
      <c r="Q2893" s="9" t="s">
        <v>8323</v>
      </c>
      <c r="R2893" t="s">
        <v>8326</v>
      </c>
      <c r="S2893" s="13">
        <f>(((J2893/60)/60)/24)+DATE(1970,1,1)</f>
        <v>42415.883425925931</v>
      </c>
      <c r="T2893" s="14">
        <f t="shared" si="45"/>
        <v>42475.84175925926</v>
      </c>
    </row>
    <row r="2894" spans="1:20" ht="45" hidden="1" x14ac:dyDescent="0.2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f>ROUND(E2894/D2894,0)*100</f>
        <v>0</v>
      </c>
      <c r="P2894">
        <f>IFERROR(ROUND(E2894/L2894,2),0)</f>
        <v>29.41</v>
      </c>
      <c r="Q2894" s="9" t="s">
        <v>8323</v>
      </c>
      <c r="R2894" t="s">
        <v>8326</v>
      </c>
      <c r="S2894" s="13">
        <f>(((J2894/60)/60)/24)+DATE(1970,1,1)</f>
        <v>41869.714166666665</v>
      </c>
      <c r="T2894" s="14">
        <f t="shared" si="45"/>
        <v>41876.875</v>
      </c>
    </row>
    <row r="2895" spans="1:20" ht="30" hidden="1" x14ac:dyDescent="0.25">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f>ROUND(E2895/D2895,0)*100</f>
        <v>0</v>
      </c>
      <c r="P2895">
        <f>IFERROR(ROUND(E2895/L2895,2),0)</f>
        <v>12.5</v>
      </c>
      <c r="Q2895" s="9" t="s">
        <v>8323</v>
      </c>
      <c r="R2895" t="s">
        <v>8326</v>
      </c>
      <c r="S2895" s="13">
        <f>(((J2895/60)/60)/24)+DATE(1970,1,1)</f>
        <v>41953.773090277777</v>
      </c>
      <c r="T2895" s="14">
        <f t="shared" si="45"/>
        <v>42013.083333333328</v>
      </c>
    </row>
    <row r="2896" spans="1:20" ht="30" hidden="1" x14ac:dyDescent="0.25">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f>ROUND(E2896/D2896,0)*100</f>
        <v>0</v>
      </c>
      <c r="P2896">
        <f>IFERROR(ROUND(E2896/L2896,2),0)</f>
        <v>0</v>
      </c>
      <c r="Q2896" s="9" t="s">
        <v>8323</v>
      </c>
      <c r="R2896" t="s">
        <v>8326</v>
      </c>
      <c r="S2896" s="13">
        <f>(((J2896/60)/60)/24)+DATE(1970,1,1)</f>
        <v>42037.986284722225</v>
      </c>
      <c r="T2896" s="14">
        <f t="shared" si="45"/>
        <v>42097.944618055553</v>
      </c>
    </row>
    <row r="2897" spans="1:20" ht="60" hidden="1" x14ac:dyDescent="0.2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f>ROUND(E2897/D2897,0)*100</f>
        <v>0</v>
      </c>
      <c r="P2897">
        <f>IFERROR(ROUND(E2897/L2897,2),0)</f>
        <v>5.75</v>
      </c>
      <c r="Q2897" s="9" t="s">
        <v>8323</v>
      </c>
      <c r="R2897" t="s">
        <v>8326</v>
      </c>
      <c r="S2897" s="13">
        <f>(((J2897/60)/60)/24)+DATE(1970,1,1)</f>
        <v>41811.555462962962</v>
      </c>
      <c r="T2897" s="14">
        <f t="shared" si="45"/>
        <v>41812.875</v>
      </c>
    </row>
    <row r="2898" spans="1:20" ht="45" hidden="1" x14ac:dyDescent="0.2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f>ROUND(E2898/D2898,0)*100</f>
        <v>0</v>
      </c>
      <c r="P2898">
        <f>IFERROR(ROUND(E2898/L2898,2),0)</f>
        <v>52.08</v>
      </c>
      <c r="Q2898" s="9" t="s">
        <v>8323</v>
      </c>
      <c r="R2898" t="s">
        <v>8326</v>
      </c>
      <c r="S2898" s="13">
        <f>(((J2898/60)/60)/24)+DATE(1970,1,1)</f>
        <v>42701.908807870372</v>
      </c>
      <c r="T2898" s="14">
        <f t="shared" si="45"/>
        <v>42716.25</v>
      </c>
    </row>
    <row r="2899" spans="1:20" ht="60" hidden="1" x14ac:dyDescent="0.2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f>ROUND(E2899/D2899,0)*100</f>
        <v>0</v>
      </c>
      <c r="P2899">
        <f>IFERROR(ROUND(E2899/L2899,2),0)</f>
        <v>183.33</v>
      </c>
      <c r="Q2899" s="9" t="s">
        <v>8323</v>
      </c>
      <c r="R2899" t="s">
        <v>8326</v>
      </c>
      <c r="S2899" s="13">
        <f>(((J2899/60)/60)/24)+DATE(1970,1,1)</f>
        <v>42258.646504629629</v>
      </c>
      <c r="T2899" s="14">
        <f t="shared" si="45"/>
        <v>42288.645196759258</v>
      </c>
    </row>
    <row r="2900" spans="1:20" ht="60" hidden="1" x14ac:dyDescent="0.2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f>ROUND(E2900/D2900,0)*100</f>
        <v>0</v>
      </c>
      <c r="P2900">
        <f>IFERROR(ROUND(E2900/L2900,2),0)</f>
        <v>26.33</v>
      </c>
      <c r="Q2900" s="9" t="s">
        <v>8323</v>
      </c>
      <c r="R2900" t="s">
        <v>8326</v>
      </c>
      <c r="S2900" s="13">
        <f>(((J2900/60)/60)/24)+DATE(1970,1,1)</f>
        <v>42278.664965277778</v>
      </c>
      <c r="T2900" s="14">
        <f t="shared" si="45"/>
        <v>42308.664965277778</v>
      </c>
    </row>
    <row r="2901" spans="1:20" ht="60" hidden="1" x14ac:dyDescent="0.2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f>ROUND(E2901/D2901,0)*100</f>
        <v>0</v>
      </c>
      <c r="P2901">
        <f>IFERROR(ROUND(E2901/L2901,2),0)</f>
        <v>0</v>
      </c>
      <c r="Q2901" s="9" t="s">
        <v>8323</v>
      </c>
      <c r="R2901" t="s">
        <v>8326</v>
      </c>
      <c r="S2901" s="13">
        <f>(((J2901/60)/60)/24)+DATE(1970,1,1)</f>
        <v>42515.078217592592</v>
      </c>
      <c r="T2901" s="14">
        <f t="shared" si="45"/>
        <v>42575.078217592592</v>
      </c>
    </row>
    <row r="2902" spans="1:20" ht="60" hidden="1" x14ac:dyDescent="0.2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f>ROUND(E2902/D2902,0)*100</f>
        <v>100</v>
      </c>
      <c r="P2902">
        <f>IFERROR(ROUND(E2902/L2902,2),0)</f>
        <v>486.43</v>
      </c>
      <c r="Q2902" s="9" t="s">
        <v>8323</v>
      </c>
      <c r="R2902" t="s">
        <v>8326</v>
      </c>
      <c r="S2902" s="13">
        <f>(((J2902/60)/60)/24)+DATE(1970,1,1)</f>
        <v>41830.234166666669</v>
      </c>
      <c r="T2902" s="14">
        <f t="shared" si="45"/>
        <v>41860.234166666669</v>
      </c>
    </row>
    <row r="2903" spans="1:20" ht="60" hidden="1" x14ac:dyDescent="0.2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f>ROUND(E2903/D2903,0)*100</f>
        <v>0</v>
      </c>
      <c r="P2903">
        <f>IFERROR(ROUND(E2903/L2903,2),0)</f>
        <v>3</v>
      </c>
      <c r="Q2903" s="9" t="s">
        <v>8323</v>
      </c>
      <c r="R2903" t="s">
        <v>8326</v>
      </c>
      <c r="S2903" s="13">
        <f>(((J2903/60)/60)/24)+DATE(1970,1,1)</f>
        <v>41982.904386574075</v>
      </c>
      <c r="T2903" s="14">
        <f t="shared" si="45"/>
        <v>42042.904386574075</v>
      </c>
    </row>
    <row r="2904" spans="1:20" ht="45" hidden="1" x14ac:dyDescent="0.2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f>ROUND(E2904/D2904,0)*100</f>
        <v>0</v>
      </c>
      <c r="P2904">
        <f>IFERROR(ROUND(E2904/L2904,2),0)</f>
        <v>25</v>
      </c>
      <c r="Q2904" s="9" t="s">
        <v>8323</v>
      </c>
      <c r="R2904" t="s">
        <v>8326</v>
      </c>
      <c r="S2904" s="13">
        <f>(((J2904/60)/60)/24)+DATE(1970,1,1)</f>
        <v>42210.439768518518</v>
      </c>
      <c r="T2904" s="14">
        <f t="shared" si="45"/>
        <v>42240.439768518518</v>
      </c>
    </row>
    <row r="2905" spans="1:20" ht="60" hidden="1" x14ac:dyDescent="0.2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f>ROUND(E2905/D2905,0)*100</f>
        <v>0</v>
      </c>
      <c r="P2905">
        <f>IFERROR(ROUND(E2905/L2905,2),0)</f>
        <v>9.75</v>
      </c>
      <c r="Q2905" s="9" t="s">
        <v>8323</v>
      </c>
      <c r="R2905" t="s">
        <v>8326</v>
      </c>
      <c r="S2905" s="13">
        <f>(((J2905/60)/60)/24)+DATE(1970,1,1)</f>
        <v>42196.166874999995</v>
      </c>
      <c r="T2905" s="14">
        <f t="shared" si="45"/>
        <v>42256.166874999995</v>
      </c>
    </row>
    <row r="2906" spans="1:20" ht="60" hidden="1" x14ac:dyDescent="0.2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f>ROUND(E2906/D2906,0)*100</f>
        <v>0</v>
      </c>
      <c r="P2906">
        <f>IFERROR(ROUND(E2906/L2906,2),0)</f>
        <v>18.75</v>
      </c>
      <c r="Q2906" s="9" t="s">
        <v>8323</v>
      </c>
      <c r="R2906" t="s">
        <v>8326</v>
      </c>
      <c r="S2906" s="13">
        <f>(((J2906/60)/60)/24)+DATE(1970,1,1)</f>
        <v>41940.967951388891</v>
      </c>
      <c r="T2906" s="14">
        <f t="shared" si="45"/>
        <v>41952.5</v>
      </c>
    </row>
    <row r="2907" spans="1:20" ht="45" hidden="1" x14ac:dyDescent="0.2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f>ROUND(E2907/D2907,0)*100</f>
        <v>0</v>
      </c>
      <c r="P2907">
        <f>IFERROR(ROUND(E2907/L2907,2),0)</f>
        <v>36.590000000000003</v>
      </c>
      <c r="Q2907" s="9" t="s">
        <v>8323</v>
      </c>
      <c r="R2907" t="s">
        <v>8326</v>
      </c>
      <c r="S2907" s="13">
        <f>(((J2907/60)/60)/24)+DATE(1970,1,1)</f>
        <v>42606.056863425925</v>
      </c>
      <c r="T2907" s="14">
        <f t="shared" si="45"/>
        <v>42620.056863425925</v>
      </c>
    </row>
    <row r="2908" spans="1:20" ht="60" hidden="1" x14ac:dyDescent="0.2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f>ROUND(E2908/D2908,0)*100</f>
        <v>0</v>
      </c>
      <c r="P2908">
        <f>IFERROR(ROUND(E2908/L2908,2),0)</f>
        <v>80.709999999999994</v>
      </c>
      <c r="Q2908" s="9" t="s">
        <v>8323</v>
      </c>
      <c r="R2908" t="s">
        <v>8326</v>
      </c>
      <c r="S2908" s="13">
        <f>(((J2908/60)/60)/24)+DATE(1970,1,1)</f>
        <v>42199.648912037039</v>
      </c>
      <c r="T2908" s="14">
        <f t="shared" si="45"/>
        <v>42217.041666666672</v>
      </c>
    </row>
    <row r="2909" spans="1:20" ht="60" hidden="1" x14ac:dyDescent="0.2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f>ROUND(E2909/D2909,0)*100</f>
        <v>0</v>
      </c>
      <c r="P2909">
        <f>IFERROR(ROUND(E2909/L2909,2),0)</f>
        <v>1</v>
      </c>
      <c r="Q2909" s="9" t="s">
        <v>8323</v>
      </c>
      <c r="R2909" t="s">
        <v>8326</v>
      </c>
      <c r="S2909" s="13">
        <f>(((J2909/60)/60)/24)+DATE(1970,1,1)</f>
        <v>42444.877743055549</v>
      </c>
      <c r="T2909" s="14">
        <f t="shared" si="45"/>
        <v>42504.877743055549</v>
      </c>
    </row>
    <row r="2910" spans="1:20" ht="60" hidden="1" x14ac:dyDescent="0.2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f>ROUND(E2910/D2910,0)*100</f>
        <v>0</v>
      </c>
      <c r="P2910">
        <f>IFERROR(ROUND(E2910/L2910,2),0)</f>
        <v>52.8</v>
      </c>
      <c r="Q2910" s="9" t="s">
        <v>8323</v>
      </c>
      <c r="R2910" t="s">
        <v>8326</v>
      </c>
      <c r="S2910" s="13">
        <f>(((J2910/60)/60)/24)+DATE(1970,1,1)</f>
        <v>42499.731701388882</v>
      </c>
      <c r="T2910" s="14">
        <f t="shared" si="45"/>
        <v>42529.731701388882</v>
      </c>
    </row>
    <row r="2911" spans="1:20" ht="60" hidden="1" x14ac:dyDescent="0.2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f>ROUND(E2911/D2911,0)*100</f>
        <v>0</v>
      </c>
      <c r="P2911">
        <f>IFERROR(ROUND(E2911/L2911,2),0)</f>
        <v>20</v>
      </c>
      <c r="Q2911" s="9" t="s">
        <v>8323</v>
      </c>
      <c r="R2911" t="s">
        <v>8326</v>
      </c>
      <c r="S2911" s="13">
        <f>(((J2911/60)/60)/24)+DATE(1970,1,1)</f>
        <v>41929.266215277778</v>
      </c>
      <c r="T2911" s="14">
        <f t="shared" si="45"/>
        <v>41968.823611111111</v>
      </c>
    </row>
    <row r="2912" spans="1:20" ht="45" hidden="1" x14ac:dyDescent="0.2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f>ROUND(E2912/D2912,0)*100</f>
        <v>0</v>
      </c>
      <c r="P2912">
        <f>IFERROR(ROUND(E2912/L2912,2),0)</f>
        <v>1</v>
      </c>
      <c r="Q2912" s="9" t="s">
        <v>8323</v>
      </c>
      <c r="R2912" t="s">
        <v>8326</v>
      </c>
      <c r="S2912" s="13">
        <f>(((J2912/60)/60)/24)+DATE(1970,1,1)</f>
        <v>42107.841284722221</v>
      </c>
      <c r="T2912" s="14">
        <f t="shared" si="45"/>
        <v>42167.841284722221</v>
      </c>
    </row>
    <row r="2913" spans="1:20" ht="60" hidden="1" x14ac:dyDescent="0.2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f>ROUND(E2913/D2913,0)*100</f>
        <v>0</v>
      </c>
      <c r="P2913">
        <f>IFERROR(ROUND(E2913/L2913,2),0)</f>
        <v>46.93</v>
      </c>
      <c r="Q2913" s="9" t="s">
        <v>8323</v>
      </c>
      <c r="R2913" t="s">
        <v>8326</v>
      </c>
      <c r="S2913" s="13">
        <f>(((J2913/60)/60)/24)+DATE(1970,1,1)</f>
        <v>42142.768819444449</v>
      </c>
      <c r="T2913" s="14">
        <f t="shared" si="45"/>
        <v>42182.768819444449</v>
      </c>
    </row>
    <row r="2914" spans="1:20" ht="60" hidden="1" x14ac:dyDescent="0.2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f>ROUND(E2914/D2914,0)*100</f>
        <v>0</v>
      </c>
      <c r="P2914">
        <f>IFERROR(ROUND(E2914/L2914,2),0)</f>
        <v>78.08</v>
      </c>
      <c r="Q2914" s="9" t="s">
        <v>8323</v>
      </c>
      <c r="R2914" t="s">
        <v>8326</v>
      </c>
      <c r="S2914" s="13">
        <f>(((J2914/60)/60)/24)+DATE(1970,1,1)</f>
        <v>42354.131643518514</v>
      </c>
      <c r="T2914" s="14">
        <f t="shared" si="45"/>
        <v>42384.131643518514</v>
      </c>
    </row>
    <row r="2915" spans="1:20" ht="60" hidden="1" x14ac:dyDescent="0.2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f>ROUND(E2915/D2915,0)*100</f>
        <v>0</v>
      </c>
      <c r="P2915">
        <f>IFERROR(ROUND(E2915/L2915,2),0)</f>
        <v>1</v>
      </c>
      <c r="Q2915" s="9" t="s">
        <v>8323</v>
      </c>
      <c r="R2915" t="s">
        <v>8326</v>
      </c>
      <c r="S2915" s="13">
        <f>(((J2915/60)/60)/24)+DATE(1970,1,1)</f>
        <v>41828.922905092593</v>
      </c>
      <c r="T2915" s="14">
        <f t="shared" si="45"/>
        <v>41888.922905092593</v>
      </c>
    </row>
    <row r="2916" spans="1:20" ht="30" hidden="1" x14ac:dyDescent="0.25">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f>ROUND(E2916/D2916,0)*100</f>
        <v>0</v>
      </c>
      <c r="P2916">
        <f>IFERROR(ROUND(E2916/L2916,2),0)</f>
        <v>1</v>
      </c>
      <c r="Q2916" s="9" t="s">
        <v>8323</v>
      </c>
      <c r="R2916" t="s">
        <v>8326</v>
      </c>
      <c r="S2916" s="13">
        <f>(((J2916/60)/60)/24)+DATE(1970,1,1)</f>
        <v>42017.907337962963</v>
      </c>
      <c r="T2916" s="14">
        <f t="shared" si="45"/>
        <v>42077.865671296298</v>
      </c>
    </row>
    <row r="2917" spans="1:20" ht="45" hidden="1" x14ac:dyDescent="0.2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f>ROUND(E2917/D2917,0)*100</f>
        <v>100</v>
      </c>
      <c r="P2917">
        <f>IFERROR(ROUND(E2917/L2917,2),0)</f>
        <v>203.67</v>
      </c>
      <c r="Q2917" s="9" t="s">
        <v>8323</v>
      </c>
      <c r="R2917" t="s">
        <v>8326</v>
      </c>
      <c r="S2917" s="13">
        <f>(((J2917/60)/60)/24)+DATE(1970,1,1)</f>
        <v>42415.398032407407</v>
      </c>
      <c r="T2917" s="14">
        <f t="shared" si="45"/>
        <v>42445.356365740736</v>
      </c>
    </row>
    <row r="2918" spans="1:20" ht="45" hidden="1" x14ac:dyDescent="0.2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f>ROUND(E2918/D2918,0)*100</f>
        <v>0</v>
      </c>
      <c r="P2918">
        <f>IFERROR(ROUND(E2918/L2918,2),0)</f>
        <v>20.71</v>
      </c>
      <c r="Q2918" s="9" t="s">
        <v>8323</v>
      </c>
      <c r="R2918" t="s">
        <v>8326</v>
      </c>
      <c r="S2918" s="13">
        <f>(((J2918/60)/60)/24)+DATE(1970,1,1)</f>
        <v>41755.476724537039</v>
      </c>
      <c r="T2918" s="14">
        <f t="shared" si="45"/>
        <v>41778.476724537039</v>
      </c>
    </row>
    <row r="2919" spans="1:20" ht="45" hidden="1" x14ac:dyDescent="0.2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f>ROUND(E2919/D2919,0)*100</f>
        <v>0</v>
      </c>
      <c r="P2919">
        <f>IFERROR(ROUND(E2919/L2919,2),0)</f>
        <v>48.56</v>
      </c>
      <c r="Q2919" s="9" t="s">
        <v>8323</v>
      </c>
      <c r="R2919" t="s">
        <v>8326</v>
      </c>
      <c r="S2919" s="13">
        <f>(((J2919/60)/60)/24)+DATE(1970,1,1)</f>
        <v>42245.234340277777</v>
      </c>
      <c r="T2919" s="14">
        <f t="shared" si="45"/>
        <v>42263.234340277777</v>
      </c>
    </row>
    <row r="2920" spans="1:20" ht="45" hidden="1" x14ac:dyDescent="0.2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f>ROUND(E2920/D2920,0)*100</f>
        <v>0</v>
      </c>
      <c r="P2920">
        <f>IFERROR(ROUND(E2920/L2920,2),0)</f>
        <v>68.099999999999994</v>
      </c>
      <c r="Q2920" s="9" t="s">
        <v>8323</v>
      </c>
      <c r="R2920" t="s">
        <v>8326</v>
      </c>
      <c r="S2920" s="13">
        <f>(((J2920/60)/60)/24)+DATE(1970,1,1)</f>
        <v>42278.629710648151</v>
      </c>
      <c r="T2920" s="14">
        <f t="shared" si="45"/>
        <v>42306.629710648151</v>
      </c>
    </row>
    <row r="2921" spans="1:20" ht="45" hidden="1" x14ac:dyDescent="0.2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f>ROUND(E2921/D2921,0)*100</f>
        <v>0</v>
      </c>
      <c r="P2921">
        <f>IFERROR(ROUND(E2921/L2921,2),0)</f>
        <v>8.5</v>
      </c>
      <c r="Q2921" s="9" t="s">
        <v>8323</v>
      </c>
      <c r="R2921" t="s">
        <v>8326</v>
      </c>
      <c r="S2921" s="13">
        <f>(((J2921/60)/60)/24)+DATE(1970,1,1)</f>
        <v>41826.61954861111</v>
      </c>
      <c r="T2921" s="14">
        <f t="shared" si="45"/>
        <v>41856.61954861111</v>
      </c>
    </row>
    <row r="2922" spans="1:20" ht="60" hidden="1" x14ac:dyDescent="0.2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f>ROUND(E2922/D2922,0)*100</f>
        <v>0</v>
      </c>
      <c r="P2922">
        <f>IFERROR(ROUND(E2922/L2922,2),0)</f>
        <v>51.62</v>
      </c>
      <c r="Q2922" s="9" t="s">
        <v>8323</v>
      </c>
      <c r="R2922" t="s">
        <v>8326</v>
      </c>
      <c r="S2922" s="13">
        <f>(((J2922/60)/60)/24)+DATE(1970,1,1)</f>
        <v>42058.792476851857</v>
      </c>
      <c r="T2922" s="14">
        <f t="shared" si="45"/>
        <v>42088.750810185185</v>
      </c>
    </row>
    <row r="2923" spans="1:20" ht="45" hidden="1" x14ac:dyDescent="0.25">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f>ROUND(E2923/D2923,0)*100</f>
        <v>100</v>
      </c>
      <c r="P2923">
        <f>IFERROR(ROUND(E2923/L2923,2),0)</f>
        <v>43</v>
      </c>
      <c r="Q2923" s="9" t="s">
        <v>8323</v>
      </c>
      <c r="R2923" t="s">
        <v>8335</v>
      </c>
      <c r="S2923" s="13">
        <f>(((J2923/60)/60)/24)+DATE(1970,1,1)</f>
        <v>41877.886620370373</v>
      </c>
      <c r="T2923" s="14">
        <f t="shared" si="45"/>
        <v>41907.886620370373</v>
      </c>
    </row>
    <row r="2924" spans="1:20" ht="60" x14ac:dyDescent="0.25">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f>ROUND(E2924/D2924,0)*100</f>
        <v>100</v>
      </c>
      <c r="P2924">
        <f>IFERROR(ROUND(E2924/L2924,2),0)</f>
        <v>83.33</v>
      </c>
      <c r="Q2924" s="9" t="s">
        <v>8323</v>
      </c>
      <c r="R2924" t="s">
        <v>8335</v>
      </c>
      <c r="S2924" s="13">
        <f>(((J2924/60)/60)/24)+DATE(1970,1,1)</f>
        <v>42097.874155092592</v>
      </c>
      <c r="T2924" s="14">
        <f t="shared" si="45"/>
        <v>42142.874155092592</v>
      </c>
    </row>
    <row r="2925" spans="1:20" ht="45" hidden="1" x14ac:dyDescent="0.2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f>ROUND(E2925/D2925,0)*100</f>
        <v>100</v>
      </c>
      <c r="P2925">
        <f>IFERROR(ROUND(E2925/L2925,2),0)</f>
        <v>30</v>
      </c>
      <c r="Q2925" s="9" t="s">
        <v>8323</v>
      </c>
      <c r="R2925" t="s">
        <v>8335</v>
      </c>
      <c r="S2925" s="13">
        <f>(((J2925/60)/60)/24)+DATE(1970,1,1)</f>
        <v>42013.15253472222</v>
      </c>
      <c r="T2925" s="14">
        <f t="shared" si="45"/>
        <v>42028.125</v>
      </c>
    </row>
    <row r="2926" spans="1:20" ht="60" hidden="1" x14ac:dyDescent="0.2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f>ROUND(E2926/D2926,0)*100</f>
        <v>100</v>
      </c>
      <c r="P2926">
        <f>IFERROR(ROUND(E2926/L2926,2),0)</f>
        <v>175.51</v>
      </c>
      <c r="Q2926" s="9" t="s">
        <v>8323</v>
      </c>
      <c r="R2926" t="s">
        <v>8335</v>
      </c>
      <c r="S2926" s="13">
        <f>(((J2926/60)/60)/24)+DATE(1970,1,1)</f>
        <v>42103.556828703702</v>
      </c>
      <c r="T2926" s="14">
        <f t="shared" si="45"/>
        <v>42133.165972222225</v>
      </c>
    </row>
    <row r="2927" spans="1:20" ht="45" hidden="1" x14ac:dyDescent="0.2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f>ROUND(E2927/D2927,0)*100</f>
        <v>100</v>
      </c>
      <c r="P2927">
        <f>IFERROR(ROUND(E2927/L2927,2),0)</f>
        <v>231.66</v>
      </c>
      <c r="Q2927" s="9" t="s">
        <v>8323</v>
      </c>
      <c r="R2927" t="s">
        <v>8335</v>
      </c>
      <c r="S2927" s="13">
        <f>(((J2927/60)/60)/24)+DATE(1970,1,1)</f>
        <v>41863.584120370368</v>
      </c>
      <c r="T2927" s="14">
        <f t="shared" si="45"/>
        <v>41893.584120370368</v>
      </c>
    </row>
    <row r="2928" spans="1:20" ht="60" hidden="1" x14ac:dyDescent="0.2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f>ROUND(E2928/D2928,0)*100</f>
        <v>100</v>
      </c>
      <c r="P2928">
        <f>IFERROR(ROUND(E2928/L2928,2),0)</f>
        <v>75</v>
      </c>
      <c r="Q2928" s="9" t="s">
        <v>8323</v>
      </c>
      <c r="R2928" t="s">
        <v>8335</v>
      </c>
      <c r="S2928" s="13">
        <f>(((J2928/60)/60)/24)+DATE(1970,1,1)</f>
        <v>42044.765960648147</v>
      </c>
      <c r="T2928" s="14">
        <f t="shared" si="45"/>
        <v>42058.765960648147</v>
      </c>
    </row>
    <row r="2929" spans="1:20" ht="60" hidden="1" x14ac:dyDescent="0.2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f>ROUND(E2929/D2929,0)*100</f>
        <v>100</v>
      </c>
      <c r="P2929">
        <f>IFERROR(ROUND(E2929/L2929,2),0)</f>
        <v>112.14</v>
      </c>
      <c r="Q2929" s="9" t="s">
        <v>8323</v>
      </c>
      <c r="R2929" t="s">
        <v>8335</v>
      </c>
      <c r="S2929" s="13">
        <f>(((J2929/60)/60)/24)+DATE(1970,1,1)</f>
        <v>41806.669317129628</v>
      </c>
      <c r="T2929" s="14">
        <f t="shared" si="45"/>
        <v>41835.208333333336</v>
      </c>
    </row>
    <row r="2930" spans="1:20" ht="30" hidden="1" x14ac:dyDescent="0.2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f>ROUND(E2930/D2930,0)*100</f>
        <v>100</v>
      </c>
      <c r="P2930">
        <f>IFERROR(ROUND(E2930/L2930,2),0)</f>
        <v>41.67</v>
      </c>
      <c r="Q2930" s="9" t="s">
        <v>8323</v>
      </c>
      <c r="R2930" t="s">
        <v>8335</v>
      </c>
      <c r="S2930" s="13">
        <f>(((J2930/60)/60)/24)+DATE(1970,1,1)</f>
        <v>42403.998217592598</v>
      </c>
      <c r="T2930" s="14">
        <f t="shared" si="45"/>
        <v>42433.998217592598</v>
      </c>
    </row>
    <row r="2931" spans="1:20" ht="60" hidden="1" x14ac:dyDescent="0.2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f>ROUND(E2931/D2931,0)*100</f>
        <v>100</v>
      </c>
      <c r="P2931">
        <f>IFERROR(ROUND(E2931/L2931,2),0)</f>
        <v>255.17</v>
      </c>
      <c r="Q2931" s="9" t="s">
        <v>8323</v>
      </c>
      <c r="R2931" t="s">
        <v>8335</v>
      </c>
      <c r="S2931" s="13">
        <f>(((J2931/60)/60)/24)+DATE(1970,1,1)</f>
        <v>41754.564328703702</v>
      </c>
      <c r="T2931" s="14">
        <f t="shared" si="45"/>
        <v>41784.564328703702</v>
      </c>
    </row>
    <row r="2932" spans="1:20" ht="60" x14ac:dyDescent="0.2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f>ROUND(E2932/D2932,0)*100</f>
        <v>100</v>
      </c>
      <c r="P2932">
        <f>IFERROR(ROUND(E2932/L2932,2),0)</f>
        <v>162.77000000000001</v>
      </c>
      <c r="Q2932" s="9" t="s">
        <v>8323</v>
      </c>
      <c r="R2932" t="s">
        <v>8335</v>
      </c>
      <c r="S2932" s="13">
        <f>(((J2932/60)/60)/24)+DATE(1970,1,1)</f>
        <v>42101.584074074075</v>
      </c>
      <c r="T2932" s="14">
        <f t="shared" si="45"/>
        <v>42131.584074074075</v>
      </c>
    </row>
    <row r="2933" spans="1:20" ht="60" hidden="1" x14ac:dyDescent="0.25">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f>ROUND(E2933/D2933,0)*100</f>
        <v>100</v>
      </c>
      <c r="P2933">
        <f>IFERROR(ROUND(E2933/L2933,2),0)</f>
        <v>88.33</v>
      </c>
      <c r="Q2933" s="9" t="s">
        <v>8323</v>
      </c>
      <c r="R2933" t="s">
        <v>8335</v>
      </c>
      <c r="S2933" s="13">
        <f>(((J2933/60)/60)/24)+DATE(1970,1,1)</f>
        <v>41872.291238425925</v>
      </c>
      <c r="T2933" s="14">
        <f t="shared" si="45"/>
        <v>41897.255555555559</v>
      </c>
    </row>
    <row r="2934" spans="1:20" ht="60" hidden="1" x14ac:dyDescent="0.2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f>ROUND(E2934/D2934,0)*100</f>
        <v>100</v>
      </c>
      <c r="P2934">
        <f>IFERROR(ROUND(E2934/L2934,2),0)</f>
        <v>85.74</v>
      </c>
      <c r="Q2934" s="9" t="s">
        <v>8323</v>
      </c>
      <c r="R2934" t="s">
        <v>8335</v>
      </c>
      <c r="S2934" s="13">
        <f>(((J2934/60)/60)/24)+DATE(1970,1,1)</f>
        <v>42025.164780092593</v>
      </c>
      <c r="T2934" s="14">
        <f t="shared" si="45"/>
        <v>42056.458333333328</v>
      </c>
    </row>
    <row r="2935" spans="1:20" ht="60" hidden="1" x14ac:dyDescent="0.2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f>ROUND(E2935/D2935,0)*100</f>
        <v>100</v>
      </c>
      <c r="P2935">
        <f>IFERROR(ROUND(E2935/L2935,2),0)</f>
        <v>47.57</v>
      </c>
      <c r="Q2935" s="9" t="s">
        <v>8323</v>
      </c>
      <c r="R2935" t="s">
        <v>8335</v>
      </c>
      <c r="S2935" s="13">
        <f>(((J2935/60)/60)/24)+DATE(1970,1,1)</f>
        <v>42495.956631944442</v>
      </c>
      <c r="T2935" s="14">
        <f t="shared" si="45"/>
        <v>42525.956631944442</v>
      </c>
    </row>
    <row r="2936" spans="1:20" ht="45" hidden="1" x14ac:dyDescent="0.2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f>ROUND(E2936/D2936,0)*100</f>
        <v>100</v>
      </c>
      <c r="P2936">
        <f>IFERROR(ROUND(E2936/L2936,2),0)</f>
        <v>72.97</v>
      </c>
      <c r="Q2936" s="9" t="s">
        <v>8323</v>
      </c>
      <c r="R2936" t="s">
        <v>8335</v>
      </c>
      <c r="S2936" s="13">
        <f>(((J2936/60)/60)/24)+DATE(1970,1,1)</f>
        <v>41775.636157407411</v>
      </c>
      <c r="T2936" s="14">
        <f t="shared" si="45"/>
        <v>41805.636157407411</v>
      </c>
    </row>
    <row r="2937" spans="1:20" ht="45" hidden="1" x14ac:dyDescent="0.2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f>ROUND(E2937/D2937,0)*100</f>
        <v>100</v>
      </c>
      <c r="P2937">
        <f>IFERROR(ROUND(E2937/L2937,2),0)</f>
        <v>90.54</v>
      </c>
      <c r="Q2937" s="9" t="s">
        <v>8323</v>
      </c>
      <c r="R2937" t="s">
        <v>8335</v>
      </c>
      <c r="S2937" s="13">
        <f>(((J2937/60)/60)/24)+DATE(1970,1,1)</f>
        <v>42553.583425925928</v>
      </c>
      <c r="T2937" s="14">
        <f t="shared" si="45"/>
        <v>42611.708333333328</v>
      </c>
    </row>
    <row r="2938" spans="1:20" ht="60" hidden="1" x14ac:dyDescent="0.2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f>ROUND(E2938/D2938,0)*100</f>
        <v>100</v>
      </c>
      <c r="P2938">
        <f>IFERROR(ROUND(E2938/L2938,2),0)</f>
        <v>37.65</v>
      </c>
      <c r="Q2938" s="9" t="s">
        <v>8323</v>
      </c>
      <c r="R2938" t="s">
        <v>8335</v>
      </c>
      <c r="S2938" s="13">
        <f>(((J2938/60)/60)/24)+DATE(1970,1,1)</f>
        <v>41912.650729166664</v>
      </c>
      <c r="T2938" s="14">
        <f t="shared" si="45"/>
        <v>41925.207638888889</v>
      </c>
    </row>
    <row r="2939" spans="1:20" ht="30" x14ac:dyDescent="0.2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f>ROUND(E2939/D2939,0)*100</f>
        <v>100</v>
      </c>
      <c r="P2939">
        <f>IFERROR(ROUND(E2939/L2939,2),0)</f>
        <v>36.36</v>
      </c>
      <c r="Q2939" s="9" t="s">
        <v>8323</v>
      </c>
      <c r="R2939" t="s">
        <v>8335</v>
      </c>
      <c r="S2939" s="13">
        <f>(((J2939/60)/60)/24)+DATE(1970,1,1)</f>
        <v>41803.457326388889</v>
      </c>
      <c r="T2939" s="14">
        <f t="shared" si="45"/>
        <v>41833.457326388889</v>
      </c>
    </row>
    <row r="2940" spans="1:20" ht="60" hidden="1" x14ac:dyDescent="0.2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f>ROUND(E2940/D2940,0)*100</f>
        <v>100</v>
      </c>
      <c r="P2940">
        <f>IFERROR(ROUND(E2940/L2940,2),0)</f>
        <v>126.72</v>
      </c>
      <c r="Q2940" s="9" t="s">
        <v>8323</v>
      </c>
      <c r="R2940" t="s">
        <v>8335</v>
      </c>
      <c r="S2940" s="13">
        <f>(((J2940/60)/60)/24)+DATE(1970,1,1)</f>
        <v>42004.703865740739</v>
      </c>
      <c r="T2940" s="14">
        <f t="shared" si="45"/>
        <v>42034.703865740739</v>
      </c>
    </row>
    <row r="2941" spans="1:20" ht="60" hidden="1" x14ac:dyDescent="0.2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f>ROUND(E2941/D2941,0)*100</f>
        <v>100</v>
      </c>
      <c r="P2941">
        <f>IFERROR(ROUND(E2941/L2941,2),0)</f>
        <v>329.2</v>
      </c>
      <c r="Q2941" s="9" t="s">
        <v>8323</v>
      </c>
      <c r="R2941" t="s">
        <v>8335</v>
      </c>
      <c r="S2941" s="13">
        <f>(((J2941/60)/60)/24)+DATE(1970,1,1)</f>
        <v>41845.809166666666</v>
      </c>
      <c r="T2941" s="14">
        <f t="shared" si="45"/>
        <v>41879.041666666664</v>
      </c>
    </row>
    <row r="2942" spans="1:20" ht="45" hidden="1" x14ac:dyDescent="0.2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f>ROUND(E2942/D2942,0)*100</f>
        <v>100</v>
      </c>
      <c r="P2942">
        <f>IFERROR(ROUND(E2942/L2942,2),0)</f>
        <v>81.239999999999995</v>
      </c>
      <c r="Q2942" s="9" t="s">
        <v>8323</v>
      </c>
      <c r="R2942" t="s">
        <v>8335</v>
      </c>
      <c r="S2942" s="13">
        <f>(((J2942/60)/60)/24)+DATE(1970,1,1)</f>
        <v>41982.773356481484</v>
      </c>
      <c r="T2942" s="14">
        <f t="shared" si="45"/>
        <v>42022.773356481484</v>
      </c>
    </row>
    <row r="2943" spans="1:20" ht="60" hidden="1" x14ac:dyDescent="0.2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f>ROUND(E2943/D2943,0)*100</f>
        <v>0</v>
      </c>
      <c r="P2943">
        <f>IFERROR(ROUND(E2943/L2943,2),0)</f>
        <v>1</v>
      </c>
      <c r="Q2943" s="9" t="s">
        <v>8323</v>
      </c>
      <c r="R2943" t="s">
        <v>8324</v>
      </c>
      <c r="S2943" s="13">
        <f>(((J2943/60)/60)/24)+DATE(1970,1,1)</f>
        <v>42034.960127314815</v>
      </c>
      <c r="T2943" s="14">
        <f t="shared" si="45"/>
        <v>42064.960127314815</v>
      </c>
    </row>
    <row r="2944" spans="1:20" ht="60" hidden="1" x14ac:dyDescent="0.2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f>ROUND(E2944/D2944,0)*100</f>
        <v>0</v>
      </c>
      <c r="P2944">
        <f>IFERROR(ROUND(E2944/L2944,2),0)</f>
        <v>202.23</v>
      </c>
      <c r="Q2944" s="9" t="s">
        <v>8323</v>
      </c>
      <c r="R2944" t="s">
        <v>8324</v>
      </c>
      <c r="S2944" s="13">
        <f>(((J2944/60)/60)/24)+DATE(1970,1,1)</f>
        <v>42334.803923611107</v>
      </c>
      <c r="T2944" s="14">
        <f t="shared" si="45"/>
        <v>42354.845833333333</v>
      </c>
    </row>
    <row r="2945" spans="1:20" ht="60" hidden="1" x14ac:dyDescent="0.2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f>ROUND(E2945/D2945,0)*100</f>
        <v>0</v>
      </c>
      <c r="P2945">
        <f>IFERROR(ROUND(E2945/L2945,2),0)</f>
        <v>0</v>
      </c>
      <c r="Q2945" s="9" t="s">
        <v>8323</v>
      </c>
      <c r="R2945" t="s">
        <v>8324</v>
      </c>
      <c r="S2945" s="13">
        <f>(((J2945/60)/60)/24)+DATE(1970,1,1)</f>
        <v>42077.129398148143</v>
      </c>
      <c r="T2945" s="14">
        <f t="shared" si="45"/>
        <v>42107.129398148143</v>
      </c>
    </row>
    <row r="2946" spans="1:20" ht="45" hidden="1" x14ac:dyDescent="0.2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f>ROUND(E2946/D2946,0)*100</f>
        <v>0</v>
      </c>
      <c r="P2946">
        <f>IFERROR(ROUND(E2946/L2946,2),0)</f>
        <v>100</v>
      </c>
      <c r="Q2946" s="9" t="s">
        <v>8323</v>
      </c>
      <c r="R2946" t="s">
        <v>8324</v>
      </c>
      <c r="S2946" s="13">
        <f>(((J2946/60)/60)/24)+DATE(1970,1,1)</f>
        <v>42132.9143287037</v>
      </c>
      <c r="T2946" s="14">
        <f t="shared" si="45"/>
        <v>42162.9143287037</v>
      </c>
    </row>
    <row r="2947" spans="1:20" ht="60" hidden="1" x14ac:dyDescent="0.25">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f>ROUND(E2947/D2947,0)*100</f>
        <v>0</v>
      </c>
      <c r="P2947">
        <f>IFERROR(ROUND(E2947/L2947,2),0)</f>
        <v>0</v>
      </c>
      <c r="Q2947" s="9" t="s">
        <v>8323</v>
      </c>
      <c r="R2947" t="s">
        <v>8324</v>
      </c>
      <c r="S2947" s="13">
        <f>(((J2947/60)/60)/24)+DATE(1970,1,1)</f>
        <v>42118.139583333337</v>
      </c>
      <c r="T2947" s="14">
        <f t="shared" ref="T2947:T3010" si="46">(((I2947/60)/60)/24)+DATE(1970,1,1)</f>
        <v>42148.139583333337</v>
      </c>
    </row>
    <row r="2948" spans="1:20" ht="60" hidden="1" x14ac:dyDescent="0.2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f>ROUND(E2948/D2948,0)*100</f>
        <v>0</v>
      </c>
      <c r="P2948">
        <f>IFERROR(ROUND(E2948/L2948,2),0)</f>
        <v>1</v>
      </c>
      <c r="Q2948" s="9" t="s">
        <v>8323</v>
      </c>
      <c r="R2948" t="s">
        <v>8324</v>
      </c>
      <c r="S2948" s="13">
        <f>(((J2948/60)/60)/24)+DATE(1970,1,1)</f>
        <v>42567.531157407408</v>
      </c>
      <c r="T2948" s="14">
        <f t="shared" si="46"/>
        <v>42597.531157407408</v>
      </c>
    </row>
    <row r="2949" spans="1:20" ht="60" hidden="1" x14ac:dyDescent="0.2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f>ROUND(E2949/D2949,0)*100</f>
        <v>0</v>
      </c>
      <c r="P2949">
        <f>IFERROR(ROUND(E2949/L2949,2),0)</f>
        <v>82.46</v>
      </c>
      <c r="Q2949" s="9" t="s">
        <v>8323</v>
      </c>
      <c r="R2949" t="s">
        <v>8324</v>
      </c>
      <c r="S2949" s="13">
        <f>(((J2949/60)/60)/24)+DATE(1970,1,1)</f>
        <v>42649.562118055561</v>
      </c>
      <c r="T2949" s="14">
        <f t="shared" si="46"/>
        <v>42698.715972222228</v>
      </c>
    </row>
    <row r="2950" spans="1:20" ht="60" hidden="1" x14ac:dyDescent="0.2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f>ROUND(E2950/D2950,0)*100</f>
        <v>0</v>
      </c>
      <c r="P2950">
        <f>IFERROR(ROUND(E2950/L2950,2),0)</f>
        <v>2.67</v>
      </c>
      <c r="Q2950" s="9" t="s">
        <v>8323</v>
      </c>
      <c r="R2950" t="s">
        <v>8324</v>
      </c>
      <c r="S2950" s="13">
        <f>(((J2950/60)/60)/24)+DATE(1970,1,1)</f>
        <v>42097.649224537032</v>
      </c>
      <c r="T2950" s="14">
        <f t="shared" si="46"/>
        <v>42157.649224537032</v>
      </c>
    </row>
    <row r="2951" spans="1:20" ht="60" hidden="1" x14ac:dyDescent="0.2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f>ROUND(E2951/D2951,0)*100</f>
        <v>0</v>
      </c>
      <c r="P2951">
        <f>IFERROR(ROUND(E2951/L2951,2),0)</f>
        <v>12.5</v>
      </c>
      <c r="Q2951" s="9" t="s">
        <v>8323</v>
      </c>
      <c r="R2951" t="s">
        <v>8324</v>
      </c>
      <c r="S2951" s="13">
        <f>(((J2951/60)/60)/24)+DATE(1970,1,1)</f>
        <v>42297.823113425926</v>
      </c>
      <c r="T2951" s="14">
        <f t="shared" si="46"/>
        <v>42327.864780092597</v>
      </c>
    </row>
    <row r="2952" spans="1:20" ht="60" hidden="1" x14ac:dyDescent="0.2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f>ROUND(E2952/D2952,0)*100</f>
        <v>0</v>
      </c>
      <c r="P2952">
        <f>IFERROR(ROUND(E2952/L2952,2),0)</f>
        <v>0</v>
      </c>
      <c r="Q2952" s="9" t="s">
        <v>8323</v>
      </c>
      <c r="R2952" t="s">
        <v>8324</v>
      </c>
      <c r="S2952" s="13">
        <f>(((J2952/60)/60)/24)+DATE(1970,1,1)</f>
        <v>42362.36518518519</v>
      </c>
      <c r="T2952" s="14">
        <f t="shared" si="46"/>
        <v>42392.36518518519</v>
      </c>
    </row>
    <row r="2953" spans="1:20" ht="60" hidden="1" x14ac:dyDescent="0.2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f>ROUND(E2953/D2953,0)*100</f>
        <v>0</v>
      </c>
      <c r="P2953">
        <f>IFERROR(ROUND(E2953/L2953,2),0)</f>
        <v>18.899999999999999</v>
      </c>
      <c r="Q2953" s="9" t="s">
        <v>8323</v>
      </c>
      <c r="R2953" t="s">
        <v>8324</v>
      </c>
      <c r="S2953" s="13">
        <f>(((J2953/60)/60)/24)+DATE(1970,1,1)</f>
        <v>41872.802928240737</v>
      </c>
      <c r="T2953" s="14">
        <f t="shared" si="46"/>
        <v>41917.802928240737</v>
      </c>
    </row>
    <row r="2954" spans="1:20" ht="60" hidden="1" x14ac:dyDescent="0.2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f>ROUND(E2954/D2954,0)*100</f>
        <v>0</v>
      </c>
      <c r="P2954">
        <f>IFERROR(ROUND(E2954/L2954,2),0)</f>
        <v>200.63</v>
      </c>
      <c r="Q2954" s="9" t="s">
        <v>8323</v>
      </c>
      <c r="R2954" t="s">
        <v>8324</v>
      </c>
      <c r="S2954" s="13">
        <f>(((J2954/60)/60)/24)+DATE(1970,1,1)</f>
        <v>42628.690266203703</v>
      </c>
      <c r="T2954" s="14">
        <f t="shared" si="46"/>
        <v>42660.166666666672</v>
      </c>
    </row>
    <row r="2955" spans="1:20" ht="45" hidden="1" x14ac:dyDescent="0.2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f>ROUND(E2955/D2955,0)*100</f>
        <v>0</v>
      </c>
      <c r="P2955">
        <f>IFERROR(ROUND(E2955/L2955,2),0)</f>
        <v>201.67</v>
      </c>
      <c r="Q2955" s="9" t="s">
        <v>8323</v>
      </c>
      <c r="R2955" t="s">
        <v>8324</v>
      </c>
      <c r="S2955" s="13">
        <f>(((J2955/60)/60)/24)+DATE(1970,1,1)</f>
        <v>42255.791909722218</v>
      </c>
      <c r="T2955" s="14">
        <f t="shared" si="46"/>
        <v>42285.791909722218</v>
      </c>
    </row>
    <row r="2956" spans="1:20" ht="45" hidden="1" x14ac:dyDescent="0.2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f>ROUND(E2956/D2956,0)*100</f>
        <v>0</v>
      </c>
      <c r="P2956">
        <f>IFERROR(ROUND(E2956/L2956,2),0)</f>
        <v>0</v>
      </c>
      <c r="Q2956" s="9" t="s">
        <v>8323</v>
      </c>
      <c r="R2956" t="s">
        <v>8324</v>
      </c>
      <c r="S2956" s="13">
        <f>(((J2956/60)/60)/24)+DATE(1970,1,1)</f>
        <v>42790.583368055552</v>
      </c>
      <c r="T2956" s="14">
        <f t="shared" si="46"/>
        <v>42810.541701388895</v>
      </c>
    </row>
    <row r="2957" spans="1:20" ht="45" hidden="1" x14ac:dyDescent="0.2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f>ROUND(E2957/D2957,0)*100</f>
        <v>100</v>
      </c>
      <c r="P2957">
        <f>IFERROR(ROUND(E2957/L2957,2),0)</f>
        <v>65</v>
      </c>
      <c r="Q2957" s="9" t="s">
        <v>8323</v>
      </c>
      <c r="R2957" t="s">
        <v>8324</v>
      </c>
      <c r="S2957" s="13">
        <f>(((J2957/60)/60)/24)+DATE(1970,1,1)</f>
        <v>42141.741307870368</v>
      </c>
      <c r="T2957" s="14">
        <f t="shared" si="46"/>
        <v>42171.741307870368</v>
      </c>
    </row>
    <row r="2958" spans="1:20" ht="60" hidden="1" x14ac:dyDescent="0.2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f>ROUND(E2958/D2958,0)*100</f>
        <v>0</v>
      </c>
      <c r="P2958">
        <f>IFERROR(ROUND(E2958/L2958,2),0)</f>
        <v>66.099999999999994</v>
      </c>
      <c r="Q2958" s="9" t="s">
        <v>8323</v>
      </c>
      <c r="R2958" t="s">
        <v>8324</v>
      </c>
      <c r="S2958" s="13">
        <f>(((J2958/60)/60)/24)+DATE(1970,1,1)</f>
        <v>42464.958912037036</v>
      </c>
      <c r="T2958" s="14">
        <f t="shared" si="46"/>
        <v>42494.958912037036</v>
      </c>
    </row>
    <row r="2959" spans="1:20" ht="45" hidden="1" x14ac:dyDescent="0.2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f>ROUND(E2959/D2959,0)*100</f>
        <v>0</v>
      </c>
      <c r="P2959">
        <f>IFERROR(ROUND(E2959/L2959,2),0)</f>
        <v>93.33</v>
      </c>
      <c r="Q2959" s="9" t="s">
        <v>8323</v>
      </c>
      <c r="R2959" t="s">
        <v>8324</v>
      </c>
      <c r="S2959" s="13">
        <f>(((J2959/60)/60)/24)+DATE(1970,1,1)</f>
        <v>42031.011249999996</v>
      </c>
      <c r="T2959" s="14">
        <f t="shared" si="46"/>
        <v>42090.969583333332</v>
      </c>
    </row>
    <row r="2960" spans="1:20" ht="45" hidden="1" x14ac:dyDescent="0.2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f>ROUND(E2960/D2960,0)*100</f>
        <v>0</v>
      </c>
      <c r="P2960">
        <f>IFERROR(ROUND(E2960/L2960,2),0)</f>
        <v>0</v>
      </c>
      <c r="Q2960" s="9" t="s">
        <v>8323</v>
      </c>
      <c r="R2960" t="s">
        <v>8324</v>
      </c>
      <c r="S2960" s="13">
        <f>(((J2960/60)/60)/24)+DATE(1970,1,1)</f>
        <v>42438.779131944444</v>
      </c>
      <c r="T2960" s="14">
        <f t="shared" si="46"/>
        <v>42498.73746527778</v>
      </c>
    </row>
    <row r="2961" spans="1:20" ht="60" hidden="1" x14ac:dyDescent="0.2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f>ROUND(E2961/D2961,0)*100</f>
        <v>0</v>
      </c>
      <c r="P2961">
        <f>IFERROR(ROUND(E2961/L2961,2),0)</f>
        <v>0</v>
      </c>
      <c r="Q2961" s="9" t="s">
        <v>8323</v>
      </c>
      <c r="R2961" t="s">
        <v>8324</v>
      </c>
      <c r="S2961" s="13">
        <f>(((J2961/60)/60)/24)+DATE(1970,1,1)</f>
        <v>42498.008391203708</v>
      </c>
      <c r="T2961" s="14">
        <f t="shared" si="46"/>
        <v>42528.008391203708</v>
      </c>
    </row>
    <row r="2962" spans="1:20" ht="45" hidden="1" x14ac:dyDescent="0.2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f>ROUND(E2962/D2962,0)*100</f>
        <v>0</v>
      </c>
      <c r="P2962">
        <f>IFERROR(ROUND(E2962/L2962,2),0)</f>
        <v>0</v>
      </c>
      <c r="Q2962" s="9" t="s">
        <v>8323</v>
      </c>
      <c r="R2962" t="s">
        <v>8324</v>
      </c>
      <c r="S2962" s="13">
        <f>(((J2962/60)/60)/24)+DATE(1970,1,1)</f>
        <v>41863.757210648146</v>
      </c>
      <c r="T2962" s="14">
        <f t="shared" si="46"/>
        <v>41893.757210648146</v>
      </c>
    </row>
    <row r="2963" spans="1:20" ht="60" hidden="1" x14ac:dyDescent="0.2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f>ROUND(E2963/D2963,0)*100</f>
        <v>100</v>
      </c>
      <c r="P2963">
        <f>IFERROR(ROUND(E2963/L2963,2),0)</f>
        <v>50.75</v>
      </c>
      <c r="Q2963" s="9" t="s">
        <v>8323</v>
      </c>
      <c r="R2963" t="s">
        <v>8326</v>
      </c>
      <c r="S2963" s="13">
        <f>(((J2963/60)/60)/24)+DATE(1970,1,1)</f>
        <v>42061.212488425925</v>
      </c>
      <c r="T2963" s="14">
        <f t="shared" si="46"/>
        <v>42089.166666666672</v>
      </c>
    </row>
    <row r="2964" spans="1:20" ht="60" hidden="1" x14ac:dyDescent="0.2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f>ROUND(E2964/D2964,0)*100</f>
        <v>100</v>
      </c>
      <c r="P2964">
        <f>IFERROR(ROUND(E2964/L2964,2),0)</f>
        <v>60.9</v>
      </c>
      <c r="Q2964" s="9" t="s">
        <v>8323</v>
      </c>
      <c r="R2964" t="s">
        <v>8326</v>
      </c>
      <c r="S2964" s="13">
        <f>(((J2964/60)/60)/24)+DATE(1970,1,1)</f>
        <v>42036.24428240741</v>
      </c>
      <c r="T2964" s="14">
        <f t="shared" si="46"/>
        <v>42064.290972222225</v>
      </c>
    </row>
    <row r="2965" spans="1:20" ht="60" hidden="1" x14ac:dyDescent="0.2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f>ROUND(E2965/D2965,0)*100</f>
        <v>100</v>
      </c>
      <c r="P2965">
        <f>IFERROR(ROUND(E2965/L2965,2),0)</f>
        <v>109.03</v>
      </c>
      <c r="Q2965" s="9" t="s">
        <v>8323</v>
      </c>
      <c r="R2965" t="s">
        <v>8326</v>
      </c>
      <c r="S2965" s="13">
        <f>(((J2965/60)/60)/24)+DATE(1970,1,1)</f>
        <v>42157.470185185186</v>
      </c>
      <c r="T2965" s="14">
        <f t="shared" si="46"/>
        <v>42187.470185185186</v>
      </c>
    </row>
    <row r="2966" spans="1:20" ht="60" hidden="1" x14ac:dyDescent="0.2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f>ROUND(E2966/D2966,0)*100</f>
        <v>100</v>
      </c>
      <c r="P2966">
        <f>IFERROR(ROUND(E2966/L2966,2),0)</f>
        <v>25.69</v>
      </c>
      <c r="Q2966" s="9" t="s">
        <v>8323</v>
      </c>
      <c r="R2966" t="s">
        <v>8326</v>
      </c>
      <c r="S2966" s="13">
        <f>(((J2966/60)/60)/24)+DATE(1970,1,1)</f>
        <v>41827.909942129627</v>
      </c>
      <c r="T2966" s="14">
        <f t="shared" si="46"/>
        <v>41857.897222222222</v>
      </c>
    </row>
    <row r="2967" spans="1:20" ht="60" hidden="1" x14ac:dyDescent="0.2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f>ROUND(E2967/D2967,0)*100</f>
        <v>100</v>
      </c>
      <c r="P2967">
        <f>IFERROR(ROUND(E2967/L2967,2),0)</f>
        <v>41.92</v>
      </c>
      <c r="Q2967" s="9" t="s">
        <v>8323</v>
      </c>
      <c r="R2967" t="s">
        <v>8326</v>
      </c>
      <c r="S2967" s="13">
        <f>(((J2967/60)/60)/24)+DATE(1970,1,1)</f>
        <v>42162.729548611111</v>
      </c>
      <c r="T2967" s="14">
        <f t="shared" si="46"/>
        <v>42192.729548611111</v>
      </c>
    </row>
    <row r="2968" spans="1:20" ht="60" hidden="1" x14ac:dyDescent="0.2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f>ROUND(E2968/D2968,0)*100</f>
        <v>100</v>
      </c>
      <c r="P2968">
        <f>IFERROR(ROUND(E2968/L2968,2),0)</f>
        <v>88.77</v>
      </c>
      <c r="Q2968" s="9" t="s">
        <v>8323</v>
      </c>
      <c r="R2968" t="s">
        <v>8326</v>
      </c>
      <c r="S2968" s="13">
        <f>(((J2968/60)/60)/24)+DATE(1970,1,1)</f>
        <v>42233.738564814819</v>
      </c>
      <c r="T2968" s="14">
        <f t="shared" si="46"/>
        <v>42263.738564814819</v>
      </c>
    </row>
    <row r="2969" spans="1:20" ht="45" hidden="1" x14ac:dyDescent="0.2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f>ROUND(E2969/D2969,0)*100</f>
        <v>100</v>
      </c>
      <c r="P2969">
        <f>IFERROR(ROUND(E2969/L2969,2),0)</f>
        <v>80.23</v>
      </c>
      <c r="Q2969" s="9" t="s">
        <v>8323</v>
      </c>
      <c r="R2969" t="s">
        <v>8326</v>
      </c>
      <c r="S2969" s="13">
        <f>(((J2969/60)/60)/24)+DATE(1970,1,1)</f>
        <v>42042.197824074072</v>
      </c>
      <c r="T2969" s="14">
        <f t="shared" si="46"/>
        <v>42072.156157407408</v>
      </c>
    </row>
    <row r="2970" spans="1:20" ht="30" hidden="1" x14ac:dyDescent="0.2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f>ROUND(E2970/D2970,0)*100</f>
        <v>100</v>
      </c>
      <c r="P2970">
        <f>IFERROR(ROUND(E2970/L2970,2),0)</f>
        <v>78.94</v>
      </c>
      <c r="Q2970" s="9" t="s">
        <v>8323</v>
      </c>
      <c r="R2970" t="s">
        <v>8326</v>
      </c>
      <c r="S2970" s="13">
        <f>(((J2970/60)/60)/24)+DATE(1970,1,1)</f>
        <v>42585.523842592593</v>
      </c>
      <c r="T2970" s="14">
        <f t="shared" si="46"/>
        <v>42599.165972222225</v>
      </c>
    </row>
    <row r="2971" spans="1:20" ht="60" hidden="1" x14ac:dyDescent="0.2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f>ROUND(E2971/D2971,0)*100</f>
        <v>200</v>
      </c>
      <c r="P2971">
        <f>IFERROR(ROUND(E2971/L2971,2),0)</f>
        <v>95.59</v>
      </c>
      <c r="Q2971" s="9" t="s">
        <v>8323</v>
      </c>
      <c r="R2971" t="s">
        <v>8326</v>
      </c>
      <c r="S2971" s="13">
        <f>(((J2971/60)/60)/24)+DATE(1970,1,1)</f>
        <v>42097.786493055552</v>
      </c>
      <c r="T2971" s="14">
        <f t="shared" si="46"/>
        <v>42127.952083333337</v>
      </c>
    </row>
    <row r="2972" spans="1:20" ht="45" hidden="1" x14ac:dyDescent="0.2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f>ROUND(E2972/D2972,0)*100</f>
        <v>100</v>
      </c>
      <c r="P2972">
        <f>IFERROR(ROUND(E2972/L2972,2),0)</f>
        <v>69.89</v>
      </c>
      <c r="Q2972" s="9" t="s">
        <v>8323</v>
      </c>
      <c r="R2972" t="s">
        <v>8326</v>
      </c>
      <c r="S2972" s="13">
        <f>(((J2972/60)/60)/24)+DATE(1970,1,1)</f>
        <v>41808.669571759259</v>
      </c>
      <c r="T2972" s="14">
        <f t="shared" si="46"/>
        <v>41838.669571759259</v>
      </c>
    </row>
    <row r="2973" spans="1:20" ht="60" hidden="1" x14ac:dyDescent="0.2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f>ROUND(E2973/D2973,0)*100</f>
        <v>100</v>
      </c>
      <c r="P2973">
        <f>IFERROR(ROUND(E2973/L2973,2),0)</f>
        <v>74.53</v>
      </c>
      <c r="Q2973" s="9" t="s">
        <v>8323</v>
      </c>
      <c r="R2973" t="s">
        <v>8326</v>
      </c>
      <c r="S2973" s="13">
        <f>(((J2973/60)/60)/24)+DATE(1970,1,1)</f>
        <v>41852.658310185187</v>
      </c>
      <c r="T2973" s="14">
        <f t="shared" si="46"/>
        <v>41882.658310185187</v>
      </c>
    </row>
    <row r="2974" spans="1:20" ht="30" hidden="1" x14ac:dyDescent="0.2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f>ROUND(E2974/D2974,0)*100</f>
        <v>100</v>
      </c>
      <c r="P2974">
        <f>IFERROR(ROUND(E2974/L2974,2),0)</f>
        <v>123.94</v>
      </c>
      <c r="Q2974" s="9" t="s">
        <v>8323</v>
      </c>
      <c r="R2974" t="s">
        <v>8326</v>
      </c>
      <c r="S2974" s="13">
        <f>(((J2974/60)/60)/24)+DATE(1970,1,1)</f>
        <v>42694.110185185185</v>
      </c>
      <c r="T2974" s="14">
        <f t="shared" si="46"/>
        <v>42709.041666666672</v>
      </c>
    </row>
    <row r="2975" spans="1:20" ht="60" hidden="1" x14ac:dyDescent="0.2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f>ROUND(E2975/D2975,0)*100</f>
        <v>200</v>
      </c>
      <c r="P2975">
        <f>IFERROR(ROUND(E2975/L2975,2),0)</f>
        <v>264.85000000000002</v>
      </c>
      <c r="Q2975" s="9" t="s">
        <v>8323</v>
      </c>
      <c r="R2975" t="s">
        <v>8326</v>
      </c>
      <c r="S2975" s="13">
        <f>(((J2975/60)/60)/24)+DATE(1970,1,1)</f>
        <v>42341.818379629629</v>
      </c>
      <c r="T2975" s="14">
        <f t="shared" si="46"/>
        <v>42370.166666666672</v>
      </c>
    </row>
    <row r="2976" spans="1:20" ht="60" hidden="1" x14ac:dyDescent="0.2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f>ROUND(E2976/D2976,0)*100</f>
        <v>100</v>
      </c>
      <c r="P2976">
        <f>IFERROR(ROUND(E2976/L2976,2),0)</f>
        <v>58.62</v>
      </c>
      <c r="Q2976" s="9" t="s">
        <v>8323</v>
      </c>
      <c r="R2976" t="s">
        <v>8326</v>
      </c>
      <c r="S2976" s="13">
        <f>(((J2976/60)/60)/24)+DATE(1970,1,1)</f>
        <v>41880.061006944445</v>
      </c>
      <c r="T2976" s="14">
        <f t="shared" si="46"/>
        <v>41908.065972222219</v>
      </c>
    </row>
    <row r="2977" spans="1:20" ht="60" hidden="1" x14ac:dyDescent="0.2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f>ROUND(E2977/D2977,0)*100</f>
        <v>100</v>
      </c>
      <c r="P2977">
        <f>IFERROR(ROUND(E2977/L2977,2),0)</f>
        <v>70.88</v>
      </c>
      <c r="Q2977" s="9" t="s">
        <v>8323</v>
      </c>
      <c r="R2977" t="s">
        <v>8326</v>
      </c>
      <c r="S2977" s="13">
        <f>(((J2977/60)/60)/24)+DATE(1970,1,1)</f>
        <v>41941.683865740742</v>
      </c>
      <c r="T2977" s="14">
        <f t="shared" si="46"/>
        <v>41970.125</v>
      </c>
    </row>
    <row r="2978" spans="1:20" ht="45" hidden="1" x14ac:dyDescent="0.2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f>ROUND(E2978/D2978,0)*100</f>
        <v>200</v>
      </c>
      <c r="P2978">
        <f>IFERROR(ROUND(E2978/L2978,2),0)</f>
        <v>8.57</v>
      </c>
      <c r="Q2978" s="9" t="s">
        <v>8323</v>
      </c>
      <c r="R2978" t="s">
        <v>8326</v>
      </c>
      <c r="S2978" s="13">
        <f>(((J2978/60)/60)/24)+DATE(1970,1,1)</f>
        <v>42425.730671296296</v>
      </c>
      <c r="T2978" s="14">
        <f t="shared" si="46"/>
        <v>42442.5</v>
      </c>
    </row>
    <row r="2979" spans="1:20" ht="60" hidden="1" x14ac:dyDescent="0.25">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f>ROUND(E2979/D2979,0)*100</f>
        <v>100</v>
      </c>
      <c r="P2979">
        <f>IFERROR(ROUND(E2979/L2979,2),0)</f>
        <v>113.57</v>
      </c>
      <c r="Q2979" s="9" t="s">
        <v>8323</v>
      </c>
      <c r="R2979" t="s">
        <v>8326</v>
      </c>
      <c r="S2979" s="13">
        <f>(((J2979/60)/60)/24)+DATE(1970,1,1)</f>
        <v>42026.88118055556</v>
      </c>
      <c r="T2979" s="14">
        <f t="shared" si="46"/>
        <v>42086.093055555553</v>
      </c>
    </row>
    <row r="2980" spans="1:20" ht="60" hidden="1" x14ac:dyDescent="0.2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f>ROUND(E2980/D2980,0)*100</f>
        <v>100</v>
      </c>
      <c r="P2980">
        <f>IFERROR(ROUND(E2980/L2980,2),0)</f>
        <v>60.69</v>
      </c>
      <c r="Q2980" s="9" t="s">
        <v>8323</v>
      </c>
      <c r="R2980" t="s">
        <v>8326</v>
      </c>
      <c r="S2980" s="13">
        <f>(((J2980/60)/60)/24)+DATE(1970,1,1)</f>
        <v>41922.640590277777</v>
      </c>
      <c r="T2980" s="14">
        <f t="shared" si="46"/>
        <v>41932.249305555553</v>
      </c>
    </row>
    <row r="2981" spans="1:20" ht="60" hidden="1" x14ac:dyDescent="0.2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f>ROUND(E2981/D2981,0)*100</f>
        <v>100</v>
      </c>
      <c r="P2981">
        <f>IFERROR(ROUND(E2981/L2981,2),0)</f>
        <v>110.22</v>
      </c>
      <c r="Q2981" s="9" t="s">
        <v>8323</v>
      </c>
      <c r="R2981" t="s">
        <v>8326</v>
      </c>
      <c r="S2981" s="13">
        <f>(((J2981/60)/60)/24)+DATE(1970,1,1)</f>
        <v>41993.824340277773</v>
      </c>
      <c r="T2981" s="14">
        <f t="shared" si="46"/>
        <v>42010.25</v>
      </c>
    </row>
    <row r="2982" spans="1:20" ht="45" hidden="1" x14ac:dyDescent="0.2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f>ROUND(E2982/D2982,0)*100</f>
        <v>100</v>
      </c>
      <c r="P2982">
        <f>IFERROR(ROUND(E2982/L2982,2),0)</f>
        <v>136.46</v>
      </c>
      <c r="Q2982" s="9" t="s">
        <v>8323</v>
      </c>
      <c r="R2982" t="s">
        <v>8326</v>
      </c>
      <c r="S2982" s="13">
        <f>(((J2982/60)/60)/24)+DATE(1970,1,1)</f>
        <v>42219.915856481486</v>
      </c>
      <c r="T2982" s="14">
        <f t="shared" si="46"/>
        <v>42240.083333333328</v>
      </c>
    </row>
    <row r="2983" spans="1:20" ht="60" hidden="1" x14ac:dyDescent="0.2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f>ROUND(E2983/D2983,0)*100</f>
        <v>100</v>
      </c>
      <c r="P2983">
        <f>IFERROR(ROUND(E2983/L2983,2),0)</f>
        <v>53.16</v>
      </c>
      <c r="Q2983" s="9" t="s">
        <v>8323</v>
      </c>
      <c r="R2983" t="s">
        <v>8324</v>
      </c>
      <c r="S2983" s="13">
        <f>(((J2983/60)/60)/24)+DATE(1970,1,1)</f>
        <v>42225.559675925921</v>
      </c>
      <c r="T2983" s="14">
        <f t="shared" si="46"/>
        <v>42270.559675925921</v>
      </c>
    </row>
    <row r="2984" spans="1:20" ht="45" hidden="1" x14ac:dyDescent="0.2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f>ROUND(E2984/D2984,0)*100</f>
        <v>100</v>
      </c>
      <c r="P2984">
        <f>IFERROR(ROUND(E2984/L2984,2),0)</f>
        <v>86.49</v>
      </c>
      <c r="Q2984" s="9" t="s">
        <v>8323</v>
      </c>
      <c r="R2984" t="s">
        <v>8324</v>
      </c>
      <c r="S2984" s="13">
        <f>(((J2984/60)/60)/24)+DATE(1970,1,1)</f>
        <v>42381.686840277776</v>
      </c>
      <c r="T2984" s="14">
        <f t="shared" si="46"/>
        <v>42411.686840277776</v>
      </c>
    </row>
    <row r="2985" spans="1:20" ht="45" hidden="1" x14ac:dyDescent="0.2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f>ROUND(E2985/D2985,0)*100</f>
        <v>100</v>
      </c>
      <c r="P2985">
        <f>IFERROR(ROUND(E2985/L2985,2),0)</f>
        <v>155.24</v>
      </c>
      <c r="Q2985" s="9" t="s">
        <v>8323</v>
      </c>
      <c r="R2985" t="s">
        <v>8324</v>
      </c>
      <c r="S2985" s="13">
        <f>(((J2985/60)/60)/24)+DATE(1970,1,1)</f>
        <v>41894.632361111115</v>
      </c>
      <c r="T2985" s="14">
        <f t="shared" si="46"/>
        <v>41954.674027777779</v>
      </c>
    </row>
    <row r="2986" spans="1:20" ht="60" hidden="1" x14ac:dyDescent="0.2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f>ROUND(E2986/D2986,0)*100</f>
        <v>100</v>
      </c>
      <c r="P2986">
        <f>IFERROR(ROUND(E2986/L2986,2),0)</f>
        <v>115.08</v>
      </c>
      <c r="Q2986" s="9" t="s">
        <v>8323</v>
      </c>
      <c r="R2986" t="s">
        <v>8324</v>
      </c>
      <c r="S2986" s="13">
        <f>(((J2986/60)/60)/24)+DATE(1970,1,1)</f>
        <v>42576.278715277775</v>
      </c>
      <c r="T2986" s="14">
        <f t="shared" si="46"/>
        <v>42606.278715277775</v>
      </c>
    </row>
    <row r="2987" spans="1:20" ht="60" hidden="1" x14ac:dyDescent="0.2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f>ROUND(E2987/D2987,0)*100</f>
        <v>100</v>
      </c>
      <c r="P2987">
        <f>IFERROR(ROUND(E2987/L2987,2),0)</f>
        <v>109.59</v>
      </c>
      <c r="Q2987" s="9" t="s">
        <v>8323</v>
      </c>
      <c r="R2987" t="s">
        <v>8324</v>
      </c>
      <c r="S2987" s="13">
        <f>(((J2987/60)/60)/24)+DATE(1970,1,1)</f>
        <v>42654.973703703698</v>
      </c>
      <c r="T2987" s="14">
        <f t="shared" si="46"/>
        <v>42674.166666666672</v>
      </c>
    </row>
    <row r="2988" spans="1:20" ht="45" hidden="1" x14ac:dyDescent="0.2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f>ROUND(E2988/D2988,0)*100</f>
        <v>100</v>
      </c>
      <c r="P2988">
        <f>IFERROR(ROUND(E2988/L2988,2),0)</f>
        <v>45.21</v>
      </c>
      <c r="Q2988" s="9" t="s">
        <v>8323</v>
      </c>
      <c r="R2988" t="s">
        <v>8324</v>
      </c>
      <c r="S2988" s="13">
        <f>(((J2988/60)/60)/24)+DATE(1970,1,1)</f>
        <v>42431.500069444446</v>
      </c>
      <c r="T2988" s="14">
        <f t="shared" si="46"/>
        <v>42491.458402777775</v>
      </c>
    </row>
    <row r="2989" spans="1:20" ht="60" hidden="1" x14ac:dyDescent="0.2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f>ROUND(E2989/D2989,0)*100</f>
        <v>100</v>
      </c>
      <c r="P2989">
        <f>IFERROR(ROUND(E2989/L2989,2),0)</f>
        <v>104.15</v>
      </c>
      <c r="Q2989" s="9" t="s">
        <v>8323</v>
      </c>
      <c r="R2989" t="s">
        <v>8324</v>
      </c>
      <c r="S2989" s="13">
        <f>(((J2989/60)/60)/24)+DATE(1970,1,1)</f>
        <v>42627.307303240741</v>
      </c>
      <c r="T2989" s="14">
        <f t="shared" si="46"/>
        <v>42656</v>
      </c>
    </row>
    <row r="2990" spans="1:20" ht="60" hidden="1" x14ac:dyDescent="0.2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f>ROUND(E2990/D2990,0)*100</f>
        <v>100</v>
      </c>
      <c r="P2990">
        <f>IFERROR(ROUND(E2990/L2990,2),0)</f>
        <v>35.71</v>
      </c>
      <c r="Q2990" s="9" t="s">
        <v>8323</v>
      </c>
      <c r="R2990" t="s">
        <v>8324</v>
      </c>
      <c r="S2990" s="13">
        <f>(((J2990/60)/60)/24)+DATE(1970,1,1)</f>
        <v>42511.362048611118</v>
      </c>
      <c r="T2990" s="14">
        <f t="shared" si="46"/>
        <v>42541.362048611118</v>
      </c>
    </row>
    <row r="2991" spans="1:20" hidden="1" x14ac:dyDescent="0.2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f>ROUND(E2991/D2991,0)*100</f>
        <v>200</v>
      </c>
      <c r="P2991">
        <f>IFERROR(ROUND(E2991/L2991,2),0)</f>
        <v>97</v>
      </c>
      <c r="Q2991" s="9" t="s">
        <v>8323</v>
      </c>
      <c r="R2991" t="s">
        <v>8324</v>
      </c>
      <c r="S2991" s="13">
        <f>(((J2991/60)/60)/24)+DATE(1970,1,1)</f>
        <v>42337.02039351852</v>
      </c>
      <c r="T2991" s="14">
        <f t="shared" si="46"/>
        <v>42359.207638888889</v>
      </c>
    </row>
    <row r="2992" spans="1:20" ht="60" hidden="1" x14ac:dyDescent="0.2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f>ROUND(E2992/D2992,0)*100</f>
        <v>100</v>
      </c>
      <c r="P2992">
        <f>IFERROR(ROUND(E2992/L2992,2),0)</f>
        <v>370.37</v>
      </c>
      <c r="Q2992" s="9" t="s">
        <v>8323</v>
      </c>
      <c r="R2992" t="s">
        <v>8324</v>
      </c>
      <c r="S2992" s="13">
        <f>(((J2992/60)/60)/24)+DATE(1970,1,1)</f>
        <v>42341.57430555555</v>
      </c>
      <c r="T2992" s="14">
        <f t="shared" si="46"/>
        <v>42376.57430555555</v>
      </c>
    </row>
    <row r="2993" spans="1:20" ht="60" hidden="1" x14ac:dyDescent="0.2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f>ROUND(E2993/D2993,0)*100</f>
        <v>100</v>
      </c>
      <c r="P2993">
        <f>IFERROR(ROUND(E2993/L2993,2),0)</f>
        <v>94.41</v>
      </c>
      <c r="Q2993" s="9" t="s">
        <v>8323</v>
      </c>
      <c r="R2993" t="s">
        <v>8324</v>
      </c>
      <c r="S2993" s="13">
        <f>(((J2993/60)/60)/24)+DATE(1970,1,1)</f>
        <v>42740.837152777778</v>
      </c>
      <c r="T2993" s="14">
        <f t="shared" si="46"/>
        <v>42762.837152777778</v>
      </c>
    </row>
    <row r="2994" spans="1:20" ht="45" hidden="1" x14ac:dyDescent="0.2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f>ROUND(E2994/D2994,0)*100</f>
        <v>100</v>
      </c>
      <c r="P2994">
        <f>IFERROR(ROUND(E2994/L2994,2),0)</f>
        <v>48.98</v>
      </c>
      <c r="Q2994" s="9" t="s">
        <v>8323</v>
      </c>
      <c r="R2994" t="s">
        <v>8324</v>
      </c>
      <c r="S2994" s="13">
        <f>(((J2994/60)/60)/24)+DATE(1970,1,1)</f>
        <v>42622.767476851848</v>
      </c>
      <c r="T2994" s="14">
        <f t="shared" si="46"/>
        <v>42652.767476851848</v>
      </c>
    </row>
    <row r="2995" spans="1:20" hidden="1" x14ac:dyDescent="0.2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f>ROUND(E2995/D2995,0)*100</f>
        <v>100</v>
      </c>
      <c r="P2995">
        <f>IFERROR(ROUND(E2995/L2995,2),0)</f>
        <v>45.59</v>
      </c>
      <c r="Q2995" s="9" t="s">
        <v>8323</v>
      </c>
      <c r="R2995" t="s">
        <v>8324</v>
      </c>
      <c r="S2995" s="13">
        <f>(((J2995/60)/60)/24)+DATE(1970,1,1)</f>
        <v>42390.838738425926</v>
      </c>
      <c r="T2995" s="14">
        <f t="shared" si="46"/>
        <v>42420.838738425926</v>
      </c>
    </row>
    <row r="2996" spans="1:20" ht="45" hidden="1" x14ac:dyDescent="0.2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f>ROUND(E2996/D2996,0)*100</f>
        <v>500</v>
      </c>
      <c r="P2996">
        <f>IFERROR(ROUND(E2996/L2996,2),0)</f>
        <v>23.28</v>
      </c>
      <c r="Q2996" s="9" t="s">
        <v>8323</v>
      </c>
      <c r="R2996" t="s">
        <v>8324</v>
      </c>
      <c r="S2996" s="13">
        <f>(((J2996/60)/60)/24)+DATE(1970,1,1)</f>
        <v>41885.478842592594</v>
      </c>
      <c r="T2996" s="14">
        <f t="shared" si="46"/>
        <v>41915.478842592594</v>
      </c>
    </row>
    <row r="2997" spans="1:20" ht="60" hidden="1" x14ac:dyDescent="0.2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f>ROUND(E2997/D2997,0)*100</f>
        <v>100</v>
      </c>
      <c r="P2997">
        <f>IFERROR(ROUND(E2997/L2997,2),0)</f>
        <v>63.23</v>
      </c>
      <c r="Q2997" s="9" t="s">
        <v>8323</v>
      </c>
      <c r="R2997" t="s">
        <v>8324</v>
      </c>
      <c r="S2997" s="13">
        <f>(((J2997/60)/60)/24)+DATE(1970,1,1)</f>
        <v>42724.665173611109</v>
      </c>
      <c r="T2997" s="14">
        <f t="shared" si="46"/>
        <v>42754.665173611109</v>
      </c>
    </row>
    <row r="2998" spans="1:20" ht="45" hidden="1" x14ac:dyDescent="0.2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f>ROUND(E2998/D2998,0)*100</f>
        <v>200</v>
      </c>
      <c r="P2998">
        <f>IFERROR(ROUND(E2998/L2998,2),0)</f>
        <v>153.52000000000001</v>
      </c>
      <c r="Q2998" s="9" t="s">
        <v>8323</v>
      </c>
      <c r="R2998" t="s">
        <v>8324</v>
      </c>
      <c r="S2998" s="13">
        <f>(((J2998/60)/60)/24)+DATE(1970,1,1)</f>
        <v>42090.912500000006</v>
      </c>
      <c r="T2998" s="14">
        <f t="shared" si="46"/>
        <v>42150.912500000006</v>
      </c>
    </row>
    <row r="2999" spans="1:20" ht="60" hidden="1" x14ac:dyDescent="0.2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f>ROUND(E2999/D2999,0)*100</f>
        <v>100</v>
      </c>
      <c r="P2999">
        <f>IFERROR(ROUND(E2999/L2999,2),0)</f>
        <v>90.2</v>
      </c>
      <c r="Q2999" s="9" t="s">
        <v>8323</v>
      </c>
      <c r="R2999" t="s">
        <v>8324</v>
      </c>
      <c r="S2999" s="13">
        <f>(((J2999/60)/60)/24)+DATE(1970,1,1)</f>
        <v>42775.733715277776</v>
      </c>
      <c r="T2999" s="14">
        <f t="shared" si="46"/>
        <v>42793.207638888889</v>
      </c>
    </row>
    <row r="3000" spans="1:20" ht="60" hidden="1" x14ac:dyDescent="0.2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f>ROUND(E3000/D3000,0)*100</f>
        <v>100</v>
      </c>
      <c r="P3000">
        <f>IFERROR(ROUND(E3000/L3000,2),0)</f>
        <v>118.97</v>
      </c>
      <c r="Q3000" s="9" t="s">
        <v>8323</v>
      </c>
      <c r="R3000" t="s">
        <v>8324</v>
      </c>
      <c r="S3000" s="13">
        <f>(((J3000/60)/60)/24)+DATE(1970,1,1)</f>
        <v>41778.193622685183</v>
      </c>
      <c r="T3000" s="14">
        <f t="shared" si="46"/>
        <v>41806.184027777781</v>
      </c>
    </row>
    <row r="3001" spans="1:20" ht="60" hidden="1" x14ac:dyDescent="0.2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f>ROUND(E3001/D3001,0)*100</f>
        <v>100</v>
      </c>
      <c r="P3001">
        <f>IFERROR(ROUND(E3001/L3001,2),0)</f>
        <v>80.25</v>
      </c>
      <c r="Q3001" s="9" t="s">
        <v>8323</v>
      </c>
      <c r="R3001" t="s">
        <v>8324</v>
      </c>
      <c r="S3001" s="13">
        <f>(((J3001/60)/60)/24)+DATE(1970,1,1)</f>
        <v>42780.740277777775</v>
      </c>
      <c r="T3001" s="14">
        <f t="shared" si="46"/>
        <v>42795.083333333328</v>
      </c>
    </row>
    <row r="3002" spans="1:20" ht="60" hidden="1" x14ac:dyDescent="0.2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f>ROUND(E3002/D3002,0)*100</f>
        <v>100</v>
      </c>
      <c r="P3002">
        <f>IFERROR(ROUND(E3002/L3002,2),0)</f>
        <v>62.5</v>
      </c>
      <c r="Q3002" s="9" t="s">
        <v>8323</v>
      </c>
      <c r="R3002" t="s">
        <v>8324</v>
      </c>
      <c r="S3002" s="13">
        <f>(((J3002/60)/60)/24)+DATE(1970,1,1)</f>
        <v>42752.827199074076</v>
      </c>
      <c r="T3002" s="14">
        <f t="shared" si="46"/>
        <v>42766.75</v>
      </c>
    </row>
    <row r="3003" spans="1:20" ht="45" hidden="1" x14ac:dyDescent="0.2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f>ROUND(E3003/D3003,0)*100</f>
        <v>300</v>
      </c>
      <c r="P3003">
        <f>IFERROR(ROUND(E3003/L3003,2),0)</f>
        <v>131.38</v>
      </c>
      <c r="Q3003" s="9" t="s">
        <v>8323</v>
      </c>
      <c r="R3003" t="s">
        <v>8324</v>
      </c>
      <c r="S3003" s="13">
        <f>(((J3003/60)/60)/24)+DATE(1970,1,1)</f>
        <v>42534.895625000005</v>
      </c>
      <c r="T3003" s="14">
        <f t="shared" si="46"/>
        <v>42564.895625000005</v>
      </c>
    </row>
    <row r="3004" spans="1:20" ht="30" hidden="1" x14ac:dyDescent="0.2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f>ROUND(E3004/D3004,0)*100</f>
        <v>100</v>
      </c>
      <c r="P3004">
        <f>IFERROR(ROUND(E3004/L3004,2),0)</f>
        <v>73.03</v>
      </c>
      <c r="Q3004" s="9" t="s">
        <v>8323</v>
      </c>
      <c r="R3004" t="s">
        <v>8324</v>
      </c>
      <c r="S3004" s="13">
        <f>(((J3004/60)/60)/24)+DATE(1970,1,1)</f>
        <v>41239.83625</v>
      </c>
      <c r="T3004" s="14">
        <f t="shared" si="46"/>
        <v>41269.83625</v>
      </c>
    </row>
    <row r="3005" spans="1:20" ht="60" hidden="1" x14ac:dyDescent="0.2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f>ROUND(E3005/D3005,0)*100</f>
        <v>100</v>
      </c>
      <c r="P3005">
        <f>IFERROR(ROUND(E3005/L3005,2),0)</f>
        <v>178.53</v>
      </c>
      <c r="Q3005" s="9" t="s">
        <v>8323</v>
      </c>
      <c r="R3005" t="s">
        <v>8324</v>
      </c>
      <c r="S3005" s="13">
        <f>(((J3005/60)/60)/24)+DATE(1970,1,1)</f>
        <v>42398.849259259259</v>
      </c>
      <c r="T3005" s="14">
        <f t="shared" si="46"/>
        <v>42430.249305555553</v>
      </c>
    </row>
    <row r="3006" spans="1:20" ht="60" hidden="1" x14ac:dyDescent="0.2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f>ROUND(E3006/D3006,0)*100</f>
        <v>100</v>
      </c>
      <c r="P3006">
        <f>IFERROR(ROUND(E3006/L3006,2),0)</f>
        <v>162.91</v>
      </c>
      <c r="Q3006" s="9" t="s">
        <v>8323</v>
      </c>
      <c r="R3006" t="s">
        <v>8324</v>
      </c>
      <c r="S3006" s="13">
        <f>(((J3006/60)/60)/24)+DATE(1970,1,1)</f>
        <v>41928.881064814814</v>
      </c>
      <c r="T3006" s="14">
        <f t="shared" si="46"/>
        <v>41958.922731481478</v>
      </c>
    </row>
    <row r="3007" spans="1:20" ht="60" hidden="1" x14ac:dyDescent="0.2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f>ROUND(E3007/D3007,0)*100</f>
        <v>100</v>
      </c>
      <c r="P3007">
        <f>IFERROR(ROUND(E3007/L3007,2),0)</f>
        <v>108.24</v>
      </c>
      <c r="Q3007" s="9" t="s">
        <v>8323</v>
      </c>
      <c r="R3007" t="s">
        <v>8324</v>
      </c>
      <c r="S3007" s="13">
        <f>(((J3007/60)/60)/24)+DATE(1970,1,1)</f>
        <v>41888.674826388888</v>
      </c>
      <c r="T3007" s="14">
        <f t="shared" si="46"/>
        <v>41918.674826388888</v>
      </c>
    </row>
    <row r="3008" spans="1:20" ht="45" hidden="1" x14ac:dyDescent="0.2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f>ROUND(E3008/D3008,0)*100</f>
        <v>100</v>
      </c>
      <c r="P3008">
        <f>IFERROR(ROUND(E3008/L3008,2),0)</f>
        <v>88.87</v>
      </c>
      <c r="Q3008" s="9" t="s">
        <v>8323</v>
      </c>
      <c r="R3008" t="s">
        <v>8324</v>
      </c>
      <c r="S3008" s="13">
        <f>(((J3008/60)/60)/24)+DATE(1970,1,1)</f>
        <v>41957.756840277783</v>
      </c>
      <c r="T3008" s="14">
        <f t="shared" si="46"/>
        <v>41987.756840277783</v>
      </c>
    </row>
    <row r="3009" spans="1:20" ht="30" hidden="1" x14ac:dyDescent="0.2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f>ROUND(E3009/D3009,0)*100</f>
        <v>200</v>
      </c>
      <c r="P3009">
        <f>IFERROR(ROUND(E3009/L3009,2),0)</f>
        <v>54</v>
      </c>
      <c r="Q3009" s="9" t="s">
        <v>8323</v>
      </c>
      <c r="R3009" t="s">
        <v>8324</v>
      </c>
      <c r="S3009" s="13">
        <f>(((J3009/60)/60)/24)+DATE(1970,1,1)</f>
        <v>42098.216238425928</v>
      </c>
      <c r="T3009" s="14">
        <f t="shared" si="46"/>
        <v>42119.216238425928</v>
      </c>
    </row>
    <row r="3010" spans="1:20" ht="45" hidden="1" x14ac:dyDescent="0.2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f>ROUND(E3010/D3010,0)*100</f>
        <v>100</v>
      </c>
      <c r="P3010">
        <f>IFERROR(ROUND(E3010/L3010,2),0)</f>
        <v>116.73</v>
      </c>
      <c r="Q3010" s="9" t="s">
        <v>8323</v>
      </c>
      <c r="R3010" t="s">
        <v>8324</v>
      </c>
      <c r="S3010" s="13">
        <f>(((J3010/60)/60)/24)+DATE(1970,1,1)</f>
        <v>42360.212025462963</v>
      </c>
      <c r="T3010" s="14">
        <f t="shared" si="46"/>
        <v>42390.212025462963</v>
      </c>
    </row>
    <row r="3011" spans="1:20" ht="60" hidden="1" x14ac:dyDescent="0.2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f>ROUND(E3011/D3011,0)*100</f>
        <v>100</v>
      </c>
      <c r="P3011">
        <f>IFERROR(ROUND(E3011/L3011,2),0)</f>
        <v>233.9</v>
      </c>
      <c r="Q3011" s="9" t="s">
        <v>8323</v>
      </c>
      <c r="R3011" t="s">
        <v>8324</v>
      </c>
      <c r="S3011" s="13">
        <f>(((J3011/60)/60)/24)+DATE(1970,1,1)</f>
        <v>41939.569907407407</v>
      </c>
      <c r="T3011" s="14">
        <f t="shared" ref="T3011:T3074" si="47">(((I3011/60)/60)/24)+DATE(1970,1,1)</f>
        <v>41969.611574074079</v>
      </c>
    </row>
    <row r="3012" spans="1:20" ht="60" hidden="1" x14ac:dyDescent="0.2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f>ROUND(E3012/D3012,0)*100</f>
        <v>200</v>
      </c>
      <c r="P3012">
        <f>IFERROR(ROUND(E3012/L3012,2),0)</f>
        <v>158</v>
      </c>
      <c r="Q3012" s="9" t="s">
        <v>8323</v>
      </c>
      <c r="R3012" t="s">
        <v>8324</v>
      </c>
      <c r="S3012" s="13">
        <f>(((J3012/60)/60)/24)+DATE(1970,1,1)</f>
        <v>41996.832395833335</v>
      </c>
      <c r="T3012" s="14">
        <f t="shared" si="47"/>
        <v>42056.832395833335</v>
      </c>
    </row>
    <row r="3013" spans="1:20" ht="45" hidden="1" x14ac:dyDescent="0.2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f>ROUND(E3013/D3013,0)*100</f>
        <v>100</v>
      </c>
      <c r="P3013">
        <f>IFERROR(ROUND(E3013/L3013,2),0)</f>
        <v>14.84</v>
      </c>
      <c r="Q3013" s="9" t="s">
        <v>8323</v>
      </c>
      <c r="R3013" t="s">
        <v>8324</v>
      </c>
      <c r="S3013" s="13">
        <f>(((J3013/60)/60)/24)+DATE(1970,1,1)</f>
        <v>42334.468935185185</v>
      </c>
      <c r="T3013" s="14">
        <f t="shared" si="47"/>
        <v>42361.957638888889</v>
      </c>
    </row>
    <row r="3014" spans="1:20" ht="45" hidden="1" x14ac:dyDescent="0.2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f>ROUND(E3014/D3014,0)*100</f>
        <v>100</v>
      </c>
      <c r="P3014">
        <f>IFERROR(ROUND(E3014/L3014,2),0)</f>
        <v>85.18</v>
      </c>
      <c r="Q3014" s="9" t="s">
        <v>8323</v>
      </c>
      <c r="R3014" t="s">
        <v>8324</v>
      </c>
      <c r="S3014" s="13">
        <f>(((J3014/60)/60)/24)+DATE(1970,1,1)</f>
        <v>42024.702893518523</v>
      </c>
      <c r="T3014" s="14">
        <f t="shared" si="47"/>
        <v>42045.702893518523</v>
      </c>
    </row>
    <row r="3015" spans="1:20" ht="45" hidden="1" x14ac:dyDescent="0.2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f>ROUND(E3015/D3015,0)*100</f>
        <v>200</v>
      </c>
      <c r="P3015">
        <f>IFERROR(ROUND(E3015/L3015,2),0)</f>
        <v>146.69</v>
      </c>
      <c r="Q3015" s="9" t="s">
        <v>8323</v>
      </c>
      <c r="R3015" t="s">
        <v>8324</v>
      </c>
      <c r="S3015" s="13">
        <f>(((J3015/60)/60)/24)+DATE(1970,1,1)</f>
        <v>42146.836215277777</v>
      </c>
      <c r="T3015" s="14">
        <f t="shared" si="47"/>
        <v>42176.836215277777</v>
      </c>
    </row>
    <row r="3016" spans="1:20" ht="60" hidden="1" x14ac:dyDescent="0.2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f>ROUND(E3016/D3016,0)*100</f>
        <v>100</v>
      </c>
      <c r="P3016">
        <f>IFERROR(ROUND(E3016/L3016,2),0)</f>
        <v>50.76</v>
      </c>
      <c r="Q3016" s="9" t="s">
        <v>8323</v>
      </c>
      <c r="R3016" t="s">
        <v>8324</v>
      </c>
      <c r="S3016" s="13">
        <f>(((J3016/60)/60)/24)+DATE(1970,1,1)</f>
        <v>41920.123611111114</v>
      </c>
      <c r="T3016" s="14">
        <f t="shared" si="47"/>
        <v>41948.208333333336</v>
      </c>
    </row>
    <row r="3017" spans="1:20" ht="45" hidden="1" x14ac:dyDescent="0.2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f>ROUND(E3017/D3017,0)*100</f>
        <v>100</v>
      </c>
      <c r="P3017">
        <f>IFERROR(ROUND(E3017/L3017,2),0)</f>
        <v>87.7</v>
      </c>
      <c r="Q3017" s="9" t="s">
        <v>8323</v>
      </c>
      <c r="R3017" t="s">
        <v>8324</v>
      </c>
      <c r="S3017" s="13">
        <f>(((J3017/60)/60)/24)+DATE(1970,1,1)</f>
        <v>41785.72729166667</v>
      </c>
      <c r="T3017" s="14">
        <f t="shared" si="47"/>
        <v>41801.166666666664</v>
      </c>
    </row>
    <row r="3018" spans="1:20" ht="60" hidden="1" x14ac:dyDescent="0.2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f>ROUND(E3018/D3018,0)*100</f>
        <v>100</v>
      </c>
      <c r="P3018">
        <f>IFERROR(ROUND(E3018/L3018,2),0)</f>
        <v>242.28</v>
      </c>
      <c r="Q3018" s="9" t="s">
        <v>8323</v>
      </c>
      <c r="R3018" t="s">
        <v>8324</v>
      </c>
      <c r="S3018" s="13">
        <f>(((J3018/60)/60)/24)+DATE(1970,1,1)</f>
        <v>41778.548055555555</v>
      </c>
      <c r="T3018" s="14">
        <f t="shared" si="47"/>
        <v>41838.548055555555</v>
      </c>
    </row>
    <row r="3019" spans="1:20" ht="60" hidden="1" x14ac:dyDescent="0.2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f>ROUND(E3019/D3019,0)*100</f>
        <v>100</v>
      </c>
      <c r="P3019">
        <f>IFERROR(ROUND(E3019/L3019,2),0)</f>
        <v>146.44999999999999</v>
      </c>
      <c r="Q3019" s="9" t="s">
        <v>8323</v>
      </c>
      <c r="R3019" t="s">
        <v>8324</v>
      </c>
      <c r="S3019" s="13">
        <f>(((J3019/60)/60)/24)+DATE(1970,1,1)</f>
        <v>41841.850034722222</v>
      </c>
      <c r="T3019" s="14">
        <f t="shared" si="47"/>
        <v>41871.850034722222</v>
      </c>
    </row>
    <row r="3020" spans="1:20" ht="60" hidden="1" x14ac:dyDescent="0.2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f>ROUND(E3020/D3020,0)*100</f>
        <v>100</v>
      </c>
      <c r="P3020">
        <f>IFERROR(ROUND(E3020/L3020,2),0)</f>
        <v>103.17</v>
      </c>
      <c r="Q3020" s="9" t="s">
        <v>8323</v>
      </c>
      <c r="R3020" t="s">
        <v>8324</v>
      </c>
      <c r="S3020" s="13">
        <f>(((J3020/60)/60)/24)+DATE(1970,1,1)</f>
        <v>42163.29833333334</v>
      </c>
      <c r="T3020" s="14">
        <f t="shared" si="47"/>
        <v>42205.916666666672</v>
      </c>
    </row>
    <row r="3021" spans="1:20" ht="60" hidden="1" x14ac:dyDescent="0.2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f>ROUND(E3021/D3021,0)*100</f>
        <v>100</v>
      </c>
      <c r="P3021">
        <f>IFERROR(ROUND(E3021/L3021,2),0)</f>
        <v>80.459999999999994</v>
      </c>
      <c r="Q3021" s="9" t="s">
        <v>8323</v>
      </c>
      <c r="R3021" t="s">
        <v>8324</v>
      </c>
      <c r="S3021" s="13">
        <f>(((J3021/60)/60)/24)+DATE(1970,1,1)</f>
        <v>41758.833564814813</v>
      </c>
      <c r="T3021" s="14">
        <f t="shared" si="47"/>
        <v>41786.125</v>
      </c>
    </row>
    <row r="3022" spans="1:20" ht="60" hidden="1" x14ac:dyDescent="0.2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f>ROUND(E3022/D3022,0)*100</f>
        <v>100</v>
      </c>
      <c r="P3022">
        <f>IFERROR(ROUND(E3022/L3022,2),0)</f>
        <v>234.67</v>
      </c>
      <c r="Q3022" s="9" t="s">
        <v>8323</v>
      </c>
      <c r="R3022" t="s">
        <v>8324</v>
      </c>
      <c r="S3022" s="13">
        <f>(((J3022/60)/60)/24)+DATE(1970,1,1)</f>
        <v>42170.846446759257</v>
      </c>
      <c r="T3022" s="14">
        <f t="shared" si="47"/>
        <v>42230.846446759257</v>
      </c>
    </row>
    <row r="3023" spans="1:20" ht="45" hidden="1" x14ac:dyDescent="0.2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f>ROUND(E3023/D3023,0)*100</f>
        <v>100</v>
      </c>
      <c r="P3023">
        <f>IFERROR(ROUND(E3023/L3023,2),0)</f>
        <v>50.69</v>
      </c>
      <c r="Q3023" s="9" t="s">
        <v>8323</v>
      </c>
      <c r="R3023" t="s">
        <v>8324</v>
      </c>
      <c r="S3023" s="13">
        <f>(((J3023/60)/60)/24)+DATE(1970,1,1)</f>
        <v>42660.618854166663</v>
      </c>
      <c r="T3023" s="14">
        <f t="shared" si="47"/>
        <v>42696.249305555553</v>
      </c>
    </row>
    <row r="3024" spans="1:20" ht="60" hidden="1" x14ac:dyDescent="0.2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f>ROUND(E3024/D3024,0)*100</f>
        <v>100</v>
      </c>
      <c r="P3024">
        <f>IFERROR(ROUND(E3024/L3024,2),0)</f>
        <v>162.71</v>
      </c>
      <c r="Q3024" s="9" t="s">
        <v>8323</v>
      </c>
      <c r="R3024" t="s">
        <v>8324</v>
      </c>
      <c r="S3024" s="13">
        <f>(((J3024/60)/60)/24)+DATE(1970,1,1)</f>
        <v>42564.95380787037</v>
      </c>
      <c r="T3024" s="14">
        <f t="shared" si="47"/>
        <v>42609.95380787037</v>
      </c>
    </row>
    <row r="3025" spans="1:20" ht="60" hidden="1" x14ac:dyDescent="0.25">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f>ROUND(E3025/D3025,0)*100</f>
        <v>100</v>
      </c>
      <c r="P3025">
        <f>IFERROR(ROUND(E3025/L3025,2),0)</f>
        <v>120.17</v>
      </c>
      <c r="Q3025" s="9" t="s">
        <v>8323</v>
      </c>
      <c r="R3025" t="s">
        <v>8324</v>
      </c>
      <c r="S3025" s="13">
        <f>(((J3025/60)/60)/24)+DATE(1970,1,1)</f>
        <v>42121.675763888896</v>
      </c>
      <c r="T3025" s="14">
        <f t="shared" si="47"/>
        <v>42166.675763888896</v>
      </c>
    </row>
    <row r="3026" spans="1:20" ht="60" hidden="1" x14ac:dyDescent="0.2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f>ROUND(E3026/D3026,0)*100</f>
        <v>200</v>
      </c>
      <c r="P3026">
        <f>IFERROR(ROUND(E3026/L3026,2),0)</f>
        <v>67.7</v>
      </c>
      <c r="Q3026" s="9" t="s">
        <v>8323</v>
      </c>
      <c r="R3026" t="s">
        <v>8324</v>
      </c>
      <c r="S3026" s="13">
        <f>(((J3026/60)/60)/24)+DATE(1970,1,1)</f>
        <v>41158.993923611109</v>
      </c>
      <c r="T3026" s="14">
        <f t="shared" si="47"/>
        <v>41188.993923611109</v>
      </c>
    </row>
    <row r="3027" spans="1:20" ht="45" hidden="1" x14ac:dyDescent="0.2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f>ROUND(E3027/D3027,0)*100</f>
        <v>300</v>
      </c>
      <c r="P3027">
        <f>IFERROR(ROUND(E3027/L3027,2),0)</f>
        <v>52.1</v>
      </c>
      <c r="Q3027" s="9" t="s">
        <v>8323</v>
      </c>
      <c r="R3027" t="s">
        <v>8324</v>
      </c>
      <c r="S3027" s="13">
        <f>(((J3027/60)/60)/24)+DATE(1970,1,1)</f>
        <v>41761.509409722225</v>
      </c>
      <c r="T3027" s="14">
        <f t="shared" si="47"/>
        <v>41789.666666666664</v>
      </c>
    </row>
    <row r="3028" spans="1:20" ht="60" hidden="1" x14ac:dyDescent="0.2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f>ROUND(E3028/D3028,0)*100</f>
        <v>100</v>
      </c>
      <c r="P3028">
        <f>IFERROR(ROUND(E3028/L3028,2),0)</f>
        <v>51.6</v>
      </c>
      <c r="Q3028" s="9" t="s">
        <v>8323</v>
      </c>
      <c r="R3028" t="s">
        <v>8324</v>
      </c>
      <c r="S3028" s="13">
        <f>(((J3028/60)/60)/24)+DATE(1970,1,1)</f>
        <v>42783.459398148145</v>
      </c>
      <c r="T3028" s="14">
        <f t="shared" si="47"/>
        <v>42797.459398148145</v>
      </c>
    </row>
    <row r="3029" spans="1:20" ht="45" hidden="1" x14ac:dyDescent="0.2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f>ROUND(E3029/D3029,0)*100</f>
        <v>100</v>
      </c>
      <c r="P3029">
        <f>IFERROR(ROUND(E3029/L3029,2),0)</f>
        <v>164.3</v>
      </c>
      <c r="Q3029" s="9" t="s">
        <v>8323</v>
      </c>
      <c r="R3029" t="s">
        <v>8324</v>
      </c>
      <c r="S3029" s="13">
        <f>(((J3029/60)/60)/24)+DATE(1970,1,1)</f>
        <v>42053.704293981486</v>
      </c>
      <c r="T3029" s="14">
        <f t="shared" si="47"/>
        <v>42083.662627314814</v>
      </c>
    </row>
    <row r="3030" spans="1:20" ht="30" hidden="1" x14ac:dyDescent="0.2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f>ROUND(E3030/D3030,0)*100</f>
        <v>200</v>
      </c>
      <c r="P3030">
        <f>IFERROR(ROUND(E3030/L3030,2),0)</f>
        <v>84.86</v>
      </c>
      <c r="Q3030" s="9" t="s">
        <v>8323</v>
      </c>
      <c r="R3030" t="s">
        <v>8324</v>
      </c>
      <c r="S3030" s="13">
        <f>(((J3030/60)/60)/24)+DATE(1970,1,1)</f>
        <v>42567.264178240745</v>
      </c>
      <c r="T3030" s="14">
        <f t="shared" si="47"/>
        <v>42597.264178240745</v>
      </c>
    </row>
    <row r="3031" spans="1:20" ht="60" hidden="1" x14ac:dyDescent="0.2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f>ROUND(E3031/D3031,0)*100</f>
        <v>100</v>
      </c>
      <c r="P3031">
        <f>IFERROR(ROUND(E3031/L3031,2),0)</f>
        <v>94.55</v>
      </c>
      <c r="Q3031" s="9" t="s">
        <v>8323</v>
      </c>
      <c r="R3031" t="s">
        <v>8324</v>
      </c>
      <c r="S3031" s="13">
        <f>(((J3031/60)/60)/24)+DATE(1970,1,1)</f>
        <v>41932.708877314813</v>
      </c>
      <c r="T3031" s="14">
        <f t="shared" si="47"/>
        <v>41961.190972222219</v>
      </c>
    </row>
    <row r="3032" spans="1:20" ht="60" hidden="1" x14ac:dyDescent="0.2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f>ROUND(E3032/D3032,0)*100</f>
        <v>100</v>
      </c>
      <c r="P3032">
        <f>IFERROR(ROUND(E3032/L3032,2),0)</f>
        <v>45.54</v>
      </c>
      <c r="Q3032" s="9" t="s">
        <v>8323</v>
      </c>
      <c r="R3032" t="s">
        <v>8324</v>
      </c>
      <c r="S3032" s="13">
        <f>(((J3032/60)/60)/24)+DATE(1970,1,1)</f>
        <v>42233.747349537036</v>
      </c>
      <c r="T3032" s="14">
        <f t="shared" si="47"/>
        <v>42263.747349537036</v>
      </c>
    </row>
    <row r="3033" spans="1:20" ht="75" hidden="1" x14ac:dyDescent="0.2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f>ROUND(E3033/D3033,0)*100</f>
        <v>100</v>
      </c>
      <c r="P3033">
        <f>IFERROR(ROUND(E3033/L3033,2),0)</f>
        <v>51.72</v>
      </c>
      <c r="Q3033" s="9" t="s">
        <v>8323</v>
      </c>
      <c r="R3033" t="s">
        <v>8324</v>
      </c>
      <c r="S3033" s="13">
        <f>(((J3033/60)/60)/24)+DATE(1970,1,1)</f>
        <v>42597.882488425923</v>
      </c>
      <c r="T3033" s="14">
        <f t="shared" si="47"/>
        <v>42657.882488425923</v>
      </c>
    </row>
    <row r="3034" spans="1:20" ht="60" hidden="1" x14ac:dyDescent="0.2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f>ROUND(E3034/D3034,0)*100</f>
        <v>100</v>
      </c>
      <c r="P3034">
        <f>IFERROR(ROUND(E3034/L3034,2),0)</f>
        <v>50.88</v>
      </c>
      <c r="Q3034" s="9" t="s">
        <v>8323</v>
      </c>
      <c r="R3034" t="s">
        <v>8324</v>
      </c>
      <c r="S3034" s="13">
        <f>(((J3034/60)/60)/24)+DATE(1970,1,1)</f>
        <v>42228.044664351852</v>
      </c>
      <c r="T3034" s="14">
        <f t="shared" si="47"/>
        <v>42258.044664351852</v>
      </c>
    </row>
    <row r="3035" spans="1:20" ht="45" hidden="1" x14ac:dyDescent="0.2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f>ROUND(E3035/D3035,0)*100</f>
        <v>100</v>
      </c>
      <c r="P3035">
        <f>IFERROR(ROUND(E3035/L3035,2),0)</f>
        <v>191.13</v>
      </c>
      <c r="Q3035" s="9" t="s">
        <v>8323</v>
      </c>
      <c r="R3035" t="s">
        <v>8324</v>
      </c>
      <c r="S3035" s="13">
        <f>(((J3035/60)/60)/24)+DATE(1970,1,1)</f>
        <v>42570.110243055555</v>
      </c>
      <c r="T3035" s="14">
        <f t="shared" si="47"/>
        <v>42600.110243055555</v>
      </c>
    </row>
    <row r="3036" spans="1:20" ht="75" hidden="1" x14ac:dyDescent="0.2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f>ROUND(E3036/D3036,0)*100</f>
        <v>100</v>
      </c>
      <c r="P3036">
        <f>IFERROR(ROUND(E3036/L3036,2),0)</f>
        <v>89.31</v>
      </c>
      <c r="Q3036" s="9" t="s">
        <v>8323</v>
      </c>
      <c r="R3036" t="s">
        <v>8324</v>
      </c>
      <c r="S3036" s="13">
        <f>(((J3036/60)/60)/24)+DATE(1970,1,1)</f>
        <v>42644.535358796296</v>
      </c>
      <c r="T3036" s="14">
        <f t="shared" si="47"/>
        <v>42675.165972222225</v>
      </c>
    </row>
    <row r="3037" spans="1:20" ht="45" hidden="1" x14ac:dyDescent="0.2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f>ROUND(E3037/D3037,0)*100</f>
        <v>100</v>
      </c>
      <c r="P3037">
        <f>IFERROR(ROUND(E3037/L3037,2),0)</f>
        <v>88.59</v>
      </c>
      <c r="Q3037" s="9" t="s">
        <v>8323</v>
      </c>
      <c r="R3037" t="s">
        <v>8324</v>
      </c>
      <c r="S3037" s="13">
        <f>(((J3037/60)/60)/24)+DATE(1970,1,1)</f>
        <v>41368.560289351852</v>
      </c>
      <c r="T3037" s="14">
        <f t="shared" si="47"/>
        <v>41398.560289351852</v>
      </c>
    </row>
    <row r="3038" spans="1:20" ht="60" hidden="1" x14ac:dyDescent="0.2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f>ROUND(E3038/D3038,0)*100</f>
        <v>100</v>
      </c>
      <c r="P3038">
        <f>IFERROR(ROUND(E3038/L3038,2),0)</f>
        <v>96.3</v>
      </c>
      <c r="Q3038" s="9" t="s">
        <v>8323</v>
      </c>
      <c r="R3038" t="s">
        <v>8324</v>
      </c>
      <c r="S3038" s="13">
        <f>(((J3038/60)/60)/24)+DATE(1970,1,1)</f>
        <v>41466.785231481481</v>
      </c>
      <c r="T3038" s="14">
        <f t="shared" si="47"/>
        <v>41502.499305555553</v>
      </c>
    </row>
    <row r="3039" spans="1:20" ht="60" hidden="1" x14ac:dyDescent="0.2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f>ROUND(E3039/D3039,0)*100</f>
        <v>200</v>
      </c>
      <c r="P3039">
        <f>IFERROR(ROUND(E3039/L3039,2),0)</f>
        <v>33.31</v>
      </c>
      <c r="Q3039" s="9" t="s">
        <v>8323</v>
      </c>
      <c r="R3039" t="s">
        <v>8324</v>
      </c>
      <c r="S3039" s="13">
        <f>(((J3039/60)/60)/24)+DATE(1970,1,1)</f>
        <v>40378.893206018518</v>
      </c>
      <c r="T3039" s="14">
        <f t="shared" si="47"/>
        <v>40453.207638888889</v>
      </c>
    </row>
    <row r="3040" spans="1:20" ht="45" hidden="1" x14ac:dyDescent="0.2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f>ROUND(E3040/D3040,0)*100</f>
        <v>100</v>
      </c>
      <c r="P3040">
        <f>IFERROR(ROUND(E3040/L3040,2),0)</f>
        <v>37.22</v>
      </c>
      <c r="Q3040" s="9" t="s">
        <v>8323</v>
      </c>
      <c r="R3040" t="s">
        <v>8324</v>
      </c>
      <c r="S3040" s="13">
        <f>(((J3040/60)/60)/24)+DATE(1970,1,1)</f>
        <v>42373.252280092594</v>
      </c>
      <c r="T3040" s="14">
        <f t="shared" si="47"/>
        <v>42433.252280092594</v>
      </c>
    </row>
    <row r="3041" spans="1:20" ht="45" hidden="1" x14ac:dyDescent="0.2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f>ROUND(E3041/D3041,0)*100</f>
        <v>100</v>
      </c>
      <c r="P3041">
        <f>IFERROR(ROUND(E3041/L3041,2),0)</f>
        <v>92.13</v>
      </c>
      <c r="Q3041" s="9" t="s">
        <v>8323</v>
      </c>
      <c r="R3041" t="s">
        <v>8324</v>
      </c>
      <c r="S3041" s="13">
        <f>(((J3041/60)/60)/24)+DATE(1970,1,1)</f>
        <v>41610.794421296298</v>
      </c>
      <c r="T3041" s="14">
        <f t="shared" si="47"/>
        <v>41637.332638888889</v>
      </c>
    </row>
    <row r="3042" spans="1:20" ht="45" hidden="1" x14ac:dyDescent="0.2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f>ROUND(E3042/D3042,0)*100</f>
        <v>100</v>
      </c>
      <c r="P3042">
        <f>IFERROR(ROUND(E3042/L3042,2),0)</f>
        <v>76.790000000000006</v>
      </c>
      <c r="Q3042" s="9" t="s">
        <v>8323</v>
      </c>
      <c r="R3042" t="s">
        <v>8324</v>
      </c>
      <c r="S3042" s="13">
        <f>(((J3042/60)/60)/24)+DATE(1970,1,1)</f>
        <v>42177.791909722218</v>
      </c>
      <c r="T3042" s="14">
        <f t="shared" si="47"/>
        <v>42181.958333333328</v>
      </c>
    </row>
    <row r="3043" spans="1:20" ht="30" hidden="1" x14ac:dyDescent="0.2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f>ROUND(E3043/D3043,0)*100</f>
        <v>100</v>
      </c>
      <c r="P3043">
        <f>IFERROR(ROUND(E3043/L3043,2),0)</f>
        <v>96.53</v>
      </c>
      <c r="Q3043" s="9" t="s">
        <v>8323</v>
      </c>
      <c r="R3043" t="s">
        <v>8324</v>
      </c>
      <c r="S3043" s="13">
        <f>(((J3043/60)/60)/24)+DATE(1970,1,1)</f>
        <v>42359.868611111116</v>
      </c>
      <c r="T3043" s="14">
        <f t="shared" si="47"/>
        <v>42389.868611111116</v>
      </c>
    </row>
    <row r="3044" spans="1:20" ht="60" hidden="1" x14ac:dyDescent="0.2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f>ROUND(E3044/D3044,0)*100</f>
        <v>100</v>
      </c>
      <c r="P3044">
        <f>IFERROR(ROUND(E3044/L3044,2),0)</f>
        <v>51.89</v>
      </c>
      <c r="Q3044" s="9" t="s">
        <v>8323</v>
      </c>
      <c r="R3044" t="s">
        <v>8324</v>
      </c>
      <c r="S3044" s="13">
        <f>(((J3044/60)/60)/24)+DATE(1970,1,1)</f>
        <v>42253.688043981485</v>
      </c>
      <c r="T3044" s="14">
        <f t="shared" si="47"/>
        <v>42283.688043981485</v>
      </c>
    </row>
    <row r="3045" spans="1:20" ht="45" hidden="1" x14ac:dyDescent="0.2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f>ROUND(E3045/D3045,0)*100</f>
        <v>100</v>
      </c>
      <c r="P3045">
        <f>IFERROR(ROUND(E3045/L3045,2),0)</f>
        <v>128.91</v>
      </c>
      <c r="Q3045" s="9" t="s">
        <v>8323</v>
      </c>
      <c r="R3045" t="s">
        <v>8324</v>
      </c>
      <c r="S3045" s="13">
        <f>(((J3045/60)/60)/24)+DATE(1970,1,1)</f>
        <v>42083.070590277777</v>
      </c>
      <c r="T3045" s="14">
        <f t="shared" si="47"/>
        <v>42110.118055555555</v>
      </c>
    </row>
    <row r="3046" spans="1:20" ht="45" hidden="1" x14ac:dyDescent="0.2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f>ROUND(E3046/D3046,0)*100</f>
        <v>100</v>
      </c>
      <c r="P3046">
        <f>IFERROR(ROUND(E3046/L3046,2),0)</f>
        <v>84.11</v>
      </c>
      <c r="Q3046" s="9" t="s">
        <v>8323</v>
      </c>
      <c r="R3046" t="s">
        <v>8324</v>
      </c>
      <c r="S3046" s="13">
        <f>(((J3046/60)/60)/24)+DATE(1970,1,1)</f>
        <v>42387.7268287037</v>
      </c>
      <c r="T3046" s="14">
        <f t="shared" si="47"/>
        <v>42402.7268287037</v>
      </c>
    </row>
    <row r="3047" spans="1:20" ht="60" hidden="1" x14ac:dyDescent="0.2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f>ROUND(E3047/D3047,0)*100</f>
        <v>100</v>
      </c>
      <c r="P3047">
        <f>IFERROR(ROUND(E3047/L3047,2),0)</f>
        <v>82.94</v>
      </c>
      <c r="Q3047" s="9" t="s">
        <v>8323</v>
      </c>
      <c r="R3047" t="s">
        <v>8324</v>
      </c>
      <c r="S3047" s="13">
        <f>(((J3047/60)/60)/24)+DATE(1970,1,1)</f>
        <v>41843.155729166669</v>
      </c>
      <c r="T3047" s="14">
        <f t="shared" si="47"/>
        <v>41873.155729166669</v>
      </c>
    </row>
    <row r="3048" spans="1:20" ht="60" hidden="1" x14ac:dyDescent="0.2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f>ROUND(E3048/D3048,0)*100</f>
        <v>200</v>
      </c>
      <c r="P3048">
        <f>IFERROR(ROUND(E3048/L3048,2),0)</f>
        <v>259.95</v>
      </c>
      <c r="Q3048" s="9" t="s">
        <v>8323</v>
      </c>
      <c r="R3048" t="s">
        <v>8324</v>
      </c>
      <c r="S3048" s="13">
        <f>(((J3048/60)/60)/24)+DATE(1970,1,1)</f>
        <v>41862.803078703706</v>
      </c>
      <c r="T3048" s="14">
        <f t="shared" si="47"/>
        <v>41892.202777777777</v>
      </c>
    </row>
    <row r="3049" spans="1:20" ht="45" hidden="1" x14ac:dyDescent="0.2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f>ROUND(E3049/D3049,0)*100</f>
        <v>100</v>
      </c>
      <c r="P3049">
        <f>IFERROR(ROUND(E3049/L3049,2),0)</f>
        <v>37.25</v>
      </c>
      <c r="Q3049" s="9" t="s">
        <v>8323</v>
      </c>
      <c r="R3049" t="s">
        <v>8324</v>
      </c>
      <c r="S3049" s="13">
        <f>(((J3049/60)/60)/24)+DATE(1970,1,1)</f>
        <v>42443.989050925928</v>
      </c>
      <c r="T3049" s="14">
        <f t="shared" si="47"/>
        <v>42487.552777777775</v>
      </c>
    </row>
    <row r="3050" spans="1:20" ht="60" hidden="1" x14ac:dyDescent="0.2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f>ROUND(E3050/D3050,0)*100</f>
        <v>200</v>
      </c>
      <c r="P3050">
        <f>IFERROR(ROUND(E3050/L3050,2),0)</f>
        <v>177.02</v>
      </c>
      <c r="Q3050" s="9" t="s">
        <v>8323</v>
      </c>
      <c r="R3050" t="s">
        <v>8324</v>
      </c>
      <c r="S3050" s="13">
        <f>(((J3050/60)/60)/24)+DATE(1970,1,1)</f>
        <v>41975.901180555549</v>
      </c>
      <c r="T3050" s="14">
        <f t="shared" si="47"/>
        <v>42004.890277777777</v>
      </c>
    </row>
    <row r="3051" spans="1:20" ht="60" hidden="1" x14ac:dyDescent="0.2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f>ROUND(E3051/D3051,0)*100</f>
        <v>100</v>
      </c>
      <c r="P3051">
        <f>IFERROR(ROUND(E3051/L3051,2),0)</f>
        <v>74.069999999999993</v>
      </c>
      <c r="Q3051" s="9" t="s">
        <v>8323</v>
      </c>
      <c r="R3051" t="s">
        <v>8324</v>
      </c>
      <c r="S3051" s="13">
        <f>(((J3051/60)/60)/24)+DATE(1970,1,1)</f>
        <v>42139.014525462961</v>
      </c>
      <c r="T3051" s="14">
        <f t="shared" si="47"/>
        <v>42169.014525462961</v>
      </c>
    </row>
    <row r="3052" spans="1:20" ht="30" hidden="1" x14ac:dyDescent="0.25">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f>ROUND(E3052/D3052,0)*100</f>
        <v>100</v>
      </c>
      <c r="P3052">
        <f>IFERROR(ROUND(E3052/L3052,2),0)</f>
        <v>70.67</v>
      </c>
      <c r="Q3052" s="9" t="s">
        <v>8323</v>
      </c>
      <c r="R3052" t="s">
        <v>8324</v>
      </c>
      <c r="S3052" s="13">
        <f>(((J3052/60)/60)/24)+DATE(1970,1,1)</f>
        <v>42465.16851851852</v>
      </c>
      <c r="T3052" s="14">
        <f t="shared" si="47"/>
        <v>42495.16851851852</v>
      </c>
    </row>
    <row r="3053" spans="1:20" ht="60" hidden="1" x14ac:dyDescent="0.2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f>ROUND(E3053/D3053,0)*100</f>
        <v>0</v>
      </c>
      <c r="P3053">
        <f>IFERROR(ROUND(E3053/L3053,2),0)</f>
        <v>23.63</v>
      </c>
      <c r="Q3053" s="9" t="s">
        <v>8323</v>
      </c>
      <c r="R3053" t="s">
        <v>8324</v>
      </c>
      <c r="S3053" s="13">
        <f>(((J3053/60)/60)/24)+DATE(1970,1,1)</f>
        <v>42744.416030092587</v>
      </c>
      <c r="T3053" s="14">
        <f t="shared" si="47"/>
        <v>42774.416030092587</v>
      </c>
    </row>
    <row r="3054" spans="1:20" ht="45" hidden="1" x14ac:dyDescent="0.2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f>ROUND(E3054/D3054,0)*100</f>
        <v>0</v>
      </c>
      <c r="P3054">
        <f>IFERROR(ROUND(E3054/L3054,2),0)</f>
        <v>37.5</v>
      </c>
      <c r="Q3054" s="9" t="s">
        <v>8323</v>
      </c>
      <c r="R3054" t="s">
        <v>8324</v>
      </c>
      <c r="S3054" s="13">
        <f>(((J3054/60)/60)/24)+DATE(1970,1,1)</f>
        <v>42122.670069444444</v>
      </c>
      <c r="T3054" s="14">
        <f t="shared" si="47"/>
        <v>42152.665972222225</v>
      </c>
    </row>
    <row r="3055" spans="1:20" ht="60" hidden="1" x14ac:dyDescent="0.2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f>ROUND(E3055/D3055,0)*100</f>
        <v>0</v>
      </c>
      <c r="P3055">
        <f>IFERROR(ROUND(E3055/L3055,2),0)</f>
        <v>13.33</v>
      </c>
      <c r="Q3055" s="9" t="s">
        <v>8323</v>
      </c>
      <c r="R3055" t="s">
        <v>8324</v>
      </c>
      <c r="S3055" s="13">
        <f>(((J3055/60)/60)/24)+DATE(1970,1,1)</f>
        <v>41862.761724537035</v>
      </c>
      <c r="T3055" s="14">
        <f t="shared" si="47"/>
        <v>41914.165972222225</v>
      </c>
    </row>
    <row r="3056" spans="1:20" ht="60" hidden="1" x14ac:dyDescent="0.25">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f>ROUND(E3056/D3056,0)*100</f>
        <v>0</v>
      </c>
      <c r="P3056">
        <f>IFERROR(ROUND(E3056/L3056,2),0)</f>
        <v>0</v>
      </c>
      <c r="Q3056" s="9" t="s">
        <v>8323</v>
      </c>
      <c r="R3056" t="s">
        <v>8324</v>
      </c>
      <c r="S3056" s="13">
        <f>(((J3056/60)/60)/24)+DATE(1970,1,1)</f>
        <v>42027.832800925928</v>
      </c>
      <c r="T3056" s="14">
        <f t="shared" si="47"/>
        <v>42065.044444444444</v>
      </c>
    </row>
    <row r="3057" spans="1:20" ht="60" hidden="1" x14ac:dyDescent="0.2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f>ROUND(E3057/D3057,0)*100</f>
        <v>0</v>
      </c>
      <c r="P3057">
        <f>IFERROR(ROUND(E3057/L3057,2),0)</f>
        <v>1</v>
      </c>
      <c r="Q3057" s="9" t="s">
        <v>8323</v>
      </c>
      <c r="R3057" t="s">
        <v>8324</v>
      </c>
      <c r="S3057" s="13">
        <f>(((J3057/60)/60)/24)+DATE(1970,1,1)</f>
        <v>41953.95821759259</v>
      </c>
      <c r="T3057" s="14">
        <f t="shared" si="47"/>
        <v>42013.95821759259</v>
      </c>
    </row>
    <row r="3058" spans="1:20" ht="60" hidden="1" x14ac:dyDescent="0.25">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f>ROUND(E3058/D3058,0)*100</f>
        <v>0</v>
      </c>
      <c r="P3058">
        <f>IFERROR(ROUND(E3058/L3058,2),0)</f>
        <v>0</v>
      </c>
      <c r="Q3058" s="9" t="s">
        <v>8323</v>
      </c>
      <c r="R3058" t="s">
        <v>8324</v>
      </c>
      <c r="S3058" s="13">
        <f>(((J3058/60)/60)/24)+DATE(1970,1,1)</f>
        <v>41851.636388888888</v>
      </c>
      <c r="T3058" s="14">
        <f t="shared" si="47"/>
        <v>41911.636388888888</v>
      </c>
    </row>
    <row r="3059" spans="1:20" ht="45" hidden="1" x14ac:dyDescent="0.2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f>ROUND(E3059/D3059,0)*100</f>
        <v>0</v>
      </c>
      <c r="P3059">
        <f>IFERROR(ROUND(E3059/L3059,2),0)</f>
        <v>0</v>
      </c>
      <c r="Q3059" s="9" t="s">
        <v>8323</v>
      </c>
      <c r="R3059" t="s">
        <v>8324</v>
      </c>
      <c r="S3059" s="13">
        <f>(((J3059/60)/60)/24)+DATE(1970,1,1)</f>
        <v>42433.650590277779</v>
      </c>
      <c r="T3059" s="14">
        <f t="shared" si="47"/>
        <v>42463.608923611115</v>
      </c>
    </row>
    <row r="3060" spans="1:20" ht="60" hidden="1" x14ac:dyDescent="0.25">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f>ROUND(E3060/D3060,0)*100</f>
        <v>0</v>
      </c>
      <c r="P3060">
        <f>IFERROR(ROUND(E3060/L3060,2),0)</f>
        <v>1</v>
      </c>
      <c r="Q3060" s="9" t="s">
        <v>8323</v>
      </c>
      <c r="R3060" t="s">
        <v>8324</v>
      </c>
      <c r="S3060" s="13">
        <f>(((J3060/60)/60)/24)+DATE(1970,1,1)</f>
        <v>42460.374305555553</v>
      </c>
      <c r="T3060" s="14">
        <f t="shared" si="47"/>
        <v>42510.374305555553</v>
      </c>
    </row>
    <row r="3061" spans="1:20" ht="60" hidden="1" x14ac:dyDescent="0.2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f>ROUND(E3061/D3061,0)*100</f>
        <v>0</v>
      </c>
      <c r="P3061">
        <f>IFERROR(ROUND(E3061/L3061,2),0)</f>
        <v>41</v>
      </c>
      <c r="Q3061" s="9" t="s">
        <v>8323</v>
      </c>
      <c r="R3061" t="s">
        <v>8324</v>
      </c>
      <c r="S3061" s="13">
        <f>(((J3061/60)/60)/24)+DATE(1970,1,1)</f>
        <v>41829.935717592591</v>
      </c>
      <c r="T3061" s="14">
        <f t="shared" si="47"/>
        <v>41859.935717592591</v>
      </c>
    </row>
    <row r="3062" spans="1:20" ht="45" hidden="1" x14ac:dyDescent="0.2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f>ROUND(E3062/D3062,0)*100</f>
        <v>0</v>
      </c>
      <c r="P3062">
        <f>IFERROR(ROUND(E3062/L3062,2),0)</f>
        <v>55.83</v>
      </c>
      <c r="Q3062" s="9" t="s">
        <v>8323</v>
      </c>
      <c r="R3062" t="s">
        <v>8324</v>
      </c>
      <c r="S3062" s="13">
        <f>(((J3062/60)/60)/24)+DATE(1970,1,1)</f>
        <v>42245.274699074071</v>
      </c>
      <c r="T3062" s="14">
        <f t="shared" si="47"/>
        <v>42275.274699074071</v>
      </c>
    </row>
    <row r="3063" spans="1:20" hidden="1" x14ac:dyDescent="0.2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f>ROUND(E3063/D3063,0)*100</f>
        <v>0</v>
      </c>
      <c r="P3063">
        <f>IFERROR(ROUND(E3063/L3063,2),0)</f>
        <v>0</v>
      </c>
      <c r="Q3063" s="9" t="s">
        <v>8323</v>
      </c>
      <c r="R3063" t="s">
        <v>8324</v>
      </c>
      <c r="S3063" s="13">
        <f>(((J3063/60)/60)/24)+DATE(1970,1,1)</f>
        <v>41834.784120370372</v>
      </c>
      <c r="T3063" s="14">
        <f t="shared" si="47"/>
        <v>41864.784120370372</v>
      </c>
    </row>
    <row r="3064" spans="1:20" ht="60" hidden="1" x14ac:dyDescent="0.2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f>ROUND(E3064/D3064,0)*100</f>
        <v>100</v>
      </c>
      <c r="P3064">
        <f>IFERROR(ROUND(E3064/L3064,2),0)</f>
        <v>99.76</v>
      </c>
      <c r="Q3064" s="9" t="s">
        <v>8323</v>
      </c>
      <c r="R3064" t="s">
        <v>8324</v>
      </c>
      <c r="S3064" s="13">
        <f>(((J3064/60)/60)/24)+DATE(1970,1,1)</f>
        <v>42248.535787037035</v>
      </c>
      <c r="T3064" s="14">
        <f t="shared" si="47"/>
        <v>42277.75</v>
      </c>
    </row>
    <row r="3065" spans="1:20" ht="45" hidden="1" x14ac:dyDescent="0.2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f>ROUND(E3065/D3065,0)*100</f>
        <v>0</v>
      </c>
      <c r="P3065">
        <f>IFERROR(ROUND(E3065/L3065,2),0)</f>
        <v>25.52</v>
      </c>
      <c r="Q3065" s="9" t="s">
        <v>8323</v>
      </c>
      <c r="R3065" t="s">
        <v>8324</v>
      </c>
      <c r="S3065" s="13">
        <f>(((J3065/60)/60)/24)+DATE(1970,1,1)</f>
        <v>42630.922893518517</v>
      </c>
      <c r="T3065" s="14">
        <f t="shared" si="47"/>
        <v>42665.922893518517</v>
      </c>
    </row>
    <row r="3066" spans="1:20" ht="30" hidden="1" x14ac:dyDescent="0.2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f>ROUND(E3066/D3066,0)*100</f>
        <v>0</v>
      </c>
      <c r="P3066">
        <f>IFERROR(ROUND(E3066/L3066,2),0)</f>
        <v>117.65</v>
      </c>
      <c r="Q3066" s="9" t="s">
        <v>8323</v>
      </c>
      <c r="R3066" t="s">
        <v>8324</v>
      </c>
      <c r="S3066" s="13">
        <f>(((J3066/60)/60)/24)+DATE(1970,1,1)</f>
        <v>42299.130162037036</v>
      </c>
      <c r="T3066" s="14">
        <f t="shared" si="47"/>
        <v>42330.290972222225</v>
      </c>
    </row>
    <row r="3067" spans="1:20" ht="60" hidden="1" x14ac:dyDescent="0.2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f>ROUND(E3067/D3067,0)*100</f>
        <v>0</v>
      </c>
      <c r="P3067">
        <f>IFERROR(ROUND(E3067/L3067,2),0)</f>
        <v>5</v>
      </c>
      <c r="Q3067" s="9" t="s">
        <v>8323</v>
      </c>
      <c r="R3067" t="s">
        <v>8324</v>
      </c>
      <c r="S3067" s="13">
        <f>(((J3067/60)/60)/24)+DATE(1970,1,1)</f>
        <v>41825.055231481485</v>
      </c>
      <c r="T3067" s="14">
        <f t="shared" si="47"/>
        <v>41850.055231481485</v>
      </c>
    </row>
    <row r="3068" spans="1:20" ht="45" hidden="1" x14ac:dyDescent="0.2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f>ROUND(E3068/D3068,0)*100</f>
        <v>0</v>
      </c>
      <c r="P3068">
        <f>IFERROR(ROUND(E3068/L3068,2),0)</f>
        <v>2796.67</v>
      </c>
      <c r="Q3068" s="9" t="s">
        <v>8323</v>
      </c>
      <c r="R3068" t="s">
        <v>8324</v>
      </c>
      <c r="S3068" s="13">
        <f>(((J3068/60)/60)/24)+DATE(1970,1,1)</f>
        <v>42531.228437500002</v>
      </c>
      <c r="T3068" s="14">
        <f t="shared" si="47"/>
        <v>42561.228437500002</v>
      </c>
    </row>
    <row r="3069" spans="1:20" ht="60" hidden="1" x14ac:dyDescent="0.2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f>ROUND(E3069/D3069,0)*100</f>
        <v>0</v>
      </c>
      <c r="P3069">
        <f>IFERROR(ROUND(E3069/L3069,2),0)</f>
        <v>200</v>
      </c>
      <c r="Q3069" s="9" t="s">
        <v>8323</v>
      </c>
      <c r="R3069" t="s">
        <v>8324</v>
      </c>
      <c r="S3069" s="13">
        <f>(((J3069/60)/60)/24)+DATE(1970,1,1)</f>
        <v>42226.938414351855</v>
      </c>
      <c r="T3069" s="14">
        <f t="shared" si="47"/>
        <v>42256.938414351855</v>
      </c>
    </row>
    <row r="3070" spans="1:20" ht="60" hidden="1" x14ac:dyDescent="0.2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f>ROUND(E3070/D3070,0)*100</f>
        <v>0</v>
      </c>
      <c r="P3070">
        <f>IFERROR(ROUND(E3070/L3070,2),0)</f>
        <v>87.5</v>
      </c>
      <c r="Q3070" s="9" t="s">
        <v>8323</v>
      </c>
      <c r="R3070" t="s">
        <v>8324</v>
      </c>
      <c r="S3070" s="13">
        <f>(((J3070/60)/60)/24)+DATE(1970,1,1)</f>
        <v>42263.691574074073</v>
      </c>
      <c r="T3070" s="14">
        <f t="shared" si="47"/>
        <v>42293.691574074073</v>
      </c>
    </row>
    <row r="3071" spans="1:20" ht="60" hidden="1" x14ac:dyDescent="0.2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f>ROUND(E3071/D3071,0)*100</f>
        <v>0</v>
      </c>
      <c r="P3071">
        <f>IFERROR(ROUND(E3071/L3071,2),0)</f>
        <v>20.14</v>
      </c>
      <c r="Q3071" s="9" t="s">
        <v>8323</v>
      </c>
      <c r="R3071" t="s">
        <v>8324</v>
      </c>
      <c r="S3071" s="13">
        <f>(((J3071/60)/60)/24)+DATE(1970,1,1)</f>
        <v>41957.833726851852</v>
      </c>
      <c r="T3071" s="14">
        <f t="shared" si="47"/>
        <v>41987.833726851852</v>
      </c>
    </row>
    <row r="3072" spans="1:20" ht="45" hidden="1" x14ac:dyDescent="0.2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f>ROUND(E3072/D3072,0)*100</f>
        <v>0</v>
      </c>
      <c r="P3072">
        <f>IFERROR(ROUND(E3072/L3072,2),0)</f>
        <v>20.88</v>
      </c>
      <c r="Q3072" s="9" t="s">
        <v>8323</v>
      </c>
      <c r="R3072" t="s">
        <v>8324</v>
      </c>
      <c r="S3072" s="13">
        <f>(((J3072/60)/60)/24)+DATE(1970,1,1)</f>
        <v>42690.733437499999</v>
      </c>
      <c r="T3072" s="14">
        <f t="shared" si="47"/>
        <v>42711.733437499999</v>
      </c>
    </row>
    <row r="3073" spans="1:20" ht="45" hidden="1" x14ac:dyDescent="0.2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f>ROUND(E3073/D3073,0)*100</f>
        <v>100</v>
      </c>
      <c r="P3073">
        <f>IFERROR(ROUND(E3073/L3073,2),0)</f>
        <v>61.31</v>
      </c>
      <c r="Q3073" s="9" t="s">
        <v>8323</v>
      </c>
      <c r="R3073" t="s">
        <v>8324</v>
      </c>
      <c r="S3073" s="13">
        <f>(((J3073/60)/60)/24)+DATE(1970,1,1)</f>
        <v>42097.732418981483</v>
      </c>
      <c r="T3073" s="14">
        <f t="shared" si="47"/>
        <v>42115.249305555553</v>
      </c>
    </row>
    <row r="3074" spans="1:20" ht="60" hidden="1" x14ac:dyDescent="0.25">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f>ROUND(E3074/D3074,0)*100</f>
        <v>0</v>
      </c>
      <c r="P3074">
        <f>IFERROR(ROUND(E3074/L3074,2),0)</f>
        <v>1</v>
      </c>
      <c r="Q3074" s="9" t="s">
        <v>8323</v>
      </c>
      <c r="R3074" t="s">
        <v>8324</v>
      </c>
      <c r="S3074" s="13">
        <f>(((J3074/60)/60)/24)+DATE(1970,1,1)</f>
        <v>42658.690532407403</v>
      </c>
      <c r="T3074" s="14">
        <f t="shared" si="47"/>
        <v>42673.073611111111</v>
      </c>
    </row>
    <row r="3075" spans="1:20" ht="45" hidden="1" x14ac:dyDescent="0.2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f>ROUND(E3075/D3075,0)*100</f>
        <v>0</v>
      </c>
      <c r="P3075">
        <f>IFERROR(ROUND(E3075/L3075,2),0)</f>
        <v>92.14</v>
      </c>
      <c r="Q3075" s="9" t="s">
        <v>8323</v>
      </c>
      <c r="R3075" t="s">
        <v>8324</v>
      </c>
      <c r="S3075" s="13">
        <f>(((J3075/60)/60)/24)+DATE(1970,1,1)</f>
        <v>42111.684027777781</v>
      </c>
      <c r="T3075" s="14">
        <f t="shared" ref="T3075:T3138" si="48">(((I3075/60)/60)/24)+DATE(1970,1,1)</f>
        <v>42169.804861111115</v>
      </c>
    </row>
    <row r="3076" spans="1:20" ht="75" hidden="1" x14ac:dyDescent="0.2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f>ROUND(E3076/D3076,0)*100</f>
        <v>0</v>
      </c>
      <c r="P3076">
        <f>IFERROR(ROUND(E3076/L3076,2),0)</f>
        <v>7.33</v>
      </c>
      <c r="Q3076" s="9" t="s">
        <v>8323</v>
      </c>
      <c r="R3076" t="s">
        <v>8324</v>
      </c>
      <c r="S3076" s="13">
        <f>(((J3076/60)/60)/24)+DATE(1970,1,1)</f>
        <v>42409.571284722217</v>
      </c>
      <c r="T3076" s="14">
        <f t="shared" si="48"/>
        <v>42439.571284722217</v>
      </c>
    </row>
    <row r="3077" spans="1:20" ht="45" hidden="1" x14ac:dyDescent="0.2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f>ROUND(E3077/D3077,0)*100</f>
        <v>0</v>
      </c>
      <c r="P3077">
        <f>IFERROR(ROUND(E3077/L3077,2),0)</f>
        <v>64.8</v>
      </c>
      <c r="Q3077" s="9" t="s">
        <v>8323</v>
      </c>
      <c r="R3077" t="s">
        <v>8324</v>
      </c>
      <c r="S3077" s="13">
        <f>(((J3077/60)/60)/24)+DATE(1970,1,1)</f>
        <v>42551.102314814809</v>
      </c>
      <c r="T3077" s="14">
        <f t="shared" si="48"/>
        <v>42601.102314814809</v>
      </c>
    </row>
    <row r="3078" spans="1:20" ht="30" hidden="1" x14ac:dyDescent="0.2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f>ROUND(E3078/D3078,0)*100</f>
        <v>0</v>
      </c>
      <c r="P3078">
        <f>IFERROR(ROUND(E3078/L3078,2),0)</f>
        <v>30.12</v>
      </c>
      <c r="Q3078" s="9" t="s">
        <v>8323</v>
      </c>
      <c r="R3078" t="s">
        <v>8324</v>
      </c>
      <c r="S3078" s="13">
        <f>(((J3078/60)/60)/24)+DATE(1970,1,1)</f>
        <v>42226.651886574073</v>
      </c>
      <c r="T3078" s="14">
        <f t="shared" si="48"/>
        <v>42286.651886574073</v>
      </c>
    </row>
    <row r="3079" spans="1:20" ht="60" hidden="1" x14ac:dyDescent="0.2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f>ROUND(E3079/D3079,0)*100</f>
        <v>0</v>
      </c>
      <c r="P3079">
        <f>IFERROR(ROUND(E3079/L3079,2),0)</f>
        <v>52.5</v>
      </c>
      <c r="Q3079" s="9" t="s">
        <v>8323</v>
      </c>
      <c r="R3079" t="s">
        <v>8324</v>
      </c>
      <c r="S3079" s="13">
        <f>(((J3079/60)/60)/24)+DATE(1970,1,1)</f>
        <v>42766.956921296296</v>
      </c>
      <c r="T3079" s="14">
        <f t="shared" si="48"/>
        <v>42796.956921296296</v>
      </c>
    </row>
    <row r="3080" spans="1:20" ht="60" hidden="1" x14ac:dyDescent="0.2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f>ROUND(E3080/D3080,0)*100</f>
        <v>0</v>
      </c>
      <c r="P3080">
        <f>IFERROR(ROUND(E3080/L3080,2),0)</f>
        <v>23.67</v>
      </c>
      <c r="Q3080" s="9" t="s">
        <v>8323</v>
      </c>
      <c r="R3080" t="s">
        <v>8324</v>
      </c>
      <c r="S3080" s="13">
        <f>(((J3080/60)/60)/24)+DATE(1970,1,1)</f>
        <v>42031.138831018514</v>
      </c>
      <c r="T3080" s="14">
        <f t="shared" si="48"/>
        <v>42061.138831018514</v>
      </c>
    </row>
    <row r="3081" spans="1:20" ht="45" hidden="1" x14ac:dyDescent="0.2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f>ROUND(E3081/D3081,0)*100</f>
        <v>0</v>
      </c>
      <c r="P3081">
        <f>IFERROR(ROUND(E3081/L3081,2),0)</f>
        <v>415.78</v>
      </c>
      <c r="Q3081" s="9" t="s">
        <v>8323</v>
      </c>
      <c r="R3081" t="s">
        <v>8324</v>
      </c>
      <c r="S3081" s="13">
        <f>(((J3081/60)/60)/24)+DATE(1970,1,1)</f>
        <v>42055.713368055556</v>
      </c>
      <c r="T3081" s="14">
        <f t="shared" si="48"/>
        <v>42085.671701388885</v>
      </c>
    </row>
    <row r="3082" spans="1:20" ht="60" hidden="1" x14ac:dyDescent="0.2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f>ROUND(E3082/D3082,0)*100</f>
        <v>0</v>
      </c>
      <c r="P3082">
        <f>IFERROR(ROUND(E3082/L3082,2),0)</f>
        <v>53.71</v>
      </c>
      <c r="Q3082" s="9" t="s">
        <v>8323</v>
      </c>
      <c r="R3082" t="s">
        <v>8324</v>
      </c>
      <c r="S3082" s="13">
        <f>(((J3082/60)/60)/24)+DATE(1970,1,1)</f>
        <v>41940.028287037036</v>
      </c>
      <c r="T3082" s="14">
        <f t="shared" si="48"/>
        <v>42000.0699537037</v>
      </c>
    </row>
    <row r="3083" spans="1:20" ht="60" hidden="1" x14ac:dyDescent="0.2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f>ROUND(E3083/D3083,0)*100</f>
        <v>0</v>
      </c>
      <c r="P3083">
        <f>IFERROR(ROUND(E3083/L3083,2),0)</f>
        <v>420.6</v>
      </c>
      <c r="Q3083" s="9" t="s">
        <v>8323</v>
      </c>
      <c r="R3083" t="s">
        <v>8324</v>
      </c>
      <c r="S3083" s="13">
        <f>(((J3083/60)/60)/24)+DATE(1970,1,1)</f>
        <v>42237.181608796294</v>
      </c>
      <c r="T3083" s="14">
        <f t="shared" si="48"/>
        <v>42267.181608796294</v>
      </c>
    </row>
    <row r="3084" spans="1:20" ht="60" hidden="1" x14ac:dyDescent="0.2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f>ROUND(E3084/D3084,0)*100</f>
        <v>0</v>
      </c>
      <c r="P3084">
        <f>IFERROR(ROUND(E3084/L3084,2),0)</f>
        <v>0</v>
      </c>
      <c r="Q3084" s="9" t="s">
        <v>8323</v>
      </c>
      <c r="R3084" t="s">
        <v>8324</v>
      </c>
      <c r="S3084" s="13">
        <f>(((J3084/60)/60)/24)+DATE(1970,1,1)</f>
        <v>42293.922986111109</v>
      </c>
      <c r="T3084" s="14">
        <f t="shared" si="48"/>
        <v>42323.96465277778</v>
      </c>
    </row>
    <row r="3085" spans="1:20" ht="75" hidden="1" x14ac:dyDescent="0.2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f>ROUND(E3085/D3085,0)*100</f>
        <v>0</v>
      </c>
      <c r="P3085">
        <f>IFERROR(ROUND(E3085/L3085,2),0)</f>
        <v>18.670000000000002</v>
      </c>
      <c r="Q3085" s="9" t="s">
        <v>8323</v>
      </c>
      <c r="R3085" t="s">
        <v>8324</v>
      </c>
      <c r="S3085" s="13">
        <f>(((J3085/60)/60)/24)+DATE(1970,1,1)</f>
        <v>41853.563402777778</v>
      </c>
      <c r="T3085" s="14">
        <f t="shared" si="48"/>
        <v>41883.208333333336</v>
      </c>
    </row>
    <row r="3086" spans="1:20" ht="60" hidden="1" x14ac:dyDescent="0.2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f>ROUND(E3086/D3086,0)*100</f>
        <v>0</v>
      </c>
      <c r="P3086">
        <f>IFERROR(ROUND(E3086/L3086,2),0)</f>
        <v>78.33</v>
      </c>
      <c r="Q3086" s="9" t="s">
        <v>8323</v>
      </c>
      <c r="R3086" t="s">
        <v>8324</v>
      </c>
      <c r="S3086" s="13">
        <f>(((J3086/60)/60)/24)+DATE(1970,1,1)</f>
        <v>42100.723738425921</v>
      </c>
      <c r="T3086" s="14">
        <f t="shared" si="48"/>
        <v>42129.783333333333</v>
      </c>
    </row>
    <row r="3087" spans="1:20" ht="60" hidden="1" x14ac:dyDescent="0.2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f>ROUND(E3087/D3087,0)*100</f>
        <v>0</v>
      </c>
      <c r="P3087">
        <f>IFERROR(ROUND(E3087/L3087,2),0)</f>
        <v>67.78</v>
      </c>
      <c r="Q3087" s="9" t="s">
        <v>8323</v>
      </c>
      <c r="R3087" t="s">
        <v>8324</v>
      </c>
      <c r="S3087" s="13">
        <f>(((J3087/60)/60)/24)+DATE(1970,1,1)</f>
        <v>42246.883784722217</v>
      </c>
      <c r="T3087" s="14">
        <f t="shared" si="48"/>
        <v>42276.883784722217</v>
      </c>
    </row>
    <row r="3088" spans="1:20" ht="60" hidden="1" x14ac:dyDescent="0.2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f>ROUND(E3088/D3088,0)*100</f>
        <v>0</v>
      </c>
      <c r="P3088">
        <f>IFERROR(ROUND(E3088/L3088,2),0)</f>
        <v>16.670000000000002</v>
      </c>
      <c r="Q3088" s="9" t="s">
        <v>8323</v>
      </c>
      <c r="R3088" t="s">
        <v>8324</v>
      </c>
      <c r="S3088" s="13">
        <f>(((J3088/60)/60)/24)+DATE(1970,1,1)</f>
        <v>42173.67082175926</v>
      </c>
      <c r="T3088" s="14">
        <f t="shared" si="48"/>
        <v>42233.67082175926</v>
      </c>
    </row>
    <row r="3089" spans="1:20" ht="60" hidden="1" x14ac:dyDescent="0.2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f>ROUND(E3089/D3089,0)*100</f>
        <v>0</v>
      </c>
      <c r="P3089">
        <f>IFERROR(ROUND(E3089/L3089,2),0)</f>
        <v>62.5</v>
      </c>
      <c r="Q3089" s="9" t="s">
        <v>8323</v>
      </c>
      <c r="R3089" t="s">
        <v>8324</v>
      </c>
      <c r="S3089" s="13">
        <f>(((J3089/60)/60)/24)+DATE(1970,1,1)</f>
        <v>42665.150347222225</v>
      </c>
      <c r="T3089" s="14">
        <f t="shared" si="48"/>
        <v>42725.192013888889</v>
      </c>
    </row>
    <row r="3090" spans="1:20" ht="45" hidden="1" x14ac:dyDescent="0.2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f>ROUND(E3090/D3090,0)*100</f>
        <v>0</v>
      </c>
      <c r="P3090">
        <f>IFERROR(ROUND(E3090/L3090,2),0)</f>
        <v>42</v>
      </c>
      <c r="Q3090" s="9" t="s">
        <v>8323</v>
      </c>
      <c r="R3090" t="s">
        <v>8324</v>
      </c>
      <c r="S3090" s="13">
        <f>(((J3090/60)/60)/24)+DATE(1970,1,1)</f>
        <v>41981.57230324074</v>
      </c>
      <c r="T3090" s="14">
        <f t="shared" si="48"/>
        <v>42012.570138888885</v>
      </c>
    </row>
    <row r="3091" spans="1:20" ht="45" hidden="1" x14ac:dyDescent="0.2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f>ROUND(E3091/D3091,0)*100</f>
        <v>0</v>
      </c>
      <c r="P3091">
        <f>IFERROR(ROUND(E3091/L3091,2),0)</f>
        <v>130.09</v>
      </c>
      <c r="Q3091" s="9" t="s">
        <v>8323</v>
      </c>
      <c r="R3091" t="s">
        <v>8324</v>
      </c>
      <c r="S3091" s="13">
        <f>(((J3091/60)/60)/24)+DATE(1970,1,1)</f>
        <v>42528.542627314819</v>
      </c>
      <c r="T3091" s="14">
        <f t="shared" si="48"/>
        <v>42560.082638888889</v>
      </c>
    </row>
    <row r="3092" spans="1:20" ht="60" hidden="1" x14ac:dyDescent="0.2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f>ROUND(E3092/D3092,0)*100</f>
        <v>0</v>
      </c>
      <c r="P3092">
        <f>IFERROR(ROUND(E3092/L3092,2),0)</f>
        <v>1270.22</v>
      </c>
      <c r="Q3092" s="9" t="s">
        <v>8323</v>
      </c>
      <c r="R3092" t="s">
        <v>8324</v>
      </c>
      <c r="S3092" s="13">
        <f>(((J3092/60)/60)/24)+DATE(1970,1,1)</f>
        <v>42065.818807870368</v>
      </c>
      <c r="T3092" s="14">
        <f t="shared" si="48"/>
        <v>42125.777141203704</v>
      </c>
    </row>
    <row r="3093" spans="1:20" ht="60" hidden="1" x14ac:dyDescent="0.2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f>ROUND(E3093/D3093,0)*100</f>
        <v>0</v>
      </c>
      <c r="P3093">
        <f>IFERROR(ROUND(E3093/L3093,2),0)</f>
        <v>88.44</v>
      </c>
      <c r="Q3093" s="9" t="s">
        <v>8323</v>
      </c>
      <c r="R3093" t="s">
        <v>8324</v>
      </c>
      <c r="S3093" s="13">
        <f>(((J3093/60)/60)/24)+DATE(1970,1,1)</f>
        <v>42566.948414351849</v>
      </c>
      <c r="T3093" s="14">
        <f t="shared" si="48"/>
        <v>42596.948414351849</v>
      </c>
    </row>
    <row r="3094" spans="1:20" ht="45" hidden="1" x14ac:dyDescent="0.2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f>ROUND(E3094/D3094,0)*100</f>
        <v>0</v>
      </c>
      <c r="P3094">
        <f>IFERROR(ROUND(E3094/L3094,2),0)</f>
        <v>56.34</v>
      </c>
      <c r="Q3094" s="9" t="s">
        <v>8323</v>
      </c>
      <c r="R3094" t="s">
        <v>8324</v>
      </c>
      <c r="S3094" s="13">
        <f>(((J3094/60)/60)/24)+DATE(1970,1,1)</f>
        <v>42255.619351851856</v>
      </c>
      <c r="T3094" s="14">
        <f t="shared" si="48"/>
        <v>42292.916666666672</v>
      </c>
    </row>
    <row r="3095" spans="1:20" ht="60" hidden="1" x14ac:dyDescent="0.2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f>ROUND(E3095/D3095,0)*100</f>
        <v>0</v>
      </c>
      <c r="P3095">
        <f>IFERROR(ROUND(E3095/L3095,2),0)</f>
        <v>53.53</v>
      </c>
      <c r="Q3095" s="9" t="s">
        <v>8323</v>
      </c>
      <c r="R3095" t="s">
        <v>8324</v>
      </c>
      <c r="S3095" s="13">
        <f>(((J3095/60)/60)/24)+DATE(1970,1,1)</f>
        <v>41760.909039351849</v>
      </c>
      <c r="T3095" s="14">
        <f t="shared" si="48"/>
        <v>41791.165972222225</v>
      </c>
    </row>
    <row r="3096" spans="1:20" ht="45" hidden="1" x14ac:dyDescent="0.2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f>ROUND(E3096/D3096,0)*100</f>
        <v>0</v>
      </c>
      <c r="P3096">
        <f>IFERROR(ROUND(E3096/L3096,2),0)</f>
        <v>25</v>
      </c>
      <c r="Q3096" s="9" t="s">
        <v>8323</v>
      </c>
      <c r="R3096" t="s">
        <v>8324</v>
      </c>
      <c r="S3096" s="13">
        <f>(((J3096/60)/60)/24)+DATE(1970,1,1)</f>
        <v>42207.795787037037</v>
      </c>
      <c r="T3096" s="14">
        <f t="shared" si="48"/>
        <v>42267.795787037037</v>
      </c>
    </row>
    <row r="3097" spans="1:20" ht="45" hidden="1" x14ac:dyDescent="0.2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f>ROUND(E3097/D3097,0)*100</f>
        <v>0</v>
      </c>
      <c r="P3097">
        <f>IFERROR(ROUND(E3097/L3097,2),0)</f>
        <v>50</v>
      </c>
      <c r="Q3097" s="9" t="s">
        <v>8323</v>
      </c>
      <c r="R3097" t="s">
        <v>8324</v>
      </c>
      <c r="S3097" s="13">
        <f>(((J3097/60)/60)/24)+DATE(1970,1,1)</f>
        <v>42523.025231481486</v>
      </c>
      <c r="T3097" s="14">
        <f t="shared" si="48"/>
        <v>42583.025231481486</v>
      </c>
    </row>
    <row r="3098" spans="1:20" ht="45" hidden="1" x14ac:dyDescent="0.2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f>ROUND(E3098/D3098,0)*100</f>
        <v>0</v>
      </c>
      <c r="P3098">
        <f>IFERROR(ROUND(E3098/L3098,2),0)</f>
        <v>56.79</v>
      </c>
      <c r="Q3098" s="9" t="s">
        <v>8323</v>
      </c>
      <c r="R3098" t="s">
        <v>8324</v>
      </c>
      <c r="S3098" s="13">
        <f>(((J3098/60)/60)/24)+DATE(1970,1,1)</f>
        <v>42114.825532407413</v>
      </c>
      <c r="T3098" s="14">
        <f t="shared" si="48"/>
        <v>42144.825532407413</v>
      </c>
    </row>
    <row r="3099" spans="1:20" ht="60" hidden="1" x14ac:dyDescent="0.2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f>ROUND(E3099/D3099,0)*100</f>
        <v>0</v>
      </c>
      <c r="P3099">
        <f>IFERROR(ROUND(E3099/L3099,2),0)</f>
        <v>40.83</v>
      </c>
      <c r="Q3099" s="9" t="s">
        <v>8323</v>
      </c>
      <c r="R3099" t="s">
        <v>8324</v>
      </c>
      <c r="S3099" s="13">
        <f>(((J3099/60)/60)/24)+DATE(1970,1,1)</f>
        <v>42629.503483796296</v>
      </c>
      <c r="T3099" s="14">
        <f t="shared" si="48"/>
        <v>42650.583333333328</v>
      </c>
    </row>
    <row r="3100" spans="1:20" ht="60" hidden="1" x14ac:dyDescent="0.2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f>ROUND(E3100/D3100,0)*100</f>
        <v>0</v>
      </c>
      <c r="P3100">
        <f>IFERROR(ROUND(E3100/L3100,2),0)</f>
        <v>65.11</v>
      </c>
      <c r="Q3100" s="9" t="s">
        <v>8323</v>
      </c>
      <c r="R3100" t="s">
        <v>8324</v>
      </c>
      <c r="S3100" s="13">
        <f>(((J3100/60)/60)/24)+DATE(1970,1,1)</f>
        <v>42359.792233796295</v>
      </c>
      <c r="T3100" s="14">
        <f t="shared" si="48"/>
        <v>42408.01180555555</v>
      </c>
    </row>
    <row r="3101" spans="1:20" ht="60" hidden="1" x14ac:dyDescent="0.2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f>ROUND(E3101/D3101,0)*100</f>
        <v>0</v>
      </c>
      <c r="P3101">
        <f>IFERROR(ROUND(E3101/L3101,2),0)</f>
        <v>55.6</v>
      </c>
      <c r="Q3101" s="9" t="s">
        <v>8323</v>
      </c>
      <c r="R3101" t="s">
        <v>8324</v>
      </c>
      <c r="S3101" s="13">
        <f>(((J3101/60)/60)/24)+DATE(1970,1,1)</f>
        <v>42382.189710648148</v>
      </c>
      <c r="T3101" s="14">
        <f t="shared" si="48"/>
        <v>42412.189710648148</v>
      </c>
    </row>
    <row r="3102" spans="1:20" ht="60" hidden="1" x14ac:dyDescent="0.2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f>ROUND(E3102/D3102,0)*100</f>
        <v>0</v>
      </c>
      <c r="P3102">
        <f>IFERROR(ROUND(E3102/L3102,2),0)</f>
        <v>140.54</v>
      </c>
      <c r="Q3102" s="9" t="s">
        <v>8323</v>
      </c>
      <c r="R3102" t="s">
        <v>8324</v>
      </c>
      <c r="S3102" s="13">
        <f>(((J3102/60)/60)/24)+DATE(1970,1,1)</f>
        <v>41902.622395833336</v>
      </c>
      <c r="T3102" s="14">
        <f t="shared" si="48"/>
        <v>41932.622395833336</v>
      </c>
    </row>
    <row r="3103" spans="1:20" ht="60" hidden="1" x14ac:dyDescent="0.2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f>ROUND(E3103/D3103,0)*100</f>
        <v>0</v>
      </c>
      <c r="P3103">
        <f>IFERROR(ROUND(E3103/L3103,2),0)</f>
        <v>25</v>
      </c>
      <c r="Q3103" s="9" t="s">
        <v>8323</v>
      </c>
      <c r="R3103" t="s">
        <v>8324</v>
      </c>
      <c r="S3103" s="13">
        <f>(((J3103/60)/60)/24)+DATE(1970,1,1)</f>
        <v>42171.383530092593</v>
      </c>
      <c r="T3103" s="14">
        <f t="shared" si="48"/>
        <v>42201.330555555556</v>
      </c>
    </row>
    <row r="3104" spans="1:20" ht="60" hidden="1" x14ac:dyDescent="0.2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f>ROUND(E3104/D3104,0)*100</f>
        <v>0</v>
      </c>
      <c r="P3104">
        <f>IFERROR(ROUND(E3104/L3104,2),0)</f>
        <v>69.53</v>
      </c>
      <c r="Q3104" s="9" t="s">
        <v>8323</v>
      </c>
      <c r="R3104" t="s">
        <v>8324</v>
      </c>
      <c r="S3104" s="13">
        <f>(((J3104/60)/60)/24)+DATE(1970,1,1)</f>
        <v>42555.340486111112</v>
      </c>
      <c r="T3104" s="14">
        <f t="shared" si="48"/>
        <v>42605.340486111112</v>
      </c>
    </row>
    <row r="3105" spans="1:20" ht="30" hidden="1" x14ac:dyDescent="0.25">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f>ROUND(E3105/D3105,0)*100</f>
        <v>0</v>
      </c>
      <c r="P3105">
        <f>IFERROR(ROUND(E3105/L3105,2),0)</f>
        <v>5.5</v>
      </c>
      <c r="Q3105" s="9" t="s">
        <v>8323</v>
      </c>
      <c r="R3105" t="s">
        <v>8324</v>
      </c>
      <c r="S3105" s="13">
        <f>(((J3105/60)/60)/24)+DATE(1970,1,1)</f>
        <v>42107.156319444446</v>
      </c>
      <c r="T3105" s="14">
        <f t="shared" si="48"/>
        <v>42167.156319444446</v>
      </c>
    </row>
    <row r="3106" spans="1:20" ht="60" hidden="1" x14ac:dyDescent="0.2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f>ROUND(E3106/D3106,0)*100</f>
        <v>0</v>
      </c>
      <c r="P3106">
        <f>IFERROR(ROUND(E3106/L3106,2),0)</f>
        <v>237</v>
      </c>
      <c r="Q3106" s="9" t="s">
        <v>8323</v>
      </c>
      <c r="R3106" t="s">
        <v>8324</v>
      </c>
      <c r="S3106" s="13">
        <f>(((J3106/60)/60)/24)+DATE(1970,1,1)</f>
        <v>42006.908692129626</v>
      </c>
      <c r="T3106" s="14">
        <f t="shared" si="48"/>
        <v>42038.083333333328</v>
      </c>
    </row>
    <row r="3107" spans="1:20" ht="45" hidden="1" x14ac:dyDescent="0.2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f>ROUND(E3107/D3107,0)*100</f>
        <v>0</v>
      </c>
      <c r="P3107">
        <f>IFERROR(ROUND(E3107/L3107,2),0)</f>
        <v>79.87</v>
      </c>
      <c r="Q3107" s="9" t="s">
        <v>8323</v>
      </c>
      <c r="R3107" t="s">
        <v>8324</v>
      </c>
      <c r="S3107" s="13">
        <f>(((J3107/60)/60)/24)+DATE(1970,1,1)</f>
        <v>41876.718935185185</v>
      </c>
      <c r="T3107" s="14">
        <f t="shared" si="48"/>
        <v>41931.208333333336</v>
      </c>
    </row>
    <row r="3108" spans="1:20" ht="60" hidden="1" x14ac:dyDescent="0.25">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f>ROUND(E3108/D3108,0)*100</f>
        <v>0</v>
      </c>
      <c r="P3108">
        <f>IFERROR(ROUND(E3108/L3108,2),0)</f>
        <v>10.25</v>
      </c>
      <c r="Q3108" s="9" t="s">
        <v>8323</v>
      </c>
      <c r="R3108" t="s">
        <v>8324</v>
      </c>
      <c r="S3108" s="13">
        <f>(((J3108/60)/60)/24)+DATE(1970,1,1)</f>
        <v>42241.429120370376</v>
      </c>
      <c r="T3108" s="14">
        <f t="shared" si="48"/>
        <v>42263.916666666672</v>
      </c>
    </row>
    <row r="3109" spans="1:20" ht="60" hidden="1" x14ac:dyDescent="0.2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f>ROUND(E3109/D3109,0)*100</f>
        <v>0</v>
      </c>
      <c r="P3109">
        <f>IFERROR(ROUND(E3109/L3109,2),0)</f>
        <v>272.58999999999997</v>
      </c>
      <c r="Q3109" s="9" t="s">
        <v>8323</v>
      </c>
      <c r="R3109" t="s">
        <v>8324</v>
      </c>
      <c r="S3109" s="13">
        <f>(((J3109/60)/60)/24)+DATE(1970,1,1)</f>
        <v>42128.814247685179</v>
      </c>
      <c r="T3109" s="14">
        <f t="shared" si="48"/>
        <v>42135.814247685179</v>
      </c>
    </row>
    <row r="3110" spans="1:20" ht="30" hidden="1" x14ac:dyDescent="0.2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f>ROUND(E3110/D3110,0)*100</f>
        <v>0</v>
      </c>
      <c r="P3110">
        <f>IFERROR(ROUND(E3110/L3110,2),0)</f>
        <v>13</v>
      </c>
      <c r="Q3110" s="9" t="s">
        <v>8323</v>
      </c>
      <c r="R3110" t="s">
        <v>8324</v>
      </c>
      <c r="S3110" s="13">
        <f>(((J3110/60)/60)/24)+DATE(1970,1,1)</f>
        <v>42062.680486111116</v>
      </c>
      <c r="T3110" s="14">
        <f t="shared" si="48"/>
        <v>42122.638819444444</v>
      </c>
    </row>
    <row r="3111" spans="1:20" ht="60" hidden="1" x14ac:dyDescent="0.2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f>ROUND(E3111/D3111,0)*100</f>
        <v>0</v>
      </c>
      <c r="P3111">
        <f>IFERROR(ROUND(E3111/L3111,2),0)</f>
        <v>58.18</v>
      </c>
      <c r="Q3111" s="9" t="s">
        <v>8323</v>
      </c>
      <c r="R3111" t="s">
        <v>8324</v>
      </c>
      <c r="S3111" s="13">
        <f>(((J3111/60)/60)/24)+DATE(1970,1,1)</f>
        <v>41844.125115740739</v>
      </c>
      <c r="T3111" s="14">
        <f t="shared" si="48"/>
        <v>41879.125115740739</v>
      </c>
    </row>
    <row r="3112" spans="1:20" ht="45" hidden="1" x14ac:dyDescent="0.2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f>ROUND(E3112/D3112,0)*100</f>
        <v>0</v>
      </c>
      <c r="P3112">
        <f>IFERROR(ROUND(E3112/L3112,2),0)</f>
        <v>10</v>
      </c>
      <c r="Q3112" s="9" t="s">
        <v>8323</v>
      </c>
      <c r="R3112" t="s">
        <v>8324</v>
      </c>
      <c r="S3112" s="13">
        <f>(((J3112/60)/60)/24)+DATE(1970,1,1)</f>
        <v>42745.031469907408</v>
      </c>
      <c r="T3112" s="14">
        <f t="shared" si="48"/>
        <v>42785.031469907408</v>
      </c>
    </row>
    <row r="3113" spans="1:20" ht="45" hidden="1" x14ac:dyDescent="0.2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f>ROUND(E3113/D3113,0)*100</f>
        <v>0</v>
      </c>
      <c r="P3113">
        <f>IFERROR(ROUND(E3113/L3113,2),0)</f>
        <v>70.11</v>
      </c>
      <c r="Q3113" s="9" t="s">
        <v>8323</v>
      </c>
      <c r="R3113" t="s">
        <v>8324</v>
      </c>
      <c r="S3113" s="13">
        <f>(((J3113/60)/60)/24)+DATE(1970,1,1)</f>
        <v>41885.595138888886</v>
      </c>
      <c r="T3113" s="14">
        <f t="shared" si="48"/>
        <v>41916.595138888886</v>
      </c>
    </row>
    <row r="3114" spans="1:20" ht="60" hidden="1" x14ac:dyDescent="0.2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f>ROUND(E3114/D3114,0)*100</f>
        <v>0</v>
      </c>
      <c r="P3114">
        <f>IFERROR(ROUND(E3114/L3114,2),0)</f>
        <v>57.89</v>
      </c>
      <c r="Q3114" s="9" t="s">
        <v>8323</v>
      </c>
      <c r="R3114" t="s">
        <v>8324</v>
      </c>
      <c r="S3114" s="13">
        <f>(((J3114/60)/60)/24)+DATE(1970,1,1)</f>
        <v>42615.121921296297</v>
      </c>
      <c r="T3114" s="14">
        <f t="shared" si="48"/>
        <v>42675.121921296297</v>
      </c>
    </row>
    <row r="3115" spans="1:20" ht="60" hidden="1" x14ac:dyDescent="0.2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f>ROUND(E3115/D3115,0)*100</f>
        <v>0</v>
      </c>
      <c r="P3115">
        <f>IFERROR(ROUND(E3115/L3115,2),0)</f>
        <v>125.27</v>
      </c>
      <c r="Q3115" s="9" t="s">
        <v>8323</v>
      </c>
      <c r="R3115" t="s">
        <v>8324</v>
      </c>
      <c r="S3115" s="13">
        <f>(((J3115/60)/60)/24)+DATE(1970,1,1)</f>
        <v>42081.731273148151</v>
      </c>
      <c r="T3115" s="14">
        <f t="shared" si="48"/>
        <v>42111.731273148151</v>
      </c>
    </row>
    <row r="3116" spans="1:20" ht="60" hidden="1" x14ac:dyDescent="0.2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f>ROUND(E3116/D3116,0)*100</f>
        <v>0</v>
      </c>
      <c r="P3116">
        <f>IFERROR(ROUND(E3116/L3116,2),0)</f>
        <v>0</v>
      </c>
      <c r="Q3116" s="9" t="s">
        <v>8323</v>
      </c>
      <c r="R3116" t="s">
        <v>8324</v>
      </c>
      <c r="S3116" s="13">
        <f>(((J3116/60)/60)/24)+DATE(1970,1,1)</f>
        <v>41843.632523148146</v>
      </c>
      <c r="T3116" s="14">
        <f t="shared" si="48"/>
        <v>41903.632523148146</v>
      </c>
    </row>
    <row r="3117" spans="1:20" ht="60" hidden="1" x14ac:dyDescent="0.2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f>ROUND(E3117/D3117,0)*100</f>
        <v>0</v>
      </c>
      <c r="P3117">
        <f>IFERROR(ROUND(E3117/L3117,2),0)</f>
        <v>300</v>
      </c>
      <c r="Q3117" s="9" t="s">
        <v>8323</v>
      </c>
      <c r="R3117" t="s">
        <v>8324</v>
      </c>
      <c r="S3117" s="13">
        <f>(((J3117/60)/60)/24)+DATE(1970,1,1)</f>
        <v>42496.447071759263</v>
      </c>
      <c r="T3117" s="14">
        <f t="shared" si="48"/>
        <v>42526.447071759263</v>
      </c>
    </row>
    <row r="3118" spans="1:20" ht="45" hidden="1" x14ac:dyDescent="0.2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f>ROUND(E3118/D3118,0)*100</f>
        <v>100</v>
      </c>
      <c r="P3118">
        <f>IFERROR(ROUND(E3118/L3118,2),0)</f>
        <v>43</v>
      </c>
      <c r="Q3118" s="9" t="s">
        <v>8323</v>
      </c>
      <c r="R3118" t="s">
        <v>8324</v>
      </c>
      <c r="S3118" s="13">
        <f>(((J3118/60)/60)/24)+DATE(1970,1,1)</f>
        <v>42081.515335648146</v>
      </c>
      <c r="T3118" s="14">
        <f t="shared" si="48"/>
        <v>42095.515335648146</v>
      </c>
    </row>
    <row r="3119" spans="1:20" ht="45" hidden="1" x14ac:dyDescent="0.2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f>ROUND(E3119/D3119,0)*100</f>
        <v>0</v>
      </c>
      <c r="P3119">
        <f>IFERROR(ROUND(E3119/L3119,2),0)</f>
        <v>1</v>
      </c>
      <c r="Q3119" s="9" t="s">
        <v>8323</v>
      </c>
      <c r="R3119" t="s">
        <v>8324</v>
      </c>
      <c r="S3119" s="13">
        <f>(((J3119/60)/60)/24)+DATE(1970,1,1)</f>
        <v>42509.374537037031</v>
      </c>
      <c r="T3119" s="14">
        <f t="shared" si="48"/>
        <v>42517.55</v>
      </c>
    </row>
    <row r="3120" spans="1:20" ht="30" hidden="1" x14ac:dyDescent="0.2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f>ROUND(E3120/D3120,0)*100</f>
        <v>0</v>
      </c>
      <c r="P3120">
        <f>IFERROR(ROUND(E3120/L3120,2),0)</f>
        <v>775</v>
      </c>
      <c r="Q3120" s="9" t="s">
        <v>8323</v>
      </c>
      <c r="R3120" t="s">
        <v>8324</v>
      </c>
      <c r="S3120" s="13">
        <f>(((J3120/60)/60)/24)+DATE(1970,1,1)</f>
        <v>42534.649571759262</v>
      </c>
      <c r="T3120" s="14">
        <f t="shared" si="48"/>
        <v>42553.649571759262</v>
      </c>
    </row>
    <row r="3121" spans="1:20" ht="60" hidden="1" x14ac:dyDescent="0.25">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f>ROUND(E3121/D3121,0)*100</f>
        <v>0</v>
      </c>
      <c r="P3121">
        <f>IFERROR(ROUND(E3121/L3121,2),0)</f>
        <v>5</v>
      </c>
      <c r="Q3121" s="9" t="s">
        <v>8323</v>
      </c>
      <c r="R3121" t="s">
        <v>8324</v>
      </c>
      <c r="S3121" s="13">
        <f>(((J3121/60)/60)/24)+DATE(1970,1,1)</f>
        <v>42060.04550925926</v>
      </c>
      <c r="T3121" s="14">
        <f t="shared" si="48"/>
        <v>42090.003842592589</v>
      </c>
    </row>
    <row r="3122" spans="1:20" ht="45" hidden="1" x14ac:dyDescent="0.2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f>ROUND(E3122/D3122,0)*100</f>
        <v>0</v>
      </c>
      <c r="P3122">
        <f>IFERROR(ROUND(E3122/L3122,2),0)</f>
        <v>12.8</v>
      </c>
      <c r="Q3122" s="9" t="s">
        <v>8323</v>
      </c>
      <c r="R3122" t="s">
        <v>8324</v>
      </c>
      <c r="S3122" s="13">
        <f>(((J3122/60)/60)/24)+DATE(1970,1,1)</f>
        <v>42435.942083333335</v>
      </c>
      <c r="T3122" s="14">
        <f t="shared" si="48"/>
        <v>42495.900416666671</v>
      </c>
    </row>
    <row r="3123" spans="1:20" ht="45" hidden="1" x14ac:dyDescent="0.25">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f>ROUND(E3123/D3123,0)*100</f>
        <v>0</v>
      </c>
      <c r="P3123">
        <f>IFERROR(ROUND(E3123/L3123,2),0)</f>
        <v>10</v>
      </c>
      <c r="Q3123" s="9" t="s">
        <v>8323</v>
      </c>
      <c r="R3123" t="s">
        <v>8324</v>
      </c>
      <c r="S3123" s="13">
        <f>(((J3123/60)/60)/24)+DATE(1970,1,1)</f>
        <v>41848.679803240739</v>
      </c>
      <c r="T3123" s="14">
        <f t="shared" si="48"/>
        <v>41908.679803240739</v>
      </c>
    </row>
    <row r="3124" spans="1:20" hidden="1" x14ac:dyDescent="0.25">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f>ROUND(E3124/D3124,0)*100</f>
        <v>100</v>
      </c>
      <c r="P3124">
        <f>IFERROR(ROUND(E3124/L3124,2),0)</f>
        <v>58</v>
      </c>
      <c r="Q3124" s="9" t="s">
        <v>8323</v>
      </c>
      <c r="R3124" t="s">
        <v>8324</v>
      </c>
      <c r="S3124" s="13">
        <f>(((J3124/60)/60)/24)+DATE(1970,1,1)</f>
        <v>42678.932083333333</v>
      </c>
      <c r="T3124" s="14">
        <f t="shared" si="48"/>
        <v>42683.973750000005</v>
      </c>
    </row>
    <row r="3125" spans="1:20" ht="60" hidden="1" x14ac:dyDescent="0.2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f>ROUND(E3125/D3125,0)*100</f>
        <v>100</v>
      </c>
      <c r="P3125">
        <f>IFERROR(ROUND(E3125/L3125,2),0)</f>
        <v>244.8</v>
      </c>
      <c r="Q3125" s="9" t="s">
        <v>8323</v>
      </c>
      <c r="R3125" t="s">
        <v>8324</v>
      </c>
      <c r="S3125" s="13">
        <f>(((J3125/60)/60)/24)+DATE(1970,1,1)</f>
        <v>42530.993032407408</v>
      </c>
      <c r="T3125" s="14">
        <f t="shared" si="48"/>
        <v>42560.993032407408</v>
      </c>
    </row>
    <row r="3126" spans="1:20" ht="45" hidden="1" x14ac:dyDescent="0.2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f>ROUND(E3126/D3126,0)*100</f>
        <v>0</v>
      </c>
      <c r="P3126">
        <f>IFERROR(ROUND(E3126/L3126,2),0)</f>
        <v>6.5</v>
      </c>
      <c r="Q3126" s="9" t="s">
        <v>8323</v>
      </c>
      <c r="R3126" t="s">
        <v>8324</v>
      </c>
      <c r="S3126" s="13">
        <f>(((J3126/60)/60)/24)+DATE(1970,1,1)</f>
        <v>41977.780104166668</v>
      </c>
      <c r="T3126" s="14">
        <f t="shared" si="48"/>
        <v>42037.780104166668</v>
      </c>
    </row>
    <row r="3127" spans="1:20" hidden="1" x14ac:dyDescent="0.2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f>ROUND(E3127/D3127,0)*100</f>
        <v>0</v>
      </c>
      <c r="P3127">
        <f>IFERROR(ROUND(E3127/L3127,2),0)</f>
        <v>0</v>
      </c>
      <c r="Q3127" s="9" t="s">
        <v>8323</v>
      </c>
      <c r="R3127" t="s">
        <v>8324</v>
      </c>
      <c r="S3127" s="13">
        <f>(((J3127/60)/60)/24)+DATE(1970,1,1)</f>
        <v>42346.20685185185</v>
      </c>
      <c r="T3127" s="14">
        <f t="shared" si="48"/>
        <v>42376.20685185185</v>
      </c>
    </row>
    <row r="3128" spans="1:20" ht="90" hidden="1" x14ac:dyDescent="0.2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f>ROUND(E3128/D3128,0)*100</f>
        <v>0</v>
      </c>
      <c r="P3128">
        <f>IFERROR(ROUND(E3128/L3128,2),0)</f>
        <v>61.18</v>
      </c>
      <c r="Q3128" s="9" t="s">
        <v>8323</v>
      </c>
      <c r="R3128" t="s">
        <v>8324</v>
      </c>
      <c r="S3128" s="13">
        <f>(((J3128/60)/60)/24)+DATE(1970,1,1)</f>
        <v>42427.01807870371</v>
      </c>
      <c r="T3128" s="14">
        <f t="shared" si="48"/>
        <v>42456.976412037038</v>
      </c>
    </row>
    <row r="3129" spans="1:20" ht="60" hidden="1" x14ac:dyDescent="0.2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f>ROUND(E3129/D3129,0)*100</f>
        <v>0</v>
      </c>
      <c r="P3129">
        <f>IFERROR(ROUND(E3129/L3129,2),0)</f>
        <v>0</v>
      </c>
      <c r="Q3129" s="9" t="s">
        <v>8323</v>
      </c>
      <c r="R3129" t="s">
        <v>8324</v>
      </c>
      <c r="S3129" s="13">
        <f>(((J3129/60)/60)/24)+DATE(1970,1,1)</f>
        <v>42034.856817129628</v>
      </c>
      <c r="T3129" s="14">
        <f t="shared" si="48"/>
        <v>42064.856817129628</v>
      </c>
    </row>
    <row r="3130" spans="1:20" ht="60" hidden="1" x14ac:dyDescent="0.2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f>ROUND(E3130/D3130,0)*100</f>
        <v>100</v>
      </c>
      <c r="P3130">
        <f>IFERROR(ROUND(E3130/L3130,2),0)</f>
        <v>139.24</v>
      </c>
      <c r="Q3130" s="9" t="s">
        <v>8323</v>
      </c>
      <c r="R3130" t="s">
        <v>8326</v>
      </c>
      <c r="S3130" s="13">
        <f>(((J3130/60)/60)/24)+DATE(1970,1,1)</f>
        <v>42780.825706018513</v>
      </c>
      <c r="T3130" s="14">
        <f t="shared" si="48"/>
        <v>42810.784039351856</v>
      </c>
    </row>
    <row r="3131" spans="1:20" ht="60" hidden="1" x14ac:dyDescent="0.25">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f>ROUND(E3131/D3131,0)*100</f>
        <v>0</v>
      </c>
      <c r="P3131">
        <f>IFERROR(ROUND(E3131/L3131,2),0)</f>
        <v>10</v>
      </c>
      <c r="Q3131" s="9" t="s">
        <v>8323</v>
      </c>
      <c r="R3131" t="s">
        <v>8326</v>
      </c>
      <c r="S3131" s="13">
        <f>(((J3131/60)/60)/24)+DATE(1970,1,1)</f>
        <v>42803.842812499999</v>
      </c>
      <c r="T3131" s="14">
        <f t="shared" si="48"/>
        <v>42843.801145833335</v>
      </c>
    </row>
    <row r="3132" spans="1:20" ht="45" hidden="1" x14ac:dyDescent="0.2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f>ROUND(E3132/D3132,0)*100</f>
        <v>0</v>
      </c>
      <c r="P3132">
        <f>IFERROR(ROUND(E3132/L3132,2),0)</f>
        <v>93.75</v>
      </c>
      <c r="Q3132" s="9" t="s">
        <v>8323</v>
      </c>
      <c r="R3132" t="s">
        <v>8326</v>
      </c>
      <c r="S3132" s="13">
        <f>(((J3132/60)/60)/24)+DATE(1970,1,1)</f>
        <v>42808.640231481477</v>
      </c>
      <c r="T3132" s="14">
        <f t="shared" si="48"/>
        <v>42839.207638888889</v>
      </c>
    </row>
    <row r="3133" spans="1:20" ht="30" hidden="1" x14ac:dyDescent="0.2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f>ROUND(E3133/D3133,0)*100</f>
        <v>0</v>
      </c>
      <c r="P3133">
        <f>IFERROR(ROUND(E3133/L3133,2),0)</f>
        <v>53.75</v>
      </c>
      <c r="Q3133" s="9" t="s">
        <v>8323</v>
      </c>
      <c r="R3133" t="s">
        <v>8326</v>
      </c>
      <c r="S3133" s="13">
        <f>(((J3133/60)/60)/24)+DATE(1970,1,1)</f>
        <v>42803.579224537039</v>
      </c>
      <c r="T3133" s="14">
        <f t="shared" si="48"/>
        <v>42833.537557870368</v>
      </c>
    </row>
    <row r="3134" spans="1:20" ht="30" hidden="1" x14ac:dyDescent="0.2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f>ROUND(E3134/D3134,0)*100</f>
        <v>0</v>
      </c>
      <c r="P3134">
        <f>IFERROR(ROUND(E3134/L3134,2),0)</f>
        <v>10</v>
      </c>
      <c r="Q3134" s="9" t="s">
        <v>8323</v>
      </c>
      <c r="R3134" t="s">
        <v>8326</v>
      </c>
      <c r="S3134" s="13">
        <f>(((J3134/60)/60)/24)+DATE(1970,1,1)</f>
        <v>42786.350231481483</v>
      </c>
      <c r="T3134" s="14">
        <f t="shared" si="48"/>
        <v>42846.308564814812</v>
      </c>
    </row>
    <row r="3135" spans="1:20" ht="60" hidden="1" x14ac:dyDescent="0.2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f>ROUND(E3135/D3135,0)*100</f>
        <v>100</v>
      </c>
      <c r="P3135">
        <f>IFERROR(ROUND(E3135/L3135,2),0)</f>
        <v>33.75</v>
      </c>
      <c r="Q3135" s="9" t="s">
        <v>8323</v>
      </c>
      <c r="R3135" t="s">
        <v>8326</v>
      </c>
      <c r="S3135" s="13">
        <f>(((J3135/60)/60)/24)+DATE(1970,1,1)</f>
        <v>42788.565208333333</v>
      </c>
      <c r="T3135" s="14">
        <f t="shared" si="48"/>
        <v>42818.523541666669</v>
      </c>
    </row>
    <row r="3136" spans="1:20" ht="60" hidden="1" x14ac:dyDescent="0.2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f>ROUND(E3136/D3136,0)*100</f>
        <v>0</v>
      </c>
      <c r="P3136">
        <f>IFERROR(ROUND(E3136/L3136,2),0)</f>
        <v>18.75</v>
      </c>
      <c r="Q3136" s="9" t="s">
        <v>8323</v>
      </c>
      <c r="R3136" t="s">
        <v>8326</v>
      </c>
      <c r="S3136" s="13">
        <f>(((J3136/60)/60)/24)+DATE(1970,1,1)</f>
        <v>42800.720127314817</v>
      </c>
      <c r="T3136" s="14">
        <f t="shared" si="48"/>
        <v>42821.678460648152</v>
      </c>
    </row>
    <row r="3137" spans="1:20" ht="60" hidden="1" x14ac:dyDescent="0.2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f>ROUND(E3137/D3137,0)*100</f>
        <v>0</v>
      </c>
      <c r="P3137">
        <f>IFERROR(ROUND(E3137/L3137,2),0)</f>
        <v>23.14</v>
      </c>
      <c r="Q3137" s="9" t="s">
        <v>8323</v>
      </c>
      <c r="R3137" t="s">
        <v>8326</v>
      </c>
      <c r="S3137" s="13">
        <f>(((J3137/60)/60)/24)+DATE(1970,1,1)</f>
        <v>42807.151863425926</v>
      </c>
      <c r="T3137" s="14">
        <f t="shared" si="48"/>
        <v>42829.151863425926</v>
      </c>
    </row>
    <row r="3138" spans="1:20" ht="60" hidden="1" x14ac:dyDescent="0.2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f>ROUND(E3138/D3138,0)*100</f>
        <v>100</v>
      </c>
      <c r="P3138">
        <f>IFERROR(ROUND(E3138/L3138,2),0)</f>
        <v>29.05</v>
      </c>
      <c r="Q3138" s="9" t="s">
        <v>8323</v>
      </c>
      <c r="R3138" t="s">
        <v>8326</v>
      </c>
      <c r="S3138" s="13">
        <f>(((J3138/60)/60)/24)+DATE(1970,1,1)</f>
        <v>42789.462430555555</v>
      </c>
      <c r="T3138" s="14">
        <f t="shared" si="48"/>
        <v>42825.957638888889</v>
      </c>
    </row>
    <row r="3139" spans="1:20" ht="45" hidden="1" x14ac:dyDescent="0.25">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f>ROUND(E3139/D3139,0)*100</f>
        <v>0</v>
      </c>
      <c r="P3139">
        <f>IFERROR(ROUND(E3139/L3139,2),0)</f>
        <v>50</v>
      </c>
      <c r="Q3139" s="9" t="s">
        <v>8323</v>
      </c>
      <c r="R3139" t="s">
        <v>8326</v>
      </c>
      <c r="S3139" s="13">
        <f>(((J3139/60)/60)/24)+DATE(1970,1,1)</f>
        <v>42807.885057870371</v>
      </c>
      <c r="T3139" s="14">
        <f t="shared" ref="T3139:T3202" si="49">(((I3139/60)/60)/24)+DATE(1970,1,1)</f>
        <v>42858.8</v>
      </c>
    </row>
    <row r="3140" spans="1:20" ht="60" hidden="1" x14ac:dyDescent="0.25">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f>ROUND(E3140/D3140,0)*100</f>
        <v>0</v>
      </c>
      <c r="P3140">
        <f>IFERROR(ROUND(E3140/L3140,2),0)</f>
        <v>0</v>
      </c>
      <c r="Q3140" s="9" t="s">
        <v>8323</v>
      </c>
      <c r="R3140" t="s">
        <v>8326</v>
      </c>
      <c r="S3140" s="13">
        <f>(((J3140/60)/60)/24)+DATE(1970,1,1)</f>
        <v>42809.645914351851</v>
      </c>
      <c r="T3140" s="14">
        <f t="shared" si="49"/>
        <v>42828.645914351851</v>
      </c>
    </row>
    <row r="3141" spans="1:20" ht="60" hidden="1" x14ac:dyDescent="0.2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f>ROUND(E3141/D3141,0)*100</f>
        <v>0</v>
      </c>
      <c r="P3141">
        <f>IFERROR(ROUND(E3141/L3141,2),0)</f>
        <v>450</v>
      </c>
      <c r="Q3141" s="9" t="s">
        <v>8323</v>
      </c>
      <c r="R3141" t="s">
        <v>8326</v>
      </c>
      <c r="S3141" s="13">
        <f>(((J3141/60)/60)/24)+DATE(1970,1,1)</f>
        <v>42785.270370370374</v>
      </c>
      <c r="T3141" s="14">
        <f t="shared" si="49"/>
        <v>42819.189583333333</v>
      </c>
    </row>
    <row r="3142" spans="1:20" ht="60" hidden="1" x14ac:dyDescent="0.2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f>ROUND(E3142/D3142,0)*100</f>
        <v>0</v>
      </c>
      <c r="P3142">
        <f>IFERROR(ROUND(E3142/L3142,2),0)</f>
        <v>24</v>
      </c>
      <c r="Q3142" s="9" t="s">
        <v>8323</v>
      </c>
      <c r="R3142" t="s">
        <v>8326</v>
      </c>
      <c r="S3142" s="13">
        <f>(((J3142/60)/60)/24)+DATE(1970,1,1)</f>
        <v>42802.718784722223</v>
      </c>
      <c r="T3142" s="14">
        <f t="shared" si="49"/>
        <v>42832.677118055552</v>
      </c>
    </row>
    <row r="3143" spans="1:20" ht="60" hidden="1" x14ac:dyDescent="0.25">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f>ROUND(E3143/D3143,0)*100</f>
        <v>100</v>
      </c>
      <c r="P3143">
        <f>IFERROR(ROUND(E3143/L3143,2),0)</f>
        <v>32.25</v>
      </c>
      <c r="Q3143" s="9" t="s">
        <v>8323</v>
      </c>
      <c r="R3143" t="s">
        <v>8326</v>
      </c>
      <c r="S3143" s="13">
        <f>(((J3143/60)/60)/24)+DATE(1970,1,1)</f>
        <v>42800.753333333334</v>
      </c>
      <c r="T3143" s="14">
        <f t="shared" si="49"/>
        <v>42841.833333333328</v>
      </c>
    </row>
    <row r="3144" spans="1:20" ht="45" hidden="1" x14ac:dyDescent="0.2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f>ROUND(E3144/D3144,0)*100</f>
        <v>0</v>
      </c>
      <c r="P3144">
        <f>IFERROR(ROUND(E3144/L3144,2),0)</f>
        <v>15</v>
      </c>
      <c r="Q3144" s="9" t="s">
        <v>8323</v>
      </c>
      <c r="R3144" t="s">
        <v>8326</v>
      </c>
      <c r="S3144" s="13">
        <f>(((J3144/60)/60)/24)+DATE(1970,1,1)</f>
        <v>42783.513182870374</v>
      </c>
      <c r="T3144" s="14">
        <f t="shared" si="49"/>
        <v>42813.471516203703</v>
      </c>
    </row>
    <row r="3145" spans="1:20" ht="60" hidden="1" x14ac:dyDescent="0.25">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f>ROUND(E3145/D3145,0)*100</f>
        <v>0</v>
      </c>
      <c r="P3145">
        <f>IFERROR(ROUND(E3145/L3145,2),0)</f>
        <v>0</v>
      </c>
      <c r="Q3145" s="9" t="s">
        <v>8323</v>
      </c>
      <c r="R3145" t="s">
        <v>8326</v>
      </c>
      <c r="S3145" s="13">
        <f>(((J3145/60)/60)/24)+DATE(1970,1,1)</f>
        <v>42808.358287037037</v>
      </c>
      <c r="T3145" s="14">
        <f t="shared" si="49"/>
        <v>42834.358287037037</v>
      </c>
    </row>
    <row r="3146" spans="1:20" ht="60" hidden="1" x14ac:dyDescent="0.2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f>ROUND(E3146/D3146,0)*100</f>
        <v>100</v>
      </c>
      <c r="P3146">
        <f>IFERROR(ROUND(E3146/L3146,2),0)</f>
        <v>251.33</v>
      </c>
      <c r="Q3146" s="9" t="s">
        <v>8323</v>
      </c>
      <c r="R3146" t="s">
        <v>8326</v>
      </c>
      <c r="S3146" s="13">
        <f>(((J3146/60)/60)/24)+DATE(1970,1,1)</f>
        <v>42796.538275462968</v>
      </c>
      <c r="T3146" s="14">
        <f t="shared" si="49"/>
        <v>42813.25</v>
      </c>
    </row>
    <row r="3147" spans="1:20" ht="45" hidden="1" x14ac:dyDescent="0.2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f>ROUND(E3147/D3147,0)*100</f>
        <v>0</v>
      </c>
      <c r="P3147">
        <f>IFERROR(ROUND(E3147/L3147,2),0)</f>
        <v>0</v>
      </c>
      <c r="Q3147" s="9" t="s">
        <v>8323</v>
      </c>
      <c r="R3147" t="s">
        <v>8326</v>
      </c>
      <c r="S3147" s="13">
        <f>(((J3147/60)/60)/24)+DATE(1970,1,1)</f>
        <v>42762.040902777779</v>
      </c>
      <c r="T3147" s="14">
        <f t="shared" si="49"/>
        <v>42821.999236111107</v>
      </c>
    </row>
    <row r="3148" spans="1:20" ht="45" hidden="1" x14ac:dyDescent="0.2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f>ROUND(E3148/D3148,0)*100</f>
        <v>0</v>
      </c>
      <c r="P3148">
        <f>IFERROR(ROUND(E3148/L3148,2),0)</f>
        <v>437.5</v>
      </c>
      <c r="Q3148" s="9" t="s">
        <v>8323</v>
      </c>
      <c r="R3148" t="s">
        <v>8326</v>
      </c>
      <c r="S3148" s="13">
        <f>(((J3148/60)/60)/24)+DATE(1970,1,1)</f>
        <v>42796.682476851856</v>
      </c>
      <c r="T3148" s="14">
        <f t="shared" si="49"/>
        <v>42841.640810185185</v>
      </c>
    </row>
    <row r="3149" spans="1:20" ht="60" hidden="1" x14ac:dyDescent="0.2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f>ROUND(E3149/D3149,0)*100</f>
        <v>100</v>
      </c>
      <c r="P3149">
        <f>IFERROR(ROUND(E3149/L3149,2),0)</f>
        <v>110.35</v>
      </c>
      <c r="Q3149" s="9" t="s">
        <v>8323</v>
      </c>
      <c r="R3149" t="s">
        <v>8326</v>
      </c>
      <c r="S3149" s="13">
        <f>(((J3149/60)/60)/24)+DATE(1970,1,1)</f>
        <v>41909.969386574077</v>
      </c>
      <c r="T3149" s="14">
        <f t="shared" si="49"/>
        <v>41950.011053240742</v>
      </c>
    </row>
    <row r="3150" spans="1:20" ht="30" hidden="1" x14ac:dyDescent="0.2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f>ROUND(E3150/D3150,0)*100</f>
        <v>100</v>
      </c>
      <c r="P3150">
        <f>IFERROR(ROUND(E3150/L3150,2),0)</f>
        <v>41.42</v>
      </c>
      <c r="Q3150" s="9" t="s">
        <v>8323</v>
      </c>
      <c r="R3150" t="s">
        <v>8326</v>
      </c>
      <c r="S3150" s="13">
        <f>(((J3150/60)/60)/24)+DATE(1970,1,1)</f>
        <v>41891.665324074071</v>
      </c>
      <c r="T3150" s="14">
        <f t="shared" si="49"/>
        <v>41913.166666666664</v>
      </c>
    </row>
    <row r="3151" spans="1:20" ht="60" hidden="1" x14ac:dyDescent="0.2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f>ROUND(E3151/D3151,0)*100</f>
        <v>100</v>
      </c>
      <c r="P3151">
        <f>IFERROR(ROUND(E3151/L3151,2),0)</f>
        <v>52</v>
      </c>
      <c r="Q3151" s="9" t="s">
        <v>8323</v>
      </c>
      <c r="R3151" t="s">
        <v>8326</v>
      </c>
      <c r="S3151" s="13">
        <f>(((J3151/60)/60)/24)+DATE(1970,1,1)</f>
        <v>41226.017361111109</v>
      </c>
      <c r="T3151" s="14">
        <f t="shared" si="49"/>
        <v>41250.083333333336</v>
      </c>
    </row>
    <row r="3152" spans="1:20" ht="60" hidden="1" x14ac:dyDescent="0.25">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f>ROUND(E3152/D3152,0)*100</f>
        <v>100</v>
      </c>
      <c r="P3152">
        <f>IFERROR(ROUND(E3152/L3152,2),0)</f>
        <v>33.99</v>
      </c>
      <c r="Q3152" s="9" t="s">
        <v>8323</v>
      </c>
      <c r="R3152" t="s">
        <v>8326</v>
      </c>
      <c r="S3152" s="13">
        <f>(((J3152/60)/60)/24)+DATE(1970,1,1)</f>
        <v>40478.263923611114</v>
      </c>
      <c r="T3152" s="14">
        <f t="shared" si="49"/>
        <v>40568.166666666664</v>
      </c>
    </row>
    <row r="3153" spans="1:20" ht="45" hidden="1" x14ac:dyDescent="0.2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f>ROUND(E3153/D3153,0)*100</f>
        <v>100</v>
      </c>
      <c r="P3153">
        <f>IFERROR(ROUND(E3153/L3153,2),0)</f>
        <v>103.35</v>
      </c>
      <c r="Q3153" s="9" t="s">
        <v>8323</v>
      </c>
      <c r="R3153" t="s">
        <v>8326</v>
      </c>
      <c r="S3153" s="13">
        <f>(((J3153/60)/60)/24)+DATE(1970,1,1)</f>
        <v>41862.83997685185</v>
      </c>
      <c r="T3153" s="14">
        <f t="shared" si="49"/>
        <v>41892.83997685185</v>
      </c>
    </row>
    <row r="3154" spans="1:20" ht="45" hidden="1" x14ac:dyDescent="0.2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f>ROUND(E3154/D3154,0)*100</f>
        <v>100</v>
      </c>
      <c r="P3154">
        <f>IFERROR(ROUND(E3154/L3154,2),0)</f>
        <v>34.79</v>
      </c>
      <c r="Q3154" s="9" t="s">
        <v>8323</v>
      </c>
      <c r="R3154" t="s">
        <v>8326</v>
      </c>
      <c r="S3154" s="13">
        <f>(((J3154/60)/60)/24)+DATE(1970,1,1)</f>
        <v>41550.867673611108</v>
      </c>
      <c r="T3154" s="14">
        <f t="shared" si="49"/>
        <v>41580.867673611108</v>
      </c>
    </row>
    <row r="3155" spans="1:20" ht="45" hidden="1" x14ac:dyDescent="0.2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f>ROUND(E3155/D3155,0)*100</f>
        <v>300</v>
      </c>
      <c r="P3155">
        <f>IFERROR(ROUND(E3155/L3155,2),0)</f>
        <v>41.77</v>
      </c>
      <c r="Q3155" s="9" t="s">
        <v>8323</v>
      </c>
      <c r="R3155" t="s">
        <v>8326</v>
      </c>
      <c r="S3155" s="13">
        <f>(((J3155/60)/60)/24)+DATE(1970,1,1)</f>
        <v>40633.154363425929</v>
      </c>
      <c r="T3155" s="14">
        <f t="shared" si="49"/>
        <v>40664.207638888889</v>
      </c>
    </row>
    <row r="3156" spans="1:20" ht="60" hidden="1" x14ac:dyDescent="0.2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f>ROUND(E3156/D3156,0)*100</f>
        <v>100</v>
      </c>
      <c r="P3156">
        <f>IFERROR(ROUND(E3156/L3156,2),0)</f>
        <v>64.27</v>
      </c>
      <c r="Q3156" s="9" t="s">
        <v>8323</v>
      </c>
      <c r="R3156" t="s">
        <v>8326</v>
      </c>
      <c r="S3156" s="13">
        <f>(((J3156/60)/60)/24)+DATE(1970,1,1)</f>
        <v>40970.875671296293</v>
      </c>
      <c r="T3156" s="14">
        <f t="shared" si="49"/>
        <v>41000.834004629629</v>
      </c>
    </row>
    <row r="3157" spans="1:20" ht="45" hidden="1" x14ac:dyDescent="0.2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f>ROUND(E3157/D3157,0)*100</f>
        <v>200</v>
      </c>
      <c r="P3157">
        <f>IFERROR(ROUND(E3157/L3157,2),0)</f>
        <v>31.21</v>
      </c>
      <c r="Q3157" s="9" t="s">
        <v>8323</v>
      </c>
      <c r="R3157" t="s">
        <v>8326</v>
      </c>
      <c r="S3157" s="13">
        <f>(((J3157/60)/60)/24)+DATE(1970,1,1)</f>
        <v>41233.499131944445</v>
      </c>
      <c r="T3157" s="14">
        <f t="shared" si="49"/>
        <v>41263.499131944445</v>
      </c>
    </row>
    <row r="3158" spans="1:20" ht="60" hidden="1" x14ac:dyDescent="0.2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f>ROUND(E3158/D3158,0)*100</f>
        <v>100</v>
      </c>
      <c r="P3158">
        <f>IFERROR(ROUND(E3158/L3158,2),0)</f>
        <v>62.92</v>
      </c>
      <c r="Q3158" s="9" t="s">
        <v>8323</v>
      </c>
      <c r="R3158" t="s">
        <v>8326</v>
      </c>
      <c r="S3158" s="13">
        <f>(((J3158/60)/60)/24)+DATE(1970,1,1)</f>
        <v>41026.953055555554</v>
      </c>
      <c r="T3158" s="14">
        <f t="shared" si="49"/>
        <v>41061.953055555554</v>
      </c>
    </row>
    <row r="3159" spans="1:20" ht="30" hidden="1" x14ac:dyDescent="0.2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f>ROUND(E3159/D3159,0)*100</f>
        <v>100</v>
      </c>
      <c r="P3159">
        <f>IFERROR(ROUND(E3159/L3159,2),0)</f>
        <v>98.54</v>
      </c>
      <c r="Q3159" s="9" t="s">
        <v>8323</v>
      </c>
      <c r="R3159" t="s">
        <v>8326</v>
      </c>
      <c r="S3159" s="13">
        <f>(((J3159/60)/60)/24)+DATE(1970,1,1)</f>
        <v>41829.788252314815</v>
      </c>
      <c r="T3159" s="14">
        <f t="shared" si="49"/>
        <v>41839.208333333336</v>
      </c>
    </row>
    <row r="3160" spans="1:20" ht="30" hidden="1" x14ac:dyDescent="0.2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f>ROUND(E3160/D3160,0)*100</f>
        <v>100</v>
      </c>
      <c r="P3160">
        <f>IFERROR(ROUND(E3160/L3160,2),0)</f>
        <v>82.61</v>
      </c>
      <c r="Q3160" s="9" t="s">
        <v>8323</v>
      </c>
      <c r="R3160" t="s">
        <v>8326</v>
      </c>
      <c r="S3160" s="13">
        <f>(((J3160/60)/60)/24)+DATE(1970,1,1)</f>
        <v>41447.839722222219</v>
      </c>
      <c r="T3160" s="14">
        <f t="shared" si="49"/>
        <v>41477.839722222219</v>
      </c>
    </row>
    <row r="3161" spans="1:20" ht="45" hidden="1" x14ac:dyDescent="0.2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f>ROUND(E3161/D3161,0)*100</f>
        <v>100</v>
      </c>
      <c r="P3161">
        <f>IFERROR(ROUND(E3161/L3161,2),0)</f>
        <v>38.5</v>
      </c>
      <c r="Q3161" s="9" t="s">
        <v>8323</v>
      </c>
      <c r="R3161" t="s">
        <v>8326</v>
      </c>
      <c r="S3161" s="13">
        <f>(((J3161/60)/60)/24)+DATE(1970,1,1)</f>
        <v>40884.066678240742</v>
      </c>
      <c r="T3161" s="14">
        <f t="shared" si="49"/>
        <v>40926.958333333336</v>
      </c>
    </row>
    <row r="3162" spans="1:20" ht="45" hidden="1" x14ac:dyDescent="0.2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f>ROUND(E3162/D3162,0)*100</f>
        <v>100</v>
      </c>
      <c r="P3162">
        <f>IFERROR(ROUND(E3162/L3162,2),0)</f>
        <v>80.16</v>
      </c>
      <c r="Q3162" s="9" t="s">
        <v>8323</v>
      </c>
      <c r="R3162" t="s">
        <v>8326</v>
      </c>
      <c r="S3162" s="13">
        <f>(((J3162/60)/60)/24)+DATE(1970,1,1)</f>
        <v>41841.26489583333</v>
      </c>
      <c r="T3162" s="14">
        <f t="shared" si="49"/>
        <v>41864.207638888889</v>
      </c>
    </row>
    <row r="3163" spans="1:20" ht="60" hidden="1" x14ac:dyDescent="0.2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f>ROUND(E3163/D3163,0)*100</f>
        <v>100</v>
      </c>
      <c r="P3163">
        <f>IFERROR(ROUND(E3163/L3163,2),0)</f>
        <v>28.41</v>
      </c>
      <c r="Q3163" s="9" t="s">
        <v>8323</v>
      </c>
      <c r="R3163" t="s">
        <v>8326</v>
      </c>
      <c r="S3163" s="13">
        <f>(((J3163/60)/60)/24)+DATE(1970,1,1)</f>
        <v>41897.536134259259</v>
      </c>
      <c r="T3163" s="14">
        <f t="shared" si="49"/>
        <v>41927.536134259259</v>
      </c>
    </row>
    <row r="3164" spans="1:20" ht="60" hidden="1" x14ac:dyDescent="0.2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f>ROUND(E3164/D3164,0)*100</f>
        <v>100</v>
      </c>
      <c r="P3164">
        <f>IFERROR(ROUND(E3164/L3164,2),0)</f>
        <v>80.73</v>
      </c>
      <c r="Q3164" s="9" t="s">
        <v>8323</v>
      </c>
      <c r="R3164" t="s">
        <v>8326</v>
      </c>
      <c r="S3164" s="13">
        <f>(((J3164/60)/60)/24)+DATE(1970,1,1)</f>
        <v>41799.685902777775</v>
      </c>
      <c r="T3164" s="14">
        <f t="shared" si="49"/>
        <v>41827.083333333336</v>
      </c>
    </row>
    <row r="3165" spans="1:20" ht="45" hidden="1" x14ac:dyDescent="0.2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f>ROUND(E3165/D3165,0)*100</f>
        <v>100</v>
      </c>
      <c r="P3165">
        <f>IFERROR(ROUND(E3165/L3165,2),0)</f>
        <v>200.69</v>
      </c>
      <c r="Q3165" s="9" t="s">
        <v>8323</v>
      </c>
      <c r="R3165" t="s">
        <v>8326</v>
      </c>
      <c r="S3165" s="13">
        <f>(((J3165/60)/60)/24)+DATE(1970,1,1)</f>
        <v>41775.753761574073</v>
      </c>
      <c r="T3165" s="14">
        <f t="shared" si="49"/>
        <v>41805.753761574073</v>
      </c>
    </row>
    <row r="3166" spans="1:20" ht="60" hidden="1" x14ac:dyDescent="0.2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f>ROUND(E3166/D3166,0)*100</f>
        <v>100</v>
      </c>
      <c r="P3166">
        <f>IFERROR(ROUND(E3166/L3166,2),0)</f>
        <v>37.590000000000003</v>
      </c>
      <c r="Q3166" s="9" t="s">
        <v>8323</v>
      </c>
      <c r="R3166" t="s">
        <v>8326</v>
      </c>
      <c r="S3166" s="13">
        <f>(((J3166/60)/60)/24)+DATE(1970,1,1)</f>
        <v>41766.80572916667</v>
      </c>
      <c r="T3166" s="14">
        <f t="shared" si="49"/>
        <v>41799.80572916667</v>
      </c>
    </row>
    <row r="3167" spans="1:20" ht="60" hidden="1" x14ac:dyDescent="0.2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f>ROUND(E3167/D3167,0)*100</f>
        <v>200</v>
      </c>
      <c r="P3167">
        <f>IFERROR(ROUND(E3167/L3167,2),0)</f>
        <v>58.1</v>
      </c>
      <c r="Q3167" s="9" t="s">
        <v>8323</v>
      </c>
      <c r="R3167" t="s">
        <v>8326</v>
      </c>
      <c r="S3167" s="13">
        <f>(((J3167/60)/60)/24)+DATE(1970,1,1)</f>
        <v>40644.159259259257</v>
      </c>
      <c r="T3167" s="14">
        <f t="shared" si="49"/>
        <v>40666.165972222225</v>
      </c>
    </row>
    <row r="3168" spans="1:20" ht="60" hidden="1" x14ac:dyDescent="0.2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f>ROUND(E3168/D3168,0)*100</f>
        <v>200</v>
      </c>
      <c r="P3168">
        <f>IFERROR(ROUND(E3168/L3168,2),0)</f>
        <v>60.3</v>
      </c>
      <c r="Q3168" s="9" t="s">
        <v>8323</v>
      </c>
      <c r="R3168" t="s">
        <v>8326</v>
      </c>
      <c r="S3168" s="13">
        <f>(((J3168/60)/60)/24)+DATE(1970,1,1)</f>
        <v>41940.69158564815</v>
      </c>
      <c r="T3168" s="14">
        <f t="shared" si="49"/>
        <v>41969.332638888889</v>
      </c>
    </row>
    <row r="3169" spans="1:20" ht="30" hidden="1" x14ac:dyDescent="0.2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f>ROUND(E3169/D3169,0)*100</f>
        <v>100</v>
      </c>
      <c r="P3169">
        <f>IFERROR(ROUND(E3169/L3169,2),0)</f>
        <v>63.36</v>
      </c>
      <c r="Q3169" s="9" t="s">
        <v>8323</v>
      </c>
      <c r="R3169" t="s">
        <v>8326</v>
      </c>
      <c r="S3169" s="13">
        <f>(((J3169/60)/60)/24)+DATE(1970,1,1)</f>
        <v>41839.175706018519</v>
      </c>
      <c r="T3169" s="14">
        <f t="shared" si="49"/>
        <v>41853.175706018519</v>
      </c>
    </row>
    <row r="3170" spans="1:20" ht="45" hidden="1" x14ac:dyDescent="0.2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f>ROUND(E3170/D3170,0)*100</f>
        <v>100</v>
      </c>
      <c r="P3170">
        <f>IFERROR(ROUND(E3170/L3170,2),0)</f>
        <v>50.9</v>
      </c>
      <c r="Q3170" s="9" t="s">
        <v>8323</v>
      </c>
      <c r="R3170" t="s">
        <v>8326</v>
      </c>
      <c r="S3170" s="13">
        <f>(((J3170/60)/60)/24)+DATE(1970,1,1)</f>
        <v>41772.105937500004</v>
      </c>
      <c r="T3170" s="14">
        <f t="shared" si="49"/>
        <v>41803.916666666664</v>
      </c>
    </row>
    <row r="3171" spans="1:20" ht="30" hidden="1" x14ac:dyDescent="0.2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f>ROUND(E3171/D3171,0)*100</f>
        <v>100</v>
      </c>
      <c r="P3171">
        <f>IFERROR(ROUND(E3171/L3171,2),0)</f>
        <v>100.5</v>
      </c>
      <c r="Q3171" s="9" t="s">
        <v>8323</v>
      </c>
      <c r="R3171" t="s">
        <v>8326</v>
      </c>
      <c r="S3171" s="13">
        <f>(((J3171/60)/60)/24)+DATE(1970,1,1)</f>
        <v>41591.737974537034</v>
      </c>
      <c r="T3171" s="14">
        <f t="shared" si="49"/>
        <v>41621.207638888889</v>
      </c>
    </row>
    <row r="3172" spans="1:20" ht="45" hidden="1" x14ac:dyDescent="0.2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f>ROUND(E3172/D3172,0)*100</f>
        <v>100</v>
      </c>
      <c r="P3172">
        <f>IFERROR(ROUND(E3172/L3172,2),0)</f>
        <v>31.62</v>
      </c>
      <c r="Q3172" s="9" t="s">
        <v>8323</v>
      </c>
      <c r="R3172" t="s">
        <v>8326</v>
      </c>
      <c r="S3172" s="13">
        <f>(((J3172/60)/60)/24)+DATE(1970,1,1)</f>
        <v>41789.080370370371</v>
      </c>
      <c r="T3172" s="14">
        <f t="shared" si="49"/>
        <v>41822.166666666664</v>
      </c>
    </row>
    <row r="3173" spans="1:20" ht="60" hidden="1" x14ac:dyDescent="0.2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f>ROUND(E3173/D3173,0)*100</f>
        <v>100</v>
      </c>
      <c r="P3173">
        <f>IFERROR(ROUND(E3173/L3173,2),0)</f>
        <v>65.099999999999994</v>
      </c>
      <c r="Q3173" s="9" t="s">
        <v>8323</v>
      </c>
      <c r="R3173" t="s">
        <v>8326</v>
      </c>
      <c r="S3173" s="13">
        <f>(((J3173/60)/60)/24)+DATE(1970,1,1)</f>
        <v>42466.608310185184</v>
      </c>
      <c r="T3173" s="14">
        <f t="shared" si="49"/>
        <v>42496.608310185184</v>
      </c>
    </row>
    <row r="3174" spans="1:20" ht="45" hidden="1" x14ac:dyDescent="0.2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f>ROUND(E3174/D3174,0)*100</f>
        <v>100</v>
      </c>
      <c r="P3174">
        <f>IFERROR(ROUND(E3174/L3174,2),0)</f>
        <v>79.31</v>
      </c>
      <c r="Q3174" s="9" t="s">
        <v>8323</v>
      </c>
      <c r="R3174" t="s">
        <v>8326</v>
      </c>
      <c r="S3174" s="13">
        <f>(((J3174/60)/60)/24)+DATE(1970,1,1)</f>
        <v>40923.729953703703</v>
      </c>
      <c r="T3174" s="14">
        <f t="shared" si="49"/>
        <v>40953.729953703703</v>
      </c>
    </row>
    <row r="3175" spans="1:20" ht="60" hidden="1" x14ac:dyDescent="0.2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f>ROUND(E3175/D3175,0)*100</f>
        <v>100</v>
      </c>
      <c r="P3175">
        <f>IFERROR(ROUND(E3175/L3175,2),0)</f>
        <v>139.19</v>
      </c>
      <c r="Q3175" s="9" t="s">
        <v>8323</v>
      </c>
      <c r="R3175" t="s">
        <v>8326</v>
      </c>
      <c r="S3175" s="13">
        <f>(((J3175/60)/60)/24)+DATE(1970,1,1)</f>
        <v>41878.878379629627</v>
      </c>
      <c r="T3175" s="14">
        <f t="shared" si="49"/>
        <v>41908.878379629627</v>
      </c>
    </row>
    <row r="3176" spans="1:20" ht="60" hidden="1" x14ac:dyDescent="0.2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f>ROUND(E3176/D3176,0)*100</f>
        <v>100</v>
      </c>
      <c r="P3176">
        <f>IFERROR(ROUND(E3176/L3176,2),0)</f>
        <v>131.91</v>
      </c>
      <c r="Q3176" s="9" t="s">
        <v>8323</v>
      </c>
      <c r="R3176" t="s">
        <v>8326</v>
      </c>
      <c r="S3176" s="13">
        <f>(((J3176/60)/60)/24)+DATE(1970,1,1)</f>
        <v>41862.864675925928</v>
      </c>
      <c r="T3176" s="14">
        <f t="shared" si="49"/>
        <v>41876.864675925928</v>
      </c>
    </row>
    <row r="3177" spans="1:20" ht="60" hidden="1" x14ac:dyDescent="0.25">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f>ROUND(E3177/D3177,0)*100</f>
        <v>100</v>
      </c>
      <c r="P3177">
        <f>IFERROR(ROUND(E3177/L3177,2),0)</f>
        <v>91.3</v>
      </c>
      <c r="Q3177" s="9" t="s">
        <v>8323</v>
      </c>
      <c r="R3177" t="s">
        <v>8326</v>
      </c>
      <c r="S3177" s="13">
        <f>(((J3177/60)/60)/24)+DATE(1970,1,1)</f>
        <v>40531.886886574073</v>
      </c>
      <c r="T3177" s="14">
        <f t="shared" si="49"/>
        <v>40591.886886574073</v>
      </c>
    </row>
    <row r="3178" spans="1:20" ht="60" hidden="1" x14ac:dyDescent="0.2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f>ROUND(E3178/D3178,0)*100</f>
        <v>100</v>
      </c>
      <c r="P3178">
        <f>IFERROR(ROUND(E3178/L3178,2),0)</f>
        <v>39.67</v>
      </c>
      <c r="Q3178" s="9" t="s">
        <v>8323</v>
      </c>
      <c r="R3178" t="s">
        <v>8326</v>
      </c>
      <c r="S3178" s="13">
        <f>(((J3178/60)/60)/24)+DATE(1970,1,1)</f>
        <v>41477.930914351848</v>
      </c>
      <c r="T3178" s="14">
        <f t="shared" si="49"/>
        <v>41504.625</v>
      </c>
    </row>
    <row r="3179" spans="1:20" ht="45" hidden="1" x14ac:dyDescent="0.2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f>ROUND(E3179/D3179,0)*100</f>
        <v>100</v>
      </c>
      <c r="P3179">
        <f>IFERROR(ROUND(E3179/L3179,2),0)</f>
        <v>57.55</v>
      </c>
      <c r="Q3179" s="9" t="s">
        <v>8323</v>
      </c>
      <c r="R3179" t="s">
        <v>8326</v>
      </c>
      <c r="S3179" s="13">
        <f>(((J3179/60)/60)/24)+DATE(1970,1,1)</f>
        <v>41781.666770833333</v>
      </c>
      <c r="T3179" s="14">
        <f t="shared" si="49"/>
        <v>41811.666770833333</v>
      </c>
    </row>
    <row r="3180" spans="1:20" ht="60" hidden="1" x14ac:dyDescent="0.2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f>ROUND(E3180/D3180,0)*100</f>
        <v>200</v>
      </c>
      <c r="P3180">
        <f>IFERROR(ROUND(E3180/L3180,2),0)</f>
        <v>33.03</v>
      </c>
      <c r="Q3180" s="9" t="s">
        <v>8323</v>
      </c>
      <c r="R3180" t="s">
        <v>8326</v>
      </c>
      <c r="S3180" s="13">
        <f>(((J3180/60)/60)/24)+DATE(1970,1,1)</f>
        <v>41806.605034722219</v>
      </c>
      <c r="T3180" s="14">
        <f t="shared" si="49"/>
        <v>41836.605034722219</v>
      </c>
    </row>
    <row r="3181" spans="1:20" ht="45" hidden="1" x14ac:dyDescent="0.2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f>ROUND(E3181/D3181,0)*100</f>
        <v>100</v>
      </c>
      <c r="P3181">
        <f>IFERROR(ROUND(E3181/L3181,2),0)</f>
        <v>77.34</v>
      </c>
      <c r="Q3181" s="9" t="s">
        <v>8323</v>
      </c>
      <c r="R3181" t="s">
        <v>8326</v>
      </c>
      <c r="S3181" s="13">
        <f>(((J3181/60)/60)/24)+DATE(1970,1,1)</f>
        <v>41375.702210648145</v>
      </c>
      <c r="T3181" s="14">
        <f t="shared" si="49"/>
        <v>41400.702210648145</v>
      </c>
    </row>
    <row r="3182" spans="1:20" ht="45" hidden="1" x14ac:dyDescent="0.2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f>ROUND(E3182/D3182,0)*100</f>
        <v>100</v>
      </c>
      <c r="P3182">
        <f>IFERROR(ROUND(E3182/L3182,2),0)</f>
        <v>31.93</v>
      </c>
      <c r="Q3182" s="9" t="s">
        <v>8323</v>
      </c>
      <c r="R3182" t="s">
        <v>8326</v>
      </c>
      <c r="S3182" s="13">
        <f>(((J3182/60)/60)/24)+DATE(1970,1,1)</f>
        <v>41780.412604166668</v>
      </c>
      <c r="T3182" s="14">
        <f t="shared" si="49"/>
        <v>41810.412604166668</v>
      </c>
    </row>
    <row r="3183" spans="1:20" ht="60" hidden="1" x14ac:dyDescent="0.2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f>ROUND(E3183/D3183,0)*100</f>
        <v>100</v>
      </c>
      <c r="P3183">
        <f>IFERROR(ROUND(E3183/L3183,2),0)</f>
        <v>36.33</v>
      </c>
      <c r="Q3183" s="9" t="s">
        <v>8323</v>
      </c>
      <c r="R3183" t="s">
        <v>8326</v>
      </c>
      <c r="S3183" s="13">
        <f>(((J3183/60)/60)/24)+DATE(1970,1,1)</f>
        <v>41779.310034722221</v>
      </c>
      <c r="T3183" s="14">
        <f t="shared" si="49"/>
        <v>41805.666666666664</v>
      </c>
    </row>
    <row r="3184" spans="1:20" ht="60" hidden="1" x14ac:dyDescent="0.2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f>ROUND(E3184/D3184,0)*100</f>
        <v>100</v>
      </c>
      <c r="P3184">
        <f>IFERROR(ROUND(E3184/L3184,2),0)</f>
        <v>46.77</v>
      </c>
      <c r="Q3184" s="9" t="s">
        <v>8323</v>
      </c>
      <c r="R3184" t="s">
        <v>8326</v>
      </c>
      <c r="S3184" s="13">
        <f>(((J3184/60)/60)/24)+DATE(1970,1,1)</f>
        <v>40883.949317129627</v>
      </c>
      <c r="T3184" s="14">
        <f t="shared" si="49"/>
        <v>40939.708333333336</v>
      </c>
    </row>
    <row r="3185" spans="1:20" ht="45" hidden="1" x14ac:dyDescent="0.2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f>ROUND(E3185/D3185,0)*100</f>
        <v>100</v>
      </c>
      <c r="P3185">
        <f>IFERROR(ROUND(E3185/L3185,2),0)</f>
        <v>40.07</v>
      </c>
      <c r="Q3185" s="9" t="s">
        <v>8323</v>
      </c>
      <c r="R3185" t="s">
        <v>8326</v>
      </c>
      <c r="S3185" s="13">
        <f>(((J3185/60)/60)/24)+DATE(1970,1,1)</f>
        <v>41491.79478009259</v>
      </c>
      <c r="T3185" s="14">
        <f t="shared" si="49"/>
        <v>41509.79478009259</v>
      </c>
    </row>
    <row r="3186" spans="1:20" ht="45" hidden="1" x14ac:dyDescent="0.2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f>ROUND(E3186/D3186,0)*100</f>
        <v>100</v>
      </c>
      <c r="P3186">
        <f>IFERROR(ROUND(E3186/L3186,2),0)</f>
        <v>100.22</v>
      </c>
      <c r="Q3186" s="9" t="s">
        <v>8323</v>
      </c>
      <c r="R3186" t="s">
        <v>8326</v>
      </c>
      <c r="S3186" s="13">
        <f>(((J3186/60)/60)/24)+DATE(1970,1,1)</f>
        <v>41791.993414351848</v>
      </c>
      <c r="T3186" s="14">
        <f t="shared" si="49"/>
        <v>41821.993414351848</v>
      </c>
    </row>
    <row r="3187" spans="1:20" ht="60" hidden="1" x14ac:dyDescent="0.2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f>ROUND(E3187/D3187,0)*100</f>
        <v>100</v>
      </c>
      <c r="P3187">
        <f>IFERROR(ROUND(E3187/L3187,2),0)</f>
        <v>41.67</v>
      </c>
      <c r="Q3187" s="9" t="s">
        <v>8323</v>
      </c>
      <c r="R3187" t="s">
        <v>8326</v>
      </c>
      <c r="S3187" s="13">
        <f>(((J3187/60)/60)/24)+DATE(1970,1,1)</f>
        <v>41829.977326388893</v>
      </c>
      <c r="T3187" s="14">
        <f t="shared" si="49"/>
        <v>41836.977326388893</v>
      </c>
    </row>
    <row r="3188" spans="1:20" ht="60" hidden="1" x14ac:dyDescent="0.2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f>ROUND(E3188/D3188,0)*100</f>
        <v>100</v>
      </c>
      <c r="P3188">
        <f>IFERROR(ROUND(E3188/L3188,2),0)</f>
        <v>46.71</v>
      </c>
      <c r="Q3188" s="9" t="s">
        <v>8323</v>
      </c>
      <c r="R3188" t="s">
        <v>8326</v>
      </c>
      <c r="S3188" s="13">
        <f>(((J3188/60)/60)/24)+DATE(1970,1,1)</f>
        <v>41868.924050925925</v>
      </c>
      <c r="T3188" s="14">
        <f t="shared" si="49"/>
        <v>41898.875</v>
      </c>
    </row>
    <row r="3189" spans="1:20" ht="60" hidden="1" x14ac:dyDescent="0.2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f>ROUND(E3189/D3189,0)*100</f>
        <v>100</v>
      </c>
      <c r="P3189">
        <f>IFERROR(ROUND(E3189/L3189,2),0)</f>
        <v>71.489999999999995</v>
      </c>
      <c r="Q3189" s="9" t="s">
        <v>8323</v>
      </c>
      <c r="R3189" t="s">
        <v>8326</v>
      </c>
      <c r="S3189" s="13">
        <f>(((J3189/60)/60)/24)+DATE(1970,1,1)</f>
        <v>41835.666354166664</v>
      </c>
      <c r="T3189" s="14">
        <f t="shared" si="49"/>
        <v>41855.666354166664</v>
      </c>
    </row>
    <row r="3190" spans="1:20" ht="60" x14ac:dyDescent="0.2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f>ROUND(E3190/D3190,0)*100</f>
        <v>100</v>
      </c>
      <c r="P3190">
        <f>IFERROR(ROUND(E3190/L3190,2),0)</f>
        <v>14.44</v>
      </c>
      <c r="Q3190" s="9" t="s">
        <v>8323</v>
      </c>
      <c r="R3190" t="s">
        <v>8335</v>
      </c>
      <c r="S3190" s="13">
        <f>(((J3190/60)/60)/24)+DATE(1970,1,1)</f>
        <v>42144.415532407409</v>
      </c>
      <c r="T3190" s="14">
        <f t="shared" si="49"/>
        <v>42165.415532407409</v>
      </c>
    </row>
    <row r="3191" spans="1:20" ht="60" hidden="1" x14ac:dyDescent="0.2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f>ROUND(E3191/D3191,0)*100</f>
        <v>0</v>
      </c>
      <c r="P3191">
        <f>IFERROR(ROUND(E3191/L3191,2),0)</f>
        <v>356.84</v>
      </c>
      <c r="Q3191" s="9" t="s">
        <v>8323</v>
      </c>
      <c r="R3191" t="s">
        <v>8335</v>
      </c>
      <c r="S3191" s="13">
        <f>(((J3191/60)/60)/24)+DATE(1970,1,1)</f>
        <v>42118.346435185187</v>
      </c>
      <c r="T3191" s="14">
        <f t="shared" si="49"/>
        <v>42148.346435185187</v>
      </c>
    </row>
    <row r="3192" spans="1:20" ht="45" hidden="1" x14ac:dyDescent="0.2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f>ROUND(E3192/D3192,0)*100</f>
        <v>0</v>
      </c>
      <c r="P3192">
        <f>IFERROR(ROUND(E3192/L3192,2),0)</f>
        <v>0</v>
      </c>
      <c r="Q3192" s="9" t="s">
        <v>8323</v>
      </c>
      <c r="R3192" t="s">
        <v>8335</v>
      </c>
      <c r="S3192" s="13">
        <f>(((J3192/60)/60)/24)+DATE(1970,1,1)</f>
        <v>42683.151331018518</v>
      </c>
      <c r="T3192" s="14">
        <f t="shared" si="49"/>
        <v>42713.192997685182</v>
      </c>
    </row>
    <row r="3193" spans="1:20" ht="45" hidden="1" x14ac:dyDescent="0.2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f>ROUND(E3193/D3193,0)*100</f>
        <v>0</v>
      </c>
      <c r="P3193">
        <f>IFERROR(ROUND(E3193/L3193,2),0)</f>
        <v>37.75</v>
      </c>
      <c r="Q3193" s="9" t="s">
        <v>8323</v>
      </c>
      <c r="R3193" t="s">
        <v>8335</v>
      </c>
      <c r="S3193" s="13">
        <f>(((J3193/60)/60)/24)+DATE(1970,1,1)</f>
        <v>42538.755428240736</v>
      </c>
      <c r="T3193" s="14">
        <f t="shared" si="49"/>
        <v>42598.755428240736</v>
      </c>
    </row>
    <row r="3194" spans="1:20" ht="60" x14ac:dyDescent="0.2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f>ROUND(E3194/D3194,0)*100</f>
        <v>0</v>
      </c>
      <c r="P3194">
        <f>IFERROR(ROUND(E3194/L3194,2),0)</f>
        <v>12.75</v>
      </c>
      <c r="Q3194" s="9" t="s">
        <v>8323</v>
      </c>
      <c r="R3194" t="s">
        <v>8335</v>
      </c>
      <c r="S3194" s="13">
        <f>(((J3194/60)/60)/24)+DATE(1970,1,1)</f>
        <v>42018.94049768518</v>
      </c>
      <c r="T3194" s="14">
        <f t="shared" si="49"/>
        <v>42063.916666666672</v>
      </c>
    </row>
    <row r="3195" spans="1:20" ht="45" x14ac:dyDescent="0.2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f>ROUND(E3195/D3195,0)*100</f>
        <v>0</v>
      </c>
      <c r="P3195">
        <f>IFERROR(ROUND(E3195/L3195,2),0)</f>
        <v>24.46</v>
      </c>
      <c r="Q3195" s="9" t="s">
        <v>8323</v>
      </c>
      <c r="R3195" t="s">
        <v>8335</v>
      </c>
      <c r="S3195" s="13">
        <f>(((J3195/60)/60)/24)+DATE(1970,1,1)</f>
        <v>42010.968240740738</v>
      </c>
      <c r="T3195" s="14">
        <f t="shared" si="49"/>
        <v>42055.968240740738</v>
      </c>
    </row>
    <row r="3196" spans="1:20" ht="60" hidden="1" x14ac:dyDescent="0.25">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f>ROUND(E3196/D3196,0)*100</f>
        <v>0</v>
      </c>
      <c r="P3196">
        <f>IFERROR(ROUND(E3196/L3196,2),0)</f>
        <v>0</v>
      </c>
      <c r="Q3196" s="9" t="s">
        <v>8323</v>
      </c>
      <c r="R3196" t="s">
        <v>8335</v>
      </c>
      <c r="S3196" s="13">
        <f>(((J3196/60)/60)/24)+DATE(1970,1,1)</f>
        <v>42182.062476851846</v>
      </c>
      <c r="T3196" s="14">
        <f t="shared" si="49"/>
        <v>42212.062476851846</v>
      </c>
    </row>
    <row r="3197" spans="1:20" ht="60" hidden="1" x14ac:dyDescent="0.2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f>ROUND(E3197/D3197,0)*100</f>
        <v>100</v>
      </c>
      <c r="P3197">
        <f>IFERROR(ROUND(E3197/L3197,2),0)</f>
        <v>53.08</v>
      </c>
      <c r="Q3197" s="9" t="s">
        <v>8323</v>
      </c>
      <c r="R3197" t="s">
        <v>8335</v>
      </c>
      <c r="S3197" s="13">
        <f>(((J3197/60)/60)/24)+DATE(1970,1,1)</f>
        <v>42017.594236111108</v>
      </c>
      <c r="T3197" s="14">
        <f t="shared" si="49"/>
        <v>42047.594236111108</v>
      </c>
    </row>
    <row r="3198" spans="1:20" ht="45" hidden="1" x14ac:dyDescent="0.2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f>ROUND(E3198/D3198,0)*100</f>
        <v>0</v>
      </c>
      <c r="P3198">
        <f>IFERROR(ROUND(E3198/L3198,2),0)</f>
        <v>300</v>
      </c>
      <c r="Q3198" s="9" t="s">
        <v>8323</v>
      </c>
      <c r="R3198" t="s">
        <v>8335</v>
      </c>
      <c r="S3198" s="13">
        <f>(((J3198/60)/60)/24)+DATE(1970,1,1)</f>
        <v>42157.598090277781</v>
      </c>
      <c r="T3198" s="14">
        <f t="shared" si="49"/>
        <v>42217.583333333328</v>
      </c>
    </row>
    <row r="3199" spans="1:20" ht="45" hidden="1" x14ac:dyDescent="0.2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f>ROUND(E3199/D3199,0)*100</f>
        <v>0</v>
      </c>
      <c r="P3199">
        <f>IFERROR(ROUND(E3199/L3199,2),0)</f>
        <v>286.25</v>
      </c>
      <c r="Q3199" s="9" t="s">
        <v>8323</v>
      </c>
      <c r="R3199" t="s">
        <v>8335</v>
      </c>
      <c r="S3199" s="13">
        <f>(((J3199/60)/60)/24)+DATE(1970,1,1)</f>
        <v>42009.493263888886</v>
      </c>
      <c r="T3199" s="14">
        <f t="shared" si="49"/>
        <v>42039.493263888886</v>
      </c>
    </row>
    <row r="3200" spans="1:20" ht="60" hidden="1" x14ac:dyDescent="0.2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f>ROUND(E3200/D3200,0)*100</f>
        <v>0</v>
      </c>
      <c r="P3200">
        <f>IFERROR(ROUND(E3200/L3200,2),0)</f>
        <v>36.67</v>
      </c>
      <c r="Q3200" s="9" t="s">
        <v>8323</v>
      </c>
      <c r="R3200" t="s">
        <v>8335</v>
      </c>
      <c r="S3200" s="13">
        <f>(((J3200/60)/60)/24)+DATE(1970,1,1)</f>
        <v>42013.424502314811</v>
      </c>
      <c r="T3200" s="14">
        <f t="shared" si="49"/>
        <v>42051.424502314811</v>
      </c>
    </row>
    <row r="3201" spans="1:20" ht="45" hidden="1" x14ac:dyDescent="0.2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f>ROUND(E3201/D3201,0)*100</f>
        <v>100</v>
      </c>
      <c r="P3201">
        <f>IFERROR(ROUND(E3201/L3201,2),0)</f>
        <v>49.21</v>
      </c>
      <c r="Q3201" s="9" t="s">
        <v>8323</v>
      </c>
      <c r="R3201" t="s">
        <v>8335</v>
      </c>
      <c r="S3201" s="13">
        <f>(((J3201/60)/60)/24)+DATE(1970,1,1)</f>
        <v>41858.761782407404</v>
      </c>
      <c r="T3201" s="14">
        <f t="shared" si="49"/>
        <v>41888.875</v>
      </c>
    </row>
    <row r="3202" spans="1:20" ht="60" hidden="1" x14ac:dyDescent="0.25">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f>ROUND(E3202/D3202,0)*100</f>
        <v>0</v>
      </c>
      <c r="P3202">
        <f>IFERROR(ROUND(E3202/L3202,2),0)</f>
        <v>1</v>
      </c>
      <c r="Q3202" s="9" t="s">
        <v>8323</v>
      </c>
      <c r="R3202" t="s">
        <v>8335</v>
      </c>
      <c r="S3202" s="13">
        <f>(((J3202/60)/60)/24)+DATE(1970,1,1)</f>
        <v>42460.320613425924</v>
      </c>
      <c r="T3202" s="14">
        <f t="shared" si="49"/>
        <v>42490.231944444444</v>
      </c>
    </row>
    <row r="3203" spans="1:20" ht="60" x14ac:dyDescent="0.2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f>ROUND(E3203/D3203,0)*100</f>
        <v>0</v>
      </c>
      <c r="P3203">
        <f>IFERROR(ROUND(E3203/L3203,2),0)</f>
        <v>12.5</v>
      </c>
      <c r="Q3203" s="9" t="s">
        <v>8323</v>
      </c>
      <c r="R3203" t="s">
        <v>8335</v>
      </c>
      <c r="S3203" s="13">
        <f>(((J3203/60)/60)/24)+DATE(1970,1,1)</f>
        <v>41861.767094907409</v>
      </c>
      <c r="T3203" s="14">
        <f t="shared" ref="T3203:T3266" si="50">(((I3203/60)/60)/24)+DATE(1970,1,1)</f>
        <v>41882.767094907409</v>
      </c>
    </row>
    <row r="3204" spans="1:20" ht="45" hidden="1" x14ac:dyDescent="0.2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f>ROUND(E3204/D3204,0)*100</f>
        <v>100</v>
      </c>
      <c r="P3204">
        <f>IFERROR(ROUND(E3204/L3204,2),0)</f>
        <v>109.04</v>
      </c>
      <c r="Q3204" s="9" t="s">
        <v>8323</v>
      </c>
      <c r="R3204" t="s">
        <v>8335</v>
      </c>
      <c r="S3204" s="13">
        <f>(((J3204/60)/60)/24)+DATE(1970,1,1)</f>
        <v>42293.853541666671</v>
      </c>
      <c r="T3204" s="14">
        <f t="shared" si="50"/>
        <v>42352.249305555553</v>
      </c>
    </row>
    <row r="3205" spans="1:20" ht="45" hidden="1" x14ac:dyDescent="0.2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f>ROUND(E3205/D3205,0)*100</f>
        <v>0</v>
      </c>
      <c r="P3205">
        <f>IFERROR(ROUND(E3205/L3205,2),0)</f>
        <v>41.67</v>
      </c>
      <c r="Q3205" s="9" t="s">
        <v>8323</v>
      </c>
      <c r="R3205" t="s">
        <v>8335</v>
      </c>
      <c r="S3205" s="13">
        <f>(((J3205/60)/60)/24)+DATE(1970,1,1)</f>
        <v>42242.988680555558</v>
      </c>
      <c r="T3205" s="14">
        <f t="shared" si="50"/>
        <v>42272.988680555558</v>
      </c>
    </row>
    <row r="3206" spans="1:20" ht="60" hidden="1" x14ac:dyDescent="0.25">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f>ROUND(E3206/D3206,0)*100</f>
        <v>0</v>
      </c>
      <c r="P3206">
        <f>IFERROR(ROUND(E3206/L3206,2),0)</f>
        <v>0</v>
      </c>
      <c r="Q3206" s="9" t="s">
        <v>8323</v>
      </c>
      <c r="R3206" t="s">
        <v>8335</v>
      </c>
      <c r="S3206" s="13">
        <f>(((J3206/60)/60)/24)+DATE(1970,1,1)</f>
        <v>42172.686099537037</v>
      </c>
      <c r="T3206" s="14">
        <f t="shared" si="50"/>
        <v>42202.676388888889</v>
      </c>
    </row>
    <row r="3207" spans="1:20" ht="60" x14ac:dyDescent="0.2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f>ROUND(E3207/D3207,0)*100</f>
        <v>0</v>
      </c>
      <c r="P3207">
        <f>IFERROR(ROUND(E3207/L3207,2),0)</f>
        <v>22.75</v>
      </c>
      <c r="Q3207" s="9" t="s">
        <v>8323</v>
      </c>
      <c r="R3207" t="s">
        <v>8335</v>
      </c>
      <c r="S3207" s="13">
        <f>(((J3207/60)/60)/24)+DATE(1970,1,1)</f>
        <v>42095.374675925923</v>
      </c>
      <c r="T3207" s="14">
        <f t="shared" si="50"/>
        <v>42125.374675925923</v>
      </c>
    </row>
    <row r="3208" spans="1:20" ht="60" hidden="1" x14ac:dyDescent="0.2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f>ROUND(E3208/D3208,0)*100</f>
        <v>0</v>
      </c>
      <c r="P3208">
        <f>IFERROR(ROUND(E3208/L3208,2),0)</f>
        <v>0</v>
      </c>
      <c r="Q3208" s="9" t="s">
        <v>8323</v>
      </c>
      <c r="R3208" t="s">
        <v>8335</v>
      </c>
      <c r="S3208" s="13">
        <f>(((J3208/60)/60)/24)+DATE(1970,1,1)</f>
        <v>42236.276053240741</v>
      </c>
      <c r="T3208" s="14">
        <f t="shared" si="50"/>
        <v>42266.276053240741</v>
      </c>
    </row>
    <row r="3209" spans="1:20" ht="60" hidden="1" x14ac:dyDescent="0.2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f>ROUND(E3209/D3209,0)*100</f>
        <v>0</v>
      </c>
      <c r="P3209">
        <f>IFERROR(ROUND(E3209/L3209,2),0)</f>
        <v>70.83</v>
      </c>
      <c r="Q3209" s="9" t="s">
        <v>8323</v>
      </c>
      <c r="R3209" t="s">
        <v>8335</v>
      </c>
      <c r="S3209" s="13">
        <f>(((J3209/60)/60)/24)+DATE(1970,1,1)</f>
        <v>42057.277858796297</v>
      </c>
      <c r="T3209" s="14">
        <f t="shared" si="50"/>
        <v>42117.236192129625</v>
      </c>
    </row>
    <row r="3210" spans="1:20" ht="45" hidden="1" x14ac:dyDescent="0.2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f>ROUND(E3210/D3210,0)*100</f>
        <v>100</v>
      </c>
      <c r="P3210">
        <f>IFERROR(ROUND(E3210/L3210,2),0)</f>
        <v>63.11</v>
      </c>
      <c r="Q3210" s="9" t="s">
        <v>8323</v>
      </c>
      <c r="R3210" t="s">
        <v>8326</v>
      </c>
      <c r="S3210" s="13">
        <f>(((J3210/60)/60)/24)+DATE(1970,1,1)</f>
        <v>41827.605057870373</v>
      </c>
      <c r="T3210" s="14">
        <f t="shared" si="50"/>
        <v>41848.605057870373</v>
      </c>
    </row>
    <row r="3211" spans="1:20" ht="45" hidden="1" x14ac:dyDescent="0.2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f>ROUND(E3211/D3211,0)*100</f>
        <v>100</v>
      </c>
      <c r="P3211">
        <f>IFERROR(ROUND(E3211/L3211,2),0)</f>
        <v>50.16</v>
      </c>
      <c r="Q3211" s="9" t="s">
        <v>8323</v>
      </c>
      <c r="R3211" t="s">
        <v>8326</v>
      </c>
      <c r="S3211" s="13">
        <f>(((J3211/60)/60)/24)+DATE(1970,1,1)</f>
        <v>41778.637245370373</v>
      </c>
      <c r="T3211" s="14">
        <f t="shared" si="50"/>
        <v>41810.958333333336</v>
      </c>
    </row>
    <row r="3212" spans="1:20" ht="60" hidden="1" x14ac:dyDescent="0.2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f>ROUND(E3212/D3212,0)*100</f>
        <v>100</v>
      </c>
      <c r="P3212">
        <f>IFERROR(ROUND(E3212/L3212,2),0)</f>
        <v>62.88</v>
      </c>
      <c r="Q3212" s="9" t="s">
        <v>8323</v>
      </c>
      <c r="R3212" t="s">
        <v>8326</v>
      </c>
      <c r="S3212" s="13">
        <f>(((J3212/60)/60)/24)+DATE(1970,1,1)</f>
        <v>41013.936562499999</v>
      </c>
      <c r="T3212" s="14">
        <f t="shared" si="50"/>
        <v>41061.165972222225</v>
      </c>
    </row>
    <row r="3213" spans="1:20" ht="60" hidden="1" x14ac:dyDescent="0.2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f>ROUND(E3213/D3213,0)*100</f>
        <v>100</v>
      </c>
      <c r="P3213">
        <f>IFERROR(ROUND(E3213/L3213,2),0)</f>
        <v>85.53</v>
      </c>
      <c r="Q3213" s="9" t="s">
        <v>8323</v>
      </c>
      <c r="R3213" t="s">
        <v>8326</v>
      </c>
      <c r="S3213" s="13">
        <f>(((J3213/60)/60)/24)+DATE(1970,1,1)</f>
        <v>41834.586574074077</v>
      </c>
      <c r="T3213" s="14">
        <f t="shared" si="50"/>
        <v>41866.083333333336</v>
      </c>
    </row>
    <row r="3214" spans="1:20" ht="30" hidden="1" x14ac:dyDescent="0.2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f>ROUND(E3214/D3214,0)*100</f>
        <v>100</v>
      </c>
      <c r="P3214">
        <f>IFERROR(ROUND(E3214/L3214,2),0)</f>
        <v>53.72</v>
      </c>
      <c r="Q3214" s="9" t="s">
        <v>8323</v>
      </c>
      <c r="R3214" t="s">
        <v>8326</v>
      </c>
      <c r="S3214" s="13">
        <f>(((J3214/60)/60)/24)+DATE(1970,1,1)</f>
        <v>41829.795729166668</v>
      </c>
      <c r="T3214" s="14">
        <f t="shared" si="50"/>
        <v>41859.795729166668</v>
      </c>
    </row>
    <row r="3215" spans="1:20" ht="60" hidden="1" x14ac:dyDescent="0.2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f>ROUND(E3215/D3215,0)*100</f>
        <v>100</v>
      </c>
      <c r="P3215">
        <f>IFERROR(ROUND(E3215/L3215,2),0)</f>
        <v>127.81</v>
      </c>
      <c r="Q3215" s="9" t="s">
        <v>8323</v>
      </c>
      <c r="R3215" t="s">
        <v>8326</v>
      </c>
      <c r="S3215" s="13">
        <f>(((J3215/60)/60)/24)+DATE(1970,1,1)</f>
        <v>42171.763414351852</v>
      </c>
      <c r="T3215" s="14">
        <f t="shared" si="50"/>
        <v>42211.763414351852</v>
      </c>
    </row>
    <row r="3216" spans="1:20" ht="60" hidden="1" x14ac:dyDescent="0.2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f>ROUND(E3216/D3216,0)*100</f>
        <v>100</v>
      </c>
      <c r="P3216">
        <f>IFERROR(ROUND(E3216/L3216,2),0)</f>
        <v>106.57</v>
      </c>
      <c r="Q3216" s="9" t="s">
        <v>8323</v>
      </c>
      <c r="R3216" t="s">
        <v>8326</v>
      </c>
      <c r="S3216" s="13">
        <f>(((J3216/60)/60)/24)+DATE(1970,1,1)</f>
        <v>42337.792511574073</v>
      </c>
      <c r="T3216" s="14">
        <f t="shared" si="50"/>
        <v>42374.996527777781</v>
      </c>
    </row>
    <row r="3217" spans="1:20" ht="60" hidden="1" x14ac:dyDescent="0.2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f>ROUND(E3217/D3217,0)*100</f>
        <v>100</v>
      </c>
      <c r="P3217">
        <f>IFERROR(ROUND(E3217/L3217,2),0)</f>
        <v>262.11</v>
      </c>
      <c r="Q3217" s="9" t="s">
        <v>8323</v>
      </c>
      <c r="R3217" t="s">
        <v>8326</v>
      </c>
      <c r="S3217" s="13">
        <f>(((J3217/60)/60)/24)+DATE(1970,1,1)</f>
        <v>42219.665173611109</v>
      </c>
      <c r="T3217" s="14">
        <f t="shared" si="50"/>
        <v>42257.165972222225</v>
      </c>
    </row>
    <row r="3218" spans="1:20" ht="60" hidden="1" x14ac:dyDescent="0.2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f>ROUND(E3218/D3218,0)*100</f>
        <v>100</v>
      </c>
      <c r="P3218">
        <f>IFERROR(ROUND(E3218/L3218,2),0)</f>
        <v>57.17</v>
      </c>
      <c r="Q3218" s="9" t="s">
        <v>8323</v>
      </c>
      <c r="R3218" t="s">
        <v>8326</v>
      </c>
      <c r="S3218" s="13">
        <f>(((J3218/60)/60)/24)+DATE(1970,1,1)</f>
        <v>42165.462627314817</v>
      </c>
      <c r="T3218" s="14">
        <f t="shared" si="50"/>
        <v>42196.604166666672</v>
      </c>
    </row>
    <row r="3219" spans="1:20" ht="45" hidden="1" x14ac:dyDescent="0.2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f>ROUND(E3219/D3219,0)*100</f>
        <v>100</v>
      </c>
      <c r="P3219">
        <f>IFERROR(ROUND(E3219/L3219,2),0)</f>
        <v>50.2</v>
      </c>
      <c r="Q3219" s="9" t="s">
        <v>8323</v>
      </c>
      <c r="R3219" t="s">
        <v>8326</v>
      </c>
      <c r="S3219" s="13">
        <f>(((J3219/60)/60)/24)+DATE(1970,1,1)</f>
        <v>42648.546111111107</v>
      </c>
      <c r="T3219" s="14">
        <f t="shared" si="50"/>
        <v>42678.546111111107</v>
      </c>
    </row>
    <row r="3220" spans="1:20" ht="60" hidden="1" x14ac:dyDescent="0.2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f>ROUND(E3220/D3220,0)*100</f>
        <v>100</v>
      </c>
      <c r="P3220">
        <f>IFERROR(ROUND(E3220/L3220,2),0)</f>
        <v>66.59</v>
      </c>
      <c r="Q3220" s="9" t="s">
        <v>8323</v>
      </c>
      <c r="R3220" t="s">
        <v>8326</v>
      </c>
      <c r="S3220" s="13">
        <f>(((J3220/60)/60)/24)+DATE(1970,1,1)</f>
        <v>41971.002152777779</v>
      </c>
      <c r="T3220" s="14">
        <f t="shared" si="50"/>
        <v>42004</v>
      </c>
    </row>
    <row r="3221" spans="1:20" ht="45" hidden="1" x14ac:dyDescent="0.2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f>ROUND(E3221/D3221,0)*100</f>
        <v>100</v>
      </c>
      <c r="P3221">
        <f>IFERROR(ROUND(E3221/L3221,2),0)</f>
        <v>168.25</v>
      </c>
      <c r="Q3221" s="9" t="s">
        <v>8323</v>
      </c>
      <c r="R3221" t="s">
        <v>8326</v>
      </c>
      <c r="S3221" s="13">
        <f>(((J3221/60)/60)/24)+DATE(1970,1,1)</f>
        <v>42050.983182870375</v>
      </c>
      <c r="T3221" s="14">
        <f t="shared" si="50"/>
        <v>42085.941516203704</v>
      </c>
    </row>
    <row r="3222" spans="1:20" ht="30" hidden="1" x14ac:dyDescent="0.2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f>ROUND(E3222/D3222,0)*100</f>
        <v>100</v>
      </c>
      <c r="P3222">
        <f>IFERROR(ROUND(E3222/L3222,2),0)</f>
        <v>256.37</v>
      </c>
      <c r="Q3222" s="9" t="s">
        <v>8323</v>
      </c>
      <c r="R3222" t="s">
        <v>8326</v>
      </c>
      <c r="S3222" s="13">
        <f>(((J3222/60)/60)/24)+DATE(1970,1,1)</f>
        <v>42772.833379629628</v>
      </c>
      <c r="T3222" s="14">
        <f t="shared" si="50"/>
        <v>42806.875</v>
      </c>
    </row>
    <row r="3223" spans="1:20" ht="60" hidden="1" x14ac:dyDescent="0.25">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f>ROUND(E3223/D3223,0)*100</f>
        <v>100</v>
      </c>
      <c r="P3223">
        <f>IFERROR(ROUND(E3223/L3223,2),0)</f>
        <v>36.61</v>
      </c>
      <c r="Q3223" s="9" t="s">
        <v>8323</v>
      </c>
      <c r="R3223" t="s">
        <v>8326</v>
      </c>
      <c r="S3223" s="13">
        <f>(((J3223/60)/60)/24)+DATE(1970,1,1)</f>
        <v>42155.696793981479</v>
      </c>
      <c r="T3223" s="14">
        <f t="shared" si="50"/>
        <v>42190.696793981479</v>
      </c>
    </row>
    <row r="3224" spans="1:20" ht="45" hidden="1" x14ac:dyDescent="0.2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f>ROUND(E3224/D3224,0)*100</f>
        <v>100</v>
      </c>
      <c r="P3224">
        <f>IFERROR(ROUND(E3224/L3224,2),0)</f>
        <v>37.14</v>
      </c>
      <c r="Q3224" s="9" t="s">
        <v>8323</v>
      </c>
      <c r="R3224" t="s">
        <v>8326</v>
      </c>
      <c r="S3224" s="13">
        <f>(((J3224/60)/60)/24)+DATE(1970,1,1)</f>
        <v>42270.582141203704</v>
      </c>
      <c r="T3224" s="14">
        <f t="shared" si="50"/>
        <v>42301.895138888889</v>
      </c>
    </row>
    <row r="3225" spans="1:20" ht="30" hidden="1" x14ac:dyDescent="0.2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f>ROUND(E3225/D3225,0)*100</f>
        <v>100</v>
      </c>
      <c r="P3225">
        <f>IFERROR(ROUND(E3225/L3225,2),0)</f>
        <v>45.88</v>
      </c>
      <c r="Q3225" s="9" t="s">
        <v>8323</v>
      </c>
      <c r="R3225" t="s">
        <v>8326</v>
      </c>
      <c r="S3225" s="13">
        <f>(((J3225/60)/60)/24)+DATE(1970,1,1)</f>
        <v>42206.835370370376</v>
      </c>
      <c r="T3225" s="14">
        <f t="shared" si="50"/>
        <v>42236.835370370376</v>
      </c>
    </row>
    <row r="3226" spans="1:20" ht="60" hidden="1" x14ac:dyDescent="0.2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f>ROUND(E3226/D3226,0)*100</f>
        <v>100</v>
      </c>
      <c r="P3226">
        <f>IFERROR(ROUND(E3226/L3226,2),0)</f>
        <v>141.71</v>
      </c>
      <c r="Q3226" s="9" t="s">
        <v>8323</v>
      </c>
      <c r="R3226" t="s">
        <v>8326</v>
      </c>
      <c r="S3226" s="13">
        <f>(((J3226/60)/60)/24)+DATE(1970,1,1)</f>
        <v>42697.850844907407</v>
      </c>
      <c r="T3226" s="14">
        <f t="shared" si="50"/>
        <v>42745.208333333328</v>
      </c>
    </row>
    <row r="3227" spans="1:20" ht="45" hidden="1" x14ac:dyDescent="0.2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f>ROUND(E3227/D3227,0)*100</f>
        <v>100</v>
      </c>
      <c r="P3227">
        <f>IFERROR(ROUND(E3227/L3227,2),0)</f>
        <v>52.49</v>
      </c>
      <c r="Q3227" s="9" t="s">
        <v>8323</v>
      </c>
      <c r="R3227" t="s">
        <v>8326</v>
      </c>
      <c r="S3227" s="13">
        <f>(((J3227/60)/60)/24)+DATE(1970,1,1)</f>
        <v>42503.559467592597</v>
      </c>
      <c r="T3227" s="14">
        <f t="shared" si="50"/>
        <v>42524.875</v>
      </c>
    </row>
    <row r="3228" spans="1:20" ht="45" hidden="1" x14ac:dyDescent="0.2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f>ROUND(E3228/D3228,0)*100</f>
        <v>100</v>
      </c>
      <c r="P3228">
        <f>IFERROR(ROUND(E3228/L3228,2),0)</f>
        <v>59.52</v>
      </c>
      <c r="Q3228" s="9" t="s">
        <v>8323</v>
      </c>
      <c r="R3228" t="s">
        <v>8326</v>
      </c>
      <c r="S3228" s="13">
        <f>(((J3228/60)/60)/24)+DATE(1970,1,1)</f>
        <v>42277.583472222221</v>
      </c>
      <c r="T3228" s="14">
        <f t="shared" si="50"/>
        <v>42307.583472222221</v>
      </c>
    </row>
    <row r="3229" spans="1:20" ht="60" hidden="1" x14ac:dyDescent="0.2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f>ROUND(E3229/D3229,0)*100</f>
        <v>100</v>
      </c>
      <c r="P3229">
        <f>IFERROR(ROUND(E3229/L3229,2),0)</f>
        <v>50</v>
      </c>
      <c r="Q3229" s="9" t="s">
        <v>8323</v>
      </c>
      <c r="R3229" t="s">
        <v>8326</v>
      </c>
      <c r="S3229" s="13">
        <f>(((J3229/60)/60)/24)+DATE(1970,1,1)</f>
        <v>42722.882361111115</v>
      </c>
      <c r="T3229" s="14">
        <f t="shared" si="50"/>
        <v>42752.882361111115</v>
      </c>
    </row>
    <row r="3230" spans="1:20" ht="30" hidden="1" x14ac:dyDescent="0.2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f>ROUND(E3230/D3230,0)*100</f>
        <v>100</v>
      </c>
      <c r="P3230">
        <f>IFERROR(ROUND(E3230/L3230,2),0)</f>
        <v>193.62</v>
      </c>
      <c r="Q3230" s="9" t="s">
        <v>8323</v>
      </c>
      <c r="R3230" t="s">
        <v>8326</v>
      </c>
      <c r="S3230" s="13">
        <f>(((J3230/60)/60)/24)+DATE(1970,1,1)</f>
        <v>42323.70930555556</v>
      </c>
      <c r="T3230" s="14">
        <f t="shared" si="50"/>
        <v>42355.207638888889</v>
      </c>
    </row>
    <row r="3231" spans="1:20" ht="45" hidden="1" x14ac:dyDescent="0.2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f>ROUND(E3231/D3231,0)*100</f>
        <v>100</v>
      </c>
      <c r="P3231">
        <f>IFERROR(ROUND(E3231/L3231,2),0)</f>
        <v>106.8</v>
      </c>
      <c r="Q3231" s="9" t="s">
        <v>8323</v>
      </c>
      <c r="R3231" t="s">
        <v>8326</v>
      </c>
      <c r="S3231" s="13">
        <f>(((J3231/60)/60)/24)+DATE(1970,1,1)</f>
        <v>41933.291643518518</v>
      </c>
      <c r="T3231" s="14">
        <f t="shared" si="50"/>
        <v>41963.333310185189</v>
      </c>
    </row>
    <row r="3232" spans="1:20" ht="60" hidden="1" x14ac:dyDescent="0.2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f>ROUND(E3232/D3232,0)*100</f>
        <v>100</v>
      </c>
      <c r="P3232">
        <f>IFERROR(ROUND(E3232/L3232,2),0)</f>
        <v>77.22</v>
      </c>
      <c r="Q3232" s="9" t="s">
        <v>8323</v>
      </c>
      <c r="R3232" t="s">
        <v>8326</v>
      </c>
      <c r="S3232" s="13">
        <f>(((J3232/60)/60)/24)+DATE(1970,1,1)</f>
        <v>41898.168125000004</v>
      </c>
      <c r="T3232" s="14">
        <f t="shared" si="50"/>
        <v>41913.165972222225</v>
      </c>
    </row>
    <row r="3233" spans="1:20" ht="45" hidden="1" x14ac:dyDescent="0.2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f>ROUND(E3233/D3233,0)*100</f>
        <v>200</v>
      </c>
      <c r="P3233">
        <f>IFERROR(ROUND(E3233/L3233,2),0)</f>
        <v>57.5</v>
      </c>
      <c r="Q3233" s="9" t="s">
        <v>8323</v>
      </c>
      <c r="R3233" t="s">
        <v>8326</v>
      </c>
      <c r="S3233" s="13">
        <f>(((J3233/60)/60)/24)+DATE(1970,1,1)</f>
        <v>42446.943831018521</v>
      </c>
      <c r="T3233" s="14">
        <f t="shared" si="50"/>
        <v>42476.943831018521</v>
      </c>
    </row>
    <row r="3234" spans="1:20" ht="45" hidden="1" x14ac:dyDescent="0.2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f>ROUND(E3234/D3234,0)*100</f>
        <v>100</v>
      </c>
      <c r="P3234">
        <f>IFERROR(ROUND(E3234/L3234,2),0)</f>
        <v>50.46</v>
      </c>
      <c r="Q3234" s="9" t="s">
        <v>8323</v>
      </c>
      <c r="R3234" t="s">
        <v>8326</v>
      </c>
      <c r="S3234" s="13">
        <f>(((J3234/60)/60)/24)+DATE(1970,1,1)</f>
        <v>42463.81385416667</v>
      </c>
      <c r="T3234" s="14">
        <f t="shared" si="50"/>
        <v>42494.165972222225</v>
      </c>
    </row>
    <row r="3235" spans="1:20" ht="45" hidden="1" x14ac:dyDescent="0.2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f>ROUND(E3235/D3235,0)*100</f>
        <v>100</v>
      </c>
      <c r="P3235">
        <f>IFERROR(ROUND(E3235/L3235,2),0)</f>
        <v>97.38</v>
      </c>
      <c r="Q3235" s="9" t="s">
        <v>8323</v>
      </c>
      <c r="R3235" t="s">
        <v>8326</v>
      </c>
      <c r="S3235" s="13">
        <f>(((J3235/60)/60)/24)+DATE(1970,1,1)</f>
        <v>42766.805034722223</v>
      </c>
      <c r="T3235" s="14">
        <f t="shared" si="50"/>
        <v>42796.805034722223</v>
      </c>
    </row>
    <row r="3236" spans="1:20" ht="60" hidden="1" x14ac:dyDescent="0.2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f>ROUND(E3236/D3236,0)*100</f>
        <v>100</v>
      </c>
      <c r="P3236">
        <f>IFERROR(ROUND(E3236/L3236,2),0)</f>
        <v>34.92</v>
      </c>
      <c r="Q3236" s="9" t="s">
        <v>8323</v>
      </c>
      <c r="R3236" t="s">
        <v>8326</v>
      </c>
      <c r="S3236" s="13">
        <f>(((J3236/60)/60)/24)+DATE(1970,1,1)</f>
        <v>42734.789444444439</v>
      </c>
      <c r="T3236" s="14">
        <f t="shared" si="50"/>
        <v>42767.979861111111</v>
      </c>
    </row>
    <row r="3237" spans="1:20" ht="60" hidden="1" x14ac:dyDescent="0.2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f>ROUND(E3237/D3237,0)*100</f>
        <v>100</v>
      </c>
      <c r="P3237">
        <f>IFERROR(ROUND(E3237/L3237,2),0)</f>
        <v>85.53</v>
      </c>
      <c r="Q3237" s="9" t="s">
        <v>8323</v>
      </c>
      <c r="R3237" t="s">
        <v>8326</v>
      </c>
      <c r="S3237" s="13">
        <f>(((J3237/60)/60)/24)+DATE(1970,1,1)</f>
        <v>42522.347812499997</v>
      </c>
      <c r="T3237" s="14">
        <f t="shared" si="50"/>
        <v>42552.347812499997</v>
      </c>
    </row>
    <row r="3238" spans="1:20" ht="60" hidden="1" x14ac:dyDescent="0.2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f>ROUND(E3238/D3238,0)*100</f>
        <v>100</v>
      </c>
      <c r="P3238">
        <f>IFERROR(ROUND(E3238/L3238,2),0)</f>
        <v>182.91</v>
      </c>
      <c r="Q3238" s="9" t="s">
        <v>8323</v>
      </c>
      <c r="R3238" t="s">
        <v>8326</v>
      </c>
      <c r="S3238" s="13">
        <f>(((J3238/60)/60)/24)+DATE(1970,1,1)</f>
        <v>42702.917048611111</v>
      </c>
      <c r="T3238" s="14">
        <f t="shared" si="50"/>
        <v>42732.917048611111</v>
      </c>
    </row>
    <row r="3239" spans="1:20" ht="30" hidden="1" x14ac:dyDescent="0.2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f>ROUND(E3239/D3239,0)*100</f>
        <v>100</v>
      </c>
      <c r="P3239">
        <f>IFERROR(ROUND(E3239/L3239,2),0)</f>
        <v>131.13999999999999</v>
      </c>
      <c r="Q3239" s="9" t="s">
        <v>8323</v>
      </c>
      <c r="R3239" t="s">
        <v>8326</v>
      </c>
      <c r="S3239" s="13">
        <f>(((J3239/60)/60)/24)+DATE(1970,1,1)</f>
        <v>42252.474351851852</v>
      </c>
      <c r="T3239" s="14">
        <f t="shared" si="50"/>
        <v>42276.165972222225</v>
      </c>
    </row>
    <row r="3240" spans="1:20" ht="60" hidden="1" x14ac:dyDescent="0.2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f>ROUND(E3240/D3240,0)*100</f>
        <v>100</v>
      </c>
      <c r="P3240">
        <f>IFERROR(ROUND(E3240/L3240,2),0)</f>
        <v>39.81</v>
      </c>
      <c r="Q3240" s="9" t="s">
        <v>8323</v>
      </c>
      <c r="R3240" t="s">
        <v>8326</v>
      </c>
      <c r="S3240" s="13">
        <f>(((J3240/60)/60)/24)+DATE(1970,1,1)</f>
        <v>42156.510393518518</v>
      </c>
      <c r="T3240" s="14">
        <f t="shared" si="50"/>
        <v>42186.510393518518</v>
      </c>
    </row>
    <row r="3241" spans="1:20" ht="60" hidden="1" x14ac:dyDescent="0.2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f>ROUND(E3241/D3241,0)*100</f>
        <v>100</v>
      </c>
      <c r="P3241">
        <f>IFERROR(ROUND(E3241/L3241,2),0)</f>
        <v>59.7</v>
      </c>
      <c r="Q3241" s="9" t="s">
        <v>8323</v>
      </c>
      <c r="R3241" t="s">
        <v>8326</v>
      </c>
      <c r="S3241" s="13">
        <f>(((J3241/60)/60)/24)+DATE(1970,1,1)</f>
        <v>42278.089039351849</v>
      </c>
      <c r="T3241" s="14">
        <f t="shared" si="50"/>
        <v>42302.999305555553</v>
      </c>
    </row>
    <row r="3242" spans="1:20" ht="60" hidden="1" x14ac:dyDescent="0.2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f>ROUND(E3242/D3242,0)*100</f>
        <v>100</v>
      </c>
      <c r="P3242">
        <f>IFERROR(ROUND(E3242/L3242,2),0)</f>
        <v>88.74</v>
      </c>
      <c r="Q3242" s="9" t="s">
        <v>8323</v>
      </c>
      <c r="R3242" t="s">
        <v>8326</v>
      </c>
      <c r="S3242" s="13">
        <f>(((J3242/60)/60)/24)+DATE(1970,1,1)</f>
        <v>42754.693842592591</v>
      </c>
      <c r="T3242" s="14">
        <f t="shared" si="50"/>
        <v>42782.958333333328</v>
      </c>
    </row>
    <row r="3243" spans="1:20" ht="60" hidden="1" x14ac:dyDescent="0.2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f>ROUND(E3243/D3243,0)*100</f>
        <v>100</v>
      </c>
      <c r="P3243">
        <f>IFERROR(ROUND(E3243/L3243,2),0)</f>
        <v>58.69</v>
      </c>
      <c r="Q3243" s="9" t="s">
        <v>8323</v>
      </c>
      <c r="R3243" t="s">
        <v>8326</v>
      </c>
      <c r="S3243" s="13">
        <f>(((J3243/60)/60)/24)+DATE(1970,1,1)</f>
        <v>41893.324884259258</v>
      </c>
      <c r="T3243" s="14">
        <f t="shared" si="50"/>
        <v>41926.290972222225</v>
      </c>
    </row>
    <row r="3244" spans="1:20" ht="45" hidden="1" x14ac:dyDescent="0.2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f>ROUND(E3244/D3244,0)*100</f>
        <v>100</v>
      </c>
      <c r="P3244">
        <f>IFERROR(ROUND(E3244/L3244,2),0)</f>
        <v>69.569999999999993</v>
      </c>
      <c r="Q3244" s="9" t="s">
        <v>8323</v>
      </c>
      <c r="R3244" t="s">
        <v>8326</v>
      </c>
      <c r="S3244" s="13">
        <f>(((J3244/60)/60)/24)+DATE(1970,1,1)</f>
        <v>41871.755694444444</v>
      </c>
      <c r="T3244" s="14">
        <f t="shared" si="50"/>
        <v>41901.755694444444</v>
      </c>
    </row>
    <row r="3245" spans="1:20" ht="45" hidden="1" x14ac:dyDescent="0.2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f>ROUND(E3245/D3245,0)*100</f>
        <v>100</v>
      </c>
      <c r="P3245">
        <f>IFERROR(ROUND(E3245/L3245,2),0)</f>
        <v>115.87</v>
      </c>
      <c r="Q3245" s="9" t="s">
        <v>8323</v>
      </c>
      <c r="R3245" t="s">
        <v>8326</v>
      </c>
      <c r="S3245" s="13">
        <f>(((J3245/60)/60)/24)+DATE(1970,1,1)</f>
        <v>42262.096782407403</v>
      </c>
      <c r="T3245" s="14">
        <f t="shared" si="50"/>
        <v>42286</v>
      </c>
    </row>
    <row r="3246" spans="1:20" ht="45" hidden="1" x14ac:dyDescent="0.2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f>ROUND(E3246/D3246,0)*100</f>
        <v>100</v>
      </c>
      <c r="P3246">
        <f>IFERROR(ROUND(E3246/L3246,2),0)</f>
        <v>23.87</v>
      </c>
      <c r="Q3246" s="9" t="s">
        <v>8323</v>
      </c>
      <c r="R3246" t="s">
        <v>8326</v>
      </c>
      <c r="S3246" s="13">
        <f>(((J3246/60)/60)/24)+DATE(1970,1,1)</f>
        <v>42675.694236111114</v>
      </c>
      <c r="T3246" s="14">
        <f t="shared" si="50"/>
        <v>42705.735902777778</v>
      </c>
    </row>
    <row r="3247" spans="1:20" ht="45" hidden="1" x14ac:dyDescent="0.2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f>ROUND(E3247/D3247,0)*100</f>
        <v>100</v>
      </c>
      <c r="P3247">
        <f>IFERROR(ROUND(E3247/L3247,2),0)</f>
        <v>81.13</v>
      </c>
      <c r="Q3247" s="9" t="s">
        <v>8323</v>
      </c>
      <c r="R3247" t="s">
        <v>8326</v>
      </c>
      <c r="S3247" s="13">
        <f>(((J3247/60)/60)/24)+DATE(1970,1,1)</f>
        <v>42135.60020833333</v>
      </c>
      <c r="T3247" s="14">
        <f t="shared" si="50"/>
        <v>42167.083333333328</v>
      </c>
    </row>
    <row r="3248" spans="1:20" ht="45" hidden="1" x14ac:dyDescent="0.2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f>ROUND(E3248/D3248,0)*100</f>
        <v>100</v>
      </c>
      <c r="P3248">
        <f>IFERROR(ROUND(E3248/L3248,2),0)</f>
        <v>57.63</v>
      </c>
      <c r="Q3248" s="9" t="s">
        <v>8323</v>
      </c>
      <c r="R3248" t="s">
        <v>8326</v>
      </c>
      <c r="S3248" s="13">
        <f>(((J3248/60)/60)/24)+DATE(1970,1,1)</f>
        <v>42230.472222222219</v>
      </c>
      <c r="T3248" s="14">
        <f t="shared" si="50"/>
        <v>42259.165972222225</v>
      </c>
    </row>
    <row r="3249" spans="1:20" ht="60" hidden="1" x14ac:dyDescent="0.2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f>ROUND(E3249/D3249,0)*100</f>
        <v>100</v>
      </c>
      <c r="P3249">
        <f>IFERROR(ROUND(E3249/L3249,2),0)</f>
        <v>46.43</v>
      </c>
      <c r="Q3249" s="9" t="s">
        <v>8323</v>
      </c>
      <c r="R3249" t="s">
        <v>8326</v>
      </c>
      <c r="S3249" s="13">
        <f>(((J3249/60)/60)/24)+DATE(1970,1,1)</f>
        <v>42167.434166666666</v>
      </c>
      <c r="T3249" s="14">
        <f t="shared" si="50"/>
        <v>42197.434166666666</v>
      </c>
    </row>
    <row r="3250" spans="1:20" ht="30" hidden="1" x14ac:dyDescent="0.2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f>ROUND(E3250/D3250,0)*100</f>
        <v>100</v>
      </c>
      <c r="P3250">
        <f>IFERROR(ROUND(E3250/L3250,2),0)</f>
        <v>60.48</v>
      </c>
      <c r="Q3250" s="9" t="s">
        <v>8323</v>
      </c>
      <c r="R3250" t="s">
        <v>8326</v>
      </c>
      <c r="S3250" s="13">
        <f>(((J3250/60)/60)/24)+DATE(1970,1,1)</f>
        <v>42068.888391203705</v>
      </c>
      <c r="T3250" s="14">
        <f t="shared" si="50"/>
        <v>42098.846724537041</v>
      </c>
    </row>
    <row r="3251" spans="1:20" ht="60" hidden="1" x14ac:dyDescent="0.2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f>ROUND(E3251/D3251,0)*100</f>
        <v>100</v>
      </c>
      <c r="P3251">
        <f>IFERROR(ROUND(E3251/L3251,2),0)</f>
        <v>65.58</v>
      </c>
      <c r="Q3251" s="9" t="s">
        <v>8323</v>
      </c>
      <c r="R3251" t="s">
        <v>8326</v>
      </c>
      <c r="S3251" s="13">
        <f>(((J3251/60)/60)/24)+DATE(1970,1,1)</f>
        <v>42145.746689814812</v>
      </c>
      <c r="T3251" s="14">
        <f t="shared" si="50"/>
        <v>42175.746689814812</v>
      </c>
    </row>
    <row r="3252" spans="1:20" ht="60" hidden="1" x14ac:dyDescent="0.2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f>ROUND(E3252/D3252,0)*100</f>
        <v>100</v>
      </c>
      <c r="P3252">
        <f>IFERROR(ROUND(E3252/L3252,2),0)</f>
        <v>119.19</v>
      </c>
      <c r="Q3252" s="9" t="s">
        <v>8323</v>
      </c>
      <c r="R3252" t="s">
        <v>8326</v>
      </c>
      <c r="S3252" s="13">
        <f>(((J3252/60)/60)/24)+DATE(1970,1,1)</f>
        <v>41918.742175925923</v>
      </c>
      <c r="T3252" s="14">
        <f t="shared" si="50"/>
        <v>41948.783842592595</v>
      </c>
    </row>
    <row r="3253" spans="1:20" ht="60" hidden="1" x14ac:dyDescent="0.2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f>ROUND(E3253/D3253,0)*100</f>
        <v>100</v>
      </c>
      <c r="P3253">
        <f>IFERROR(ROUND(E3253/L3253,2),0)</f>
        <v>83.05</v>
      </c>
      <c r="Q3253" s="9" t="s">
        <v>8323</v>
      </c>
      <c r="R3253" t="s">
        <v>8326</v>
      </c>
      <c r="S3253" s="13">
        <f>(((J3253/60)/60)/24)+DATE(1970,1,1)</f>
        <v>42146.731087962966</v>
      </c>
      <c r="T3253" s="14">
        <f t="shared" si="50"/>
        <v>42176.731087962966</v>
      </c>
    </row>
    <row r="3254" spans="1:20" ht="45" hidden="1" x14ac:dyDescent="0.2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f>ROUND(E3254/D3254,0)*100</f>
        <v>100</v>
      </c>
      <c r="P3254">
        <f>IFERROR(ROUND(E3254/L3254,2),0)</f>
        <v>57.52</v>
      </c>
      <c r="Q3254" s="9" t="s">
        <v>8323</v>
      </c>
      <c r="R3254" t="s">
        <v>8326</v>
      </c>
      <c r="S3254" s="13">
        <f>(((J3254/60)/60)/24)+DATE(1970,1,1)</f>
        <v>42590.472685185188</v>
      </c>
      <c r="T3254" s="14">
        <f t="shared" si="50"/>
        <v>42620.472685185188</v>
      </c>
    </row>
    <row r="3255" spans="1:20" ht="45" hidden="1" x14ac:dyDescent="0.2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f>ROUND(E3255/D3255,0)*100</f>
        <v>100</v>
      </c>
      <c r="P3255">
        <f>IFERROR(ROUND(E3255/L3255,2),0)</f>
        <v>177.09</v>
      </c>
      <c r="Q3255" s="9" t="s">
        <v>8323</v>
      </c>
      <c r="R3255" t="s">
        <v>8326</v>
      </c>
      <c r="S3255" s="13">
        <f>(((J3255/60)/60)/24)+DATE(1970,1,1)</f>
        <v>42602.576712962968</v>
      </c>
      <c r="T3255" s="14">
        <f t="shared" si="50"/>
        <v>42621.15625</v>
      </c>
    </row>
    <row r="3256" spans="1:20" ht="60" hidden="1" x14ac:dyDescent="0.2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f>ROUND(E3256/D3256,0)*100</f>
        <v>100</v>
      </c>
      <c r="P3256">
        <f>IFERROR(ROUND(E3256/L3256,2),0)</f>
        <v>70.77</v>
      </c>
      <c r="Q3256" s="9" t="s">
        <v>8323</v>
      </c>
      <c r="R3256" t="s">
        <v>8326</v>
      </c>
      <c r="S3256" s="13">
        <f>(((J3256/60)/60)/24)+DATE(1970,1,1)</f>
        <v>42059.085752314815</v>
      </c>
      <c r="T3256" s="14">
        <f t="shared" si="50"/>
        <v>42089.044085648144</v>
      </c>
    </row>
    <row r="3257" spans="1:20" ht="60" hidden="1" x14ac:dyDescent="0.2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f>ROUND(E3257/D3257,0)*100</f>
        <v>200</v>
      </c>
      <c r="P3257">
        <f>IFERROR(ROUND(E3257/L3257,2),0)</f>
        <v>29.17</v>
      </c>
      <c r="Q3257" s="9" t="s">
        <v>8323</v>
      </c>
      <c r="R3257" t="s">
        <v>8326</v>
      </c>
      <c r="S3257" s="13">
        <f>(((J3257/60)/60)/24)+DATE(1970,1,1)</f>
        <v>41889.768229166664</v>
      </c>
      <c r="T3257" s="14">
        <f t="shared" si="50"/>
        <v>41919.768229166664</v>
      </c>
    </row>
    <row r="3258" spans="1:20" ht="45" hidden="1" x14ac:dyDescent="0.2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f>ROUND(E3258/D3258,0)*100</f>
        <v>100</v>
      </c>
      <c r="P3258">
        <f>IFERROR(ROUND(E3258/L3258,2),0)</f>
        <v>72.760000000000005</v>
      </c>
      <c r="Q3258" s="9" t="s">
        <v>8323</v>
      </c>
      <c r="R3258" t="s">
        <v>8326</v>
      </c>
      <c r="S3258" s="13">
        <f>(((J3258/60)/60)/24)+DATE(1970,1,1)</f>
        <v>42144.573807870373</v>
      </c>
      <c r="T3258" s="14">
        <f t="shared" si="50"/>
        <v>42166.165972222225</v>
      </c>
    </row>
    <row r="3259" spans="1:20" ht="60" hidden="1" x14ac:dyDescent="0.2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f>ROUND(E3259/D3259,0)*100</f>
        <v>100</v>
      </c>
      <c r="P3259">
        <f>IFERROR(ROUND(E3259/L3259,2),0)</f>
        <v>51.85</v>
      </c>
      <c r="Q3259" s="9" t="s">
        <v>8323</v>
      </c>
      <c r="R3259" t="s">
        <v>8326</v>
      </c>
      <c r="S3259" s="13">
        <f>(((J3259/60)/60)/24)+DATE(1970,1,1)</f>
        <v>42758.559629629628</v>
      </c>
      <c r="T3259" s="14">
        <f t="shared" si="50"/>
        <v>42788.559629629628</v>
      </c>
    </row>
    <row r="3260" spans="1:20" ht="45" hidden="1" x14ac:dyDescent="0.2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f>ROUND(E3260/D3260,0)*100</f>
        <v>100</v>
      </c>
      <c r="P3260">
        <f>IFERROR(ROUND(E3260/L3260,2),0)</f>
        <v>98.2</v>
      </c>
      <c r="Q3260" s="9" t="s">
        <v>8323</v>
      </c>
      <c r="R3260" t="s">
        <v>8326</v>
      </c>
      <c r="S3260" s="13">
        <f>(((J3260/60)/60)/24)+DATE(1970,1,1)</f>
        <v>41982.887280092589</v>
      </c>
      <c r="T3260" s="14">
        <f t="shared" si="50"/>
        <v>42012.887280092589</v>
      </c>
    </row>
    <row r="3261" spans="1:20" ht="60" hidden="1" x14ac:dyDescent="0.2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f>ROUND(E3261/D3261,0)*100</f>
        <v>100</v>
      </c>
      <c r="P3261">
        <f>IFERROR(ROUND(E3261/L3261,2),0)</f>
        <v>251.74</v>
      </c>
      <c r="Q3261" s="9" t="s">
        <v>8323</v>
      </c>
      <c r="R3261" t="s">
        <v>8326</v>
      </c>
      <c r="S3261" s="13">
        <f>(((J3261/60)/60)/24)+DATE(1970,1,1)</f>
        <v>42614.760937500003</v>
      </c>
      <c r="T3261" s="14">
        <f t="shared" si="50"/>
        <v>42644.165972222225</v>
      </c>
    </row>
    <row r="3262" spans="1:20" ht="45" hidden="1" x14ac:dyDescent="0.2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f>ROUND(E3262/D3262,0)*100</f>
        <v>100</v>
      </c>
      <c r="P3262">
        <f>IFERROR(ROUND(E3262/L3262,2),0)</f>
        <v>74.819999999999993</v>
      </c>
      <c r="Q3262" s="9" t="s">
        <v>8323</v>
      </c>
      <c r="R3262" t="s">
        <v>8326</v>
      </c>
      <c r="S3262" s="13">
        <f>(((J3262/60)/60)/24)+DATE(1970,1,1)</f>
        <v>42303.672662037032</v>
      </c>
      <c r="T3262" s="14">
        <f t="shared" si="50"/>
        <v>42338.714328703703</v>
      </c>
    </row>
    <row r="3263" spans="1:20" ht="45" hidden="1" x14ac:dyDescent="0.2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f>ROUND(E3263/D3263,0)*100</f>
        <v>100</v>
      </c>
      <c r="P3263">
        <f>IFERROR(ROUND(E3263/L3263,2),0)</f>
        <v>67.650000000000006</v>
      </c>
      <c r="Q3263" s="9" t="s">
        <v>8323</v>
      </c>
      <c r="R3263" t="s">
        <v>8326</v>
      </c>
      <c r="S3263" s="13">
        <f>(((J3263/60)/60)/24)+DATE(1970,1,1)</f>
        <v>42171.725416666668</v>
      </c>
      <c r="T3263" s="14">
        <f t="shared" si="50"/>
        <v>42201.725416666668</v>
      </c>
    </row>
    <row r="3264" spans="1:20" ht="30" hidden="1" x14ac:dyDescent="0.2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f>ROUND(E3264/D3264,0)*100</f>
        <v>100</v>
      </c>
      <c r="P3264">
        <f>IFERROR(ROUND(E3264/L3264,2),0)</f>
        <v>93.81</v>
      </c>
      <c r="Q3264" s="9" t="s">
        <v>8323</v>
      </c>
      <c r="R3264" t="s">
        <v>8326</v>
      </c>
      <c r="S3264" s="13">
        <f>(((J3264/60)/60)/24)+DATE(1970,1,1)</f>
        <v>41964.315532407403</v>
      </c>
      <c r="T3264" s="14">
        <f t="shared" si="50"/>
        <v>41995.166666666672</v>
      </c>
    </row>
    <row r="3265" spans="1:20" ht="45" hidden="1" x14ac:dyDescent="0.2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f>ROUND(E3265/D3265,0)*100</f>
        <v>100</v>
      </c>
      <c r="P3265">
        <f>IFERROR(ROUND(E3265/L3265,2),0)</f>
        <v>41.24</v>
      </c>
      <c r="Q3265" s="9" t="s">
        <v>8323</v>
      </c>
      <c r="R3265" t="s">
        <v>8326</v>
      </c>
      <c r="S3265" s="13">
        <f>(((J3265/60)/60)/24)+DATE(1970,1,1)</f>
        <v>42284.516064814816</v>
      </c>
      <c r="T3265" s="14">
        <f t="shared" si="50"/>
        <v>42307.875</v>
      </c>
    </row>
    <row r="3266" spans="1:20" ht="45" hidden="1" x14ac:dyDescent="0.2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f>ROUND(E3266/D3266,0)*100</f>
        <v>100</v>
      </c>
      <c r="P3266">
        <f>IFERROR(ROUND(E3266/L3266,2),0)</f>
        <v>52.55</v>
      </c>
      <c r="Q3266" s="9" t="s">
        <v>8323</v>
      </c>
      <c r="R3266" t="s">
        <v>8326</v>
      </c>
      <c r="S3266" s="13">
        <f>(((J3266/60)/60)/24)+DATE(1970,1,1)</f>
        <v>42016.800208333334</v>
      </c>
      <c r="T3266" s="14">
        <f t="shared" si="50"/>
        <v>42032.916666666672</v>
      </c>
    </row>
    <row r="3267" spans="1:20" ht="45" hidden="1" x14ac:dyDescent="0.2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f>ROUND(E3267/D3267,0)*100</f>
        <v>200</v>
      </c>
      <c r="P3267">
        <f>IFERROR(ROUND(E3267/L3267,2),0)</f>
        <v>70.290000000000006</v>
      </c>
      <c r="Q3267" s="9" t="s">
        <v>8323</v>
      </c>
      <c r="R3267" t="s">
        <v>8326</v>
      </c>
      <c r="S3267" s="13">
        <f>(((J3267/60)/60)/24)+DATE(1970,1,1)</f>
        <v>42311.711979166663</v>
      </c>
      <c r="T3267" s="14">
        <f t="shared" ref="T3267:T3330" si="51">(((I3267/60)/60)/24)+DATE(1970,1,1)</f>
        <v>42341.708333333328</v>
      </c>
    </row>
    <row r="3268" spans="1:20" ht="45" hidden="1" x14ac:dyDescent="0.2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f>ROUND(E3268/D3268,0)*100</f>
        <v>100</v>
      </c>
      <c r="P3268">
        <f>IFERROR(ROUND(E3268/L3268,2),0)</f>
        <v>48.33</v>
      </c>
      <c r="Q3268" s="9" t="s">
        <v>8323</v>
      </c>
      <c r="R3268" t="s">
        <v>8326</v>
      </c>
      <c r="S3268" s="13">
        <f>(((J3268/60)/60)/24)+DATE(1970,1,1)</f>
        <v>42136.536134259266</v>
      </c>
      <c r="T3268" s="14">
        <f t="shared" si="51"/>
        <v>42167.875</v>
      </c>
    </row>
    <row r="3269" spans="1:20" ht="60" hidden="1" x14ac:dyDescent="0.2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f>ROUND(E3269/D3269,0)*100</f>
        <v>100</v>
      </c>
      <c r="P3269">
        <f>IFERROR(ROUND(E3269/L3269,2),0)</f>
        <v>53.18</v>
      </c>
      <c r="Q3269" s="9" t="s">
        <v>8323</v>
      </c>
      <c r="R3269" t="s">
        <v>8326</v>
      </c>
      <c r="S3269" s="13">
        <f>(((J3269/60)/60)/24)+DATE(1970,1,1)</f>
        <v>42172.757638888885</v>
      </c>
      <c r="T3269" s="14">
        <f t="shared" si="51"/>
        <v>42202.757638888885</v>
      </c>
    </row>
    <row r="3270" spans="1:20" ht="45" hidden="1" x14ac:dyDescent="0.2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f>ROUND(E3270/D3270,0)*100</f>
        <v>100</v>
      </c>
      <c r="P3270">
        <f>IFERROR(ROUND(E3270/L3270,2),0)</f>
        <v>60.95</v>
      </c>
      <c r="Q3270" s="9" t="s">
        <v>8323</v>
      </c>
      <c r="R3270" t="s">
        <v>8326</v>
      </c>
      <c r="S3270" s="13">
        <f>(((J3270/60)/60)/24)+DATE(1970,1,1)</f>
        <v>42590.90425925926</v>
      </c>
      <c r="T3270" s="14">
        <f t="shared" si="51"/>
        <v>42606.90425925926</v>
      </c>
    </row>
    <row r="3271" spans="1:20" ht="45" hidden="1" x14ac:dyDescent="0.2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f>ROUND(E3271/D3271,0)*100</f>
        <v>100</v>
      </c>
      <c r="P3271">
        <f>IFERROR(ROUND(E3271/L3271,2),0)</f>
        <v>116</v>
      </c>
      <c r="Q3271" s="9" t="s">
        <v>8323</v>
      </c>
      <c r="R3271" t="s">
        <v>8326</v>
      </c>
      <c r="S3271" s="13">
        <f>(((J3271/60)/60)/24)+DATE(1970,1,1)</f>
        <v>42137.395798611105</v>
      </c>
      <c r="T3271" s="14">
        <f t="shared" si="51"/>
        <v>42171.458333333328</v>
      </c>
    </row>
    <row r="3272" spans="1:20" ht="60" hidden="1" x14ac:dyDescent="0.2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f>ROUND(E3272/D3272,0)*100</f>
        <v>100</v>
      </c>
      <c r="P3272">
        <f>IFERROR(ROUND(E3272/L3272,2),0)</f>
        <v>61</v>
      </c>
      <c r="Q3272" s="9" t="s">
        <v>8323</v>
      </c>
      <c r="R3272" t="s">
        <v>8326</v>
      </c>
      <c r="S3272" s="13">
        <f>(((J3272/60)/60)/24)+DATE(1970,1,1)</f>
        <v>42167.533159722225</v>
      </c>
      <c r="T3272" s="14">
        <f t="shared" si="51"/>
        <v>42197.533159722225</v>
      </c>
    </row>
    <row r="3273" spans="1:20" ht="30" hidden="1" x14ac:dyDescent="0.25">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f>ROUND(E3273/D3273,0)*100</f>
        <v>100</v>
      </c>
      <c r="P3273">
        <f>IFERROR(ROUND(E3273/L3273,2),0)</f>
        <v>38.24</v>
      </c>
      <c r="Q3273" s="9" t="s">
        <v>8323</v>
      </c>
      <c r="R3273" t="s">
        <v>8326</v>
      </c>
      <c r="S3273" s="13">
        <f>(((J3273/60)/60)/24)+DATE(1970,1,1)</f>
        <v>41915.437210648146</v>
      </c>
      <c r="T3273" s="14">
        <f t="shared" si="51"/>
        <v>41945.478877314818</v>
      </c>
    </row>
    <row r="3274" spans="1:20" ht="45" hidden="1" x14ac:dyDescent="0.2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f>ROUND(E3274/D3274,0)*100</f>
        <v>200</v>
      </c>
      <c r="P3274">
        <f>IFERROR(ROUND(E3274/L3274,2),0)</f>
        <v>106.5</v>
      </c>
      <c r="Q3274" s="9" t="s">
        <v>8323</v>
      </c>
      <c r="R3274" t="s">
        <v>8326</v>
      </c>
      <c r="S3274" s="13">
        <f>(((J3274/60)/60)/24)+DATE(1970,1,1)</f>
        <v>42284.500104166669</v>
      </c>
      <c r="T3274" s="14">
        <f t="shared" si="51"/>
        <v>42314.541770833333</v>
      </c>
    </row>
    <row r="3275" spans="1:20" ht="60" hidden="1" x14ac:dyDescent="0.2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f>ROUND(E3275/D3275,0)*100</f>
        <v>100</v>
      </c>
      <c r="P3275">
        <f>IFERROR(ROUND(E3275/L3275,2),0)</f>
        <v>204.57</v>
      </c>
      <c r="Q3275" s="9" t="s">
        <v>8323</v>
      </c>
      <c r="R3275" t="s">
        <v>8326</v>
      </c>
      <c r="S3275" s="13">
        <f>(((J3275/60)/60)/24)+DATE(1970,1,1)</f>
        <v>42611.801412037035</v>
      </c>
      <c r="T3275" s="14">
        <f t="shared" si="51"/>
        <v>42627.791666666672</v>
      </c>
    </row>
    <row r="3276" spans="1:20" ht="45" hidden="1" x14ac:dyDescent="0.2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f>ROUND(E3276/D3276,0)*100</f>
        <v>100</v>
      </c>
      <c r="P3276">
        <f>IFERROR(ROUND(E3276/L3276,2),0)</f>
        <v>54.91</v>
      </c>
      <c r="Q3276" s="9" t="s">
        <v>8323</v>
      </c>
      <c r="R3276" t="s">
        <v>8326</v>
      </c>
      <c r="S3276" s="13">
        <f>(((J3276/60)/60)/24)+DATE(1970,1,1)</f>
        <v>42400.704537037032</v>
      </c>
      <c r="T3276" s="14">
        <f t="shared" si="51"/>
        <v>42444.875</v>
      </c>
    </row>
    <row r="3277" spans="1:20" ht="60" hidden="1" x14ac:dyDescent="0.2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f>ROUND(E3277/D3277,0)*100</f>
        <v>100</v>
      </c>
      <c r="P3277">
        <f>IFERROR(ROUND(E3277/L3277,2),0)</f>
        <v>150.41999999999999</v>
      </c>
      <c r="Q3277" s="9" t="s">
        <v>8323</v>
      </c>
      <c r="R3277" t="s">
        <v>8326</v>
      </c>
      <c r="S3277" s="13">
        <f>(((J3277/60)/60)/24)+DATE(1970,1,1)</f>
        <v>42017.88045138889</v>
      </c>
      <c r="T3277" s="14">
        <f t="shared" si="51"/>
        <v>42044.1875</v>
      </c>
    </row>
    <row r="3278" spans="1:20" ht="60" hidden="1" x14ac:dyDescent="0.2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f>ROUND(E3278/D3278,0)*100</f>
        <v>100</v>
      </c>
      <c r="P3278">
        <f>IFERROR(ROUND(E3278/L3278,2),0)</f>
        <v>52.58</v>
      </c>
      <c r="Q3278" s="9" t="s">
        <v>8323</v>
      </c>
      <c r="R3278" t="s">
        <v>8326</v>
      </c>
      <c r="S3278" s="13">
        <f>(((J3278/60)/60)/24)+DATE(1970,1,1)</f>
        <v>42426.949988425928</v>
      </c>
      <c r="T3278" s="14">
        <f t="shared" si="51"/>
        <v>42461.165972222225</v>
      </c>
    </row>
    <row r="3279" spans="1:20" ht="60" hidden="1" x14ac:dyDescent="0.2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f>ROUND(E3279/D3279,0)*100</f>
        <v>100</v>
      </c>
      <c r="P3279">
        <f>IFERROR(ROUND(E3279/L3279,2),0)</f>
        <v>54.3</v>
      </c>
      <c r="Q3279" s="9" t="s">
        <v>8323</v>
      </c>
      <c r="R3279" t="s">
        <v>8326</v>
      </c>
      <c r="S3279" s="13">
        <f>(((J3279/60)/60)/24)+DATE(1970,1,1)</f>
        <v>41931.682939814818</v>
      </c>
      <c r="T3279" s="14">
        <f t="shared" si="51"/>
        <v>41961.724606481483</v>
      </c>
    </row>
    <row r="3280" spans="1:20" ht="60" hidden="1" x14ac:dyDescent="0.2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f>ROUND(E3280/D3280,0)*100</f>
        <v>100</v>
      </c>
      <c r="P3280">
        <f>IFERROR(ROUND(E3280/L3280,2),0)</f>
        <v>76.03</v>
      </c>
      <c r="Q3280" s="9" t="s">
        <v>8323</v>
      </c>
      <c r="R3280" t="s">
        <v>8326</v>
      </c>
      <c r="S3280" s="13">
        <f>(((J3280/60)/60)/24)+DATE(1970,1,1)</f>
        <v>42124.848414351851</v>
      </c>
      <c r="T3280" s="14">
        <f t="shared" si="51"/>
        <v>42154.848414351851</v>
      </c>
    </row>
    <row r="3281" spans="1:20" ht="60" hidden="1" x14ac:dyDescent="0.2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f>ROUND(E3281/D3281,0)*100</f>
        <v>100</v>
      </c>
      <c r="P3281">
        <f>IFERROR(ROUND(E3281/L3281,2),0)</f>
        <v>105.21</v>
      </c>
      <c r="Q3281" s="9" t="s">
        <v>8323</v>
      </c>
      <c r="R3281" t="s">
        <v>8326</v>
      </c>
      <c r="S3281" s="13">
        <f>(((J3281/60)/60)/24)+DATE(1970,1,1)</f>
        <v>42431.102534722217</v>
      </c>
      <c r="T3281" s="14">
        <f t="shared" si="51"/>
        <v>42461.06086805556</v>
      </c>
    </row>
    <row r="3282" spans="1:20" ht="60" hidden="1" x14ac:dyDescent="0.2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f>ROUND(E3282/D3282,0)*100</f>
        <v>100</v>
      </c>
      <c r="P3282">
        <f>IFERROR(ROUND(E3282/L3282,2),0)</f>
        <v>68.67</v>
      </c>
      <c r="Q3282" s="9" t="s">
        <v>8323</v>
      </c>
      <c r="R3282" t="s">
        <v>8326</v>
      </c>
      <c r="S3282" s="13">
        <f>(((J3282/60)/60)/24)+DATE(1970,1,1)</f>
        <v>42121.756921296299</v>
      </c>
      <c r="T3282" s="14">
        <f t="shared" si="51"/>
        <v>42156.208333333328</v>
      </c>
    </row>
    <row r="3283" spans="1:20" ht="45" hidden="1" x14ac:dyDescent="0.2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f>ROUND(E3283/D3283,0)*100</f>
        <v>100</v>
      </c>
      <c r="P3283">
        <f>IFERROR(ROUND(E3283/L3283,2),0)</f>
        <v>129.36000000000001</v>
      </c>
      <c r="Q3283" s="9" t="s">
        <v>8323</v>
      </c>
      <c r="R3283" t="s">
        <v>8326</v>
      </c>
      <c r="S3283" s="13">
        <f>(((J3283/60)/60)/24)+DATE(1970,1,1)</f>
        <v>42219.019733796296</v>
      </c>
      <c r="T3283" s="14">
        <f t="shared" si="51"/>
        <v>42249.019733796296</v>
      </c>
    </row>
    <row r="3284" spans="1:20" ht="60" hidden="1" x14ac:dyDescent="0.2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f>ROUND(E3284/D3284,0)*100</f>
        <v>100</v>
      </c>
      <c r="P3284">
        <f>IFERROR(ROUND(E3284/L3284,2),0)</f>
        <v>134.26</v>
      </c>
      <c r="Q3284" s="9" t="s">
        <v>8323</v>
      </c>
      <c r="R3284" t="s">
        <v>8326</v>
      </c>
      <c r="S3284" s="13">
        <f>(((J3284/60)/60)/24)+DATE(1970,1,1)</f>
        <v>42445.19430555556</v>
      </c>
      <c r="T3284" s="14">
        <f t="shared" si="51"/>
        <v>42489.19430555556</v>
      </c>
    </row>
    <row r="3285" spans="1:20" ht="60" hidden="1" x14ac:dyDescent="0.2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f>ROUND(E3285/D3285,0)*100</f>
        <v>100</v>
      </c>
      <c r="P3285">
        <f>IFERROR(ROUND(E3285/L3285,2),0)</f>
        <v>17.829999999999998</v>
      </c>
      <c r="Q3285" s="9" t="s">
        <v>8323</v>
      </c>
      <c r="R3285" t="s">
        <v>8326</v>
      </c>
      <c r="S3285" s="13">
        <f>(((J3285/60)/60)/24)+DATE(1970,1,1)</f>
        <v>42379.74418981481</v>
      </c>
      <c r="T3285" s="14">
        <f t="shared" si="51"/>
        <v>42410.875</v>
      </c>
    </row>
    <row r="3286" spans="1:20" ht="45" hidden="1" x14ac:dyDescent="0.2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f>ROUND(E3286/D3286,0)*100</f>
        <v>100</v>
      </c>
      <c r="P3286">
        <f>IFERROR(ROUND(E3286/L3286,2),0)</f>
        <v>203.2</v>
      </c>
      <c r="Q3286" s="9" t="s">
        <v>8323</v>
      </c>
      <c r="R3286" t="s">
        <v>8326</v>
      </c>
      <c r="S3286" s="13">
        <f>(((J3286/60)/60)/24)+DATE(1970,1,1)</f>
        <v>42380.884872685187</v>
      </c>
      <c r="T3286" s="14">
        <f t="shared" si="51"/>
        <v>42398.249305555553</v>
      </c>
    </row>
    <row r="3287" spans="1:20" hidden="1" x14ac:dyDescent="0.25">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f>ROUND(E3287/D3287,0)*100</f>
        <v>100</v>
      </c>
      <c r="P3287">
        <f>IFERROR(ROUND(E3287/L3287,2),0)</f>
        <v>69.19</v>
      </c>
      <c r="Q3287" s="9" t="s">
        <v>8323</v>
      </c>
      <c r="R3287" t="s">
        <v>8326</v>
      </c>
      <c r="S3287" s="13">
        <f>(((J3287/60)/60)/24)+DATE(1970,1,1)</f>
        <v>42762.942430555559</v>
      </c>
      <c r="T3287" s="14">
        <f t="shared" si="51"/>
        <v>42794.208333333328</v>
      </c>
    </row>
    <row r="3288" spans="1:20" ht="60" hidden="1" x14ac:dyDescent="0.2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f>ROUND(E3288/D3288,0)*100</f>
        <v>100</v>
      </c>
      <c r="P3288">
        <f>IFERROR(ROUND(E3288/L3288,2),0)</f>
        <v>125.12</v>
      </c>
      <c r="Q3288" s="9" t="s">
        <v>8323</v>
      </c>
      <c r="R3288" t="s">
        <v>8326</v>
      </c>
      <c r="S3288" s="13">
        <f>(((J3288/60)/60)/24)+DATE(1970,1,1)</f>
        <v>42567.840069444443</v>
      </c>
      <c r="T3288" s="14">
        <f t="shared" si="51"/>
        <v>42597.840069444443</v>
      </c>
    </row>
    <row r="3289" spans="1:20" ht="30" hidden="1" x14ac:dyDescent="0.2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f>ROUND(E3289/D3289,0)*100</f>
        <v>100</v>
      </c>
      <c r="P3289">
        <f>IFERROR(ROUND(E3289/L3289,2),0)</f>
        <v>73.53</v>
      </c>
      <c r="Q3289" s="9" t="s">
        <v>8323</v>
      </c>
      <c r="R3289" t="s">
        <v>8326</v>
      </c>
      <c r="S3289" s="13">
        <f>(((J3289/60)/60)/24)+DATE(1970,1,1)</f>
        <v>42311.750324074077</v>
      </c>
      <c r="T3289" s="14">
        <f t="shared" si="51"/>
        <v>42336.750324074077</v>
      </c>
    </row>
    <row r="3290" spans="1:20" ht="60" hidden="1" x14ac:dyDescent="0.2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f>ROUND(E3290/D3290,0)*100</f>
        <v>100</v>
      </c>
      <c r="P3290">
        <f>IFERROR(ROUND(E3290/L3290,2),0)</f>
        <v>48.44</v>
      </c>
      <c r="Q3290" s="9" t="s">
        <v>8323</v>
      </c>
      <c r="R3290" t="s">
        <v>8326</v>
      </c>
      <c r="S3290" s="13">
        <f>(((J3290/60)/60)/24)+DATE(1970,1,1)</f>
        <v>42505.774479166663</v>
      </c>
      <c r="T3290" s="14">
        <f t="shared" si="51"/>
        <v>42541.958333333328</v>
      </c>
    </row>
    <row r="3291" spans="1:20" ht="60" hidden="1" x14ac:dyDescent="0.2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f>ROUND(E3291/D3291,0)*100</f>
        <v>100</v>
      </c>
      <c r="P3291">
        <f>IFERROR(ROUND(E3291/L3291,2),0)</f>
        <v>26.61</v>
      </c>
      <c r="Q3291" s="9" t="s">
        <v>8323</v>
      </c>
      <c r="R3291" t="s">
        <v>8326</v>
      </c>
      <c r="S3291" s="13">
        <f>(((J3291/60)/60)/24)+DATE(1970,1,1)</f>
        <v>42758.368078703701</v>
      </c>
      <c r="T3291" s="14">
        <f t="shared" si="51"/>
        <v>42786.368078703701</v>
      </c>
    </row>
    <row r="3292" spans="1:20" ht="75" hidden="1" x14ac:dyDescent="0.2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f>ROUND(E3292/D3292,0)*100</f>
        <v>100</v>
      </c>
      <c r="P3292">
        <f>IFERROR(ROUND(E3292/L3292,2),0)</f>
        <v>33.67</v>
      </c>
      <c r="Q3292" s="9" t="s">
        <v>8323</v>
      </c>
      <c r="R3292" t="s">
        <v>8326</v>
      </c>
      <c r="S3292" s="13">
        <f>(((J3292/60)/60)/24)+DATE(1970,1,1)</f>
        <v>42775.51494212963</v>
      </c>
      <c r="T3292" s="14">
        <f t="shared" si="51"/>
        <v>42805.51494212963</v>
      </c>
    </row>
    <row r="3293" spans="1:20" ht="60" hidden="1" x14ac:dyDescent="0.2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f>ROUND(E3293/D3293,0)*100</f>
        <v>100</v>
      </c>
      <c r="P3293">
        <f>IFERROR(ROUND(E3293/L3293,2),0)</f>
        <v>40.71</v>
      </c>
      <c r="Q3293" s="9" t="s">
        <v>8323</v>
      </c>
      <c r="R3293" t="s">
        <v>8326</v>
      </c>
      <c r="S3293" s="13">
        <f>(((J3293/60)/60)/24)+DATE(1970,1,1)</f>
        <v>42232.702546296292</v>
      </c>
      <c r="T3293" s="14">
        <f t="shared" si="51"/>
        <v>42264.165972222225</v>
      </c>
    </row>
    <row r="3294" spans="1:20" ht="45" hidden="1" x14ac:dyDescent="0.2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f>ROUND(E3294/D3294,0)*100</f>
        <v>300</v>
      </c>
      <c r="P3294">
        <f>IFERROR(ROUND(E3294/L3294,2),0)</f>
        <v>19.27</v>
      </c>
      <c r="Q3294" s="9" t="s">
        <v>8323</v>
      </c>
      <c r="R3294" t="s">
        <v>8326</v>
      </c>
      <c r="S3294" s="13">
        <f>(((J3294/60)/60)/24)+DATE(1970,1,1)</f>
        <v>42282.770231481481</v>
      </c>
      <c r="T3294" s="14">
        <f t="shared" si="51"/>
        <v>42342.811898148153</v>
      </c>
    </row>
    <row r="3295" spans="1:20" ht="60" hidden="1" x14ac:dyDescent="0.25">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f>ROUND(E3295/D3295,0)*100</f>
        <v>200</v>
      </c>
      <c r="P3295">
        <f>IFERROR(ROUND(E3295/L3295,2),0)</f>
        <v>84.29</v>
      </c>
      <c r="Q3295" s="9" t="s">
        <v>8323</v>
      </c>
      <c r="R3295" t="s">
        <v>8326</v>
      </c>
      <c r="S3295" s="13">
        <f>(((J3295/60)/60)/24)+DATE(1970,1,1)</f>
        <v>42768.425370370373</v>
      </c>
      <c r="T3295" s="14">
        <f t="shared" si="51"/>
        <v>42798.425370370373</v>
      </c>
    </row>
    <row r="3296" spans="1:20" ht="60" hidden="1" x14ac:dyDescent="0.2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f>ROUND(E3296/D3296,0)*100</f>
        <v>100</v>
      </c>
      <c r="P3296">
        <f>IFERROR(ROUND(E3296/L3296,2),0)</f>
        <v>29.58</v>
      </c>
      <c r="Q3296" s="9" t="s">
        <v>8323</v>
      </c>
      <c r="R3296" t="s">
        <v>8326</v>
      </c>
      <c r="S3296" s="13">
        <f>(((J3296/60)/60)/24)+DATE(1970,1,1)</f>
        <v>42141.541134259256</v>
      </c>
      <c r="T3296" s="14">
        <f t="shared" si="51"/>
        <v>42171.541134259256</v>
      </c>
    </row>
    <row r="3297" spans="1:20" ht="60" hidden="1" x14ac:dyDescent="0.2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f>ROUND(E3297/D3297,0)*100</f>
        <v>100</v>
      </c>
      <c r="P3297">
        <f>IFERROR(ROUND(E3297/L3297,2),0)</f>
        <v>26.67</v>
      </c>
      <c r="Q3297" s="9" t="s">
        <v>8323</v>
      </c>
      <c r="R3297" t="s">
        <v>8326</v>
      </c>
      <c r="S3297" s="13">
        <f>(((J3297/60)/60)/24)+DATE(1970,1,1)</f>
        <v>42609.442465277782</v>
      </c>
      <c r="T3297" s="14">
        <f t="shared" si="51"/>
        <v>42639.442465277782</v>
      </c>
    </row>
    <row r="3298" spans="1:20" ht="60" hidden="1" x14ac:dyDescent="0.2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f>ROUND(E3298/D3298,0)*100</f>
        <v>100</v>
      </c>
      <c r="P3298">
        <f>IFERROR(ROUND(E3298/L3298,2),0)</f>
        <v>45.98</v>
      </c>
      <c r="Q3298" s="9" t="s">
        <v>8323</v>
      </c>
      <c r="R3298" t="s">
        <v>8326</v>
      </c>
      <c r="S3298" s="13">
        <f>(((J3298/60)/60)/24)+DATE(1970,1,1)</f>
        <v>42309.756620370375</v>
      </c>
      <c r="T3298" s="14">
        <f t="shared" si="51"/>
        <v>42330.916666666672</v>
      </c>
    </row>
    <row r="3299" spans="1:20" ht="45" hidden="1" x14ac:dyDescent="0.2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f>ROUND(E3299/D3299,0)*100</f>
        <v>100</v>
      </c>
      <c r="P3299">
        <f>IFERROR(ROUND(E3299/L3299,2),0)</f>
        <v>125.09</v>
      </c>
      <c r="Q3299" s="9" t="s">
        <v>8323</v>
      </c>
      <c r="R3299" t="s">
        <v>8326</v>
      </c>
      <c r="S3299" s="13">
        <f>(((J3299/60)/60)/24)+DATE(1970,1,1)</f>
        <v>42193.771481481483</v>
      </c>
      <c r="T3299" s="14">
        <f t="shared" si="51"/>
        <v>42212.957638888889</v>
      </c>
    </row>
    <row r="3300" spans="1:20" ht="60" hidden="1" x14ac:dyDescent="0.2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f>ROUND(E3300/D3300,0)*100</f>
        <v>100</v>
      </c>
      <c r="P3300">
        <f>IFERROR(ROUND(E3300/L3300,2),0)</f>
        <v>141.29</v>
      </c>
      <c r="Q3300" s="9" t="s">
        <v>8323</v>
      </c>
      <c r="R3300" t="s">
        <v>8326</v>
      </c>
      <c r="S3300" s="13">
        <f>(((J3300/60)/60)/24)+DATE(1970,1,1)</f>
        <v>42239.957962962959</v>
      </c>
      <c r="T3300" s="14">
        <f t="shared" si="51"/>
        <v>42260</v>
      </c>
    </row>
    <row r="3301" spans="1:20" ht="60" hidden="1" x14ac:dyDescent="0.2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f>ROUND(E3301/D3301,0)*100</f>
        <v>100</v>
      </c>
      <c r="P3301">
        <f>IFERROR(ROUND(E3301/L3301,2),0)</f>
        <v>55.33</v>
      </c>
      <c r="Q3301" s="9" t="s">
        <v>8323</v>
      </c>
      <c r="R3301" t="s">
        <v>8326</v>
      </c>
      <c r="S3301" s="13">
        <f>(((J3301/60)/60)/24)+DATE(1970,1,1)</f>
        <v>42261.917395833334</v>
      </c>
      <c r="T3301" s="14">
        <f t="shared" si="51"/>
        <v>42291.917395833334</v>
      </c>
    </row>
    <row r="3302" spans="1:20" ht="45" hidden="1" x14ac:dyDescent="0.2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f>ROUND(E3302/D3302,0)*100</f>
        <v>100</v>
      </c>
      <c r="P3302">
        <f>IFERROR(ROUND(E3302/L3302,2),0)</f>
        <v>46.42</v>
      </c>
      <c r="Q3302" s="9" t="s">
        <v>8323</v>
      </c>
      <c r="R3302" t="s">
        <v>8326</v>
      </c>
      <c r="S3302" s="13">
        <f>(((J3302/60)/60)/24)+DATE(1970,1,1)</f>
        <v>42102.743773148148</v>
      </c>
      <c r="T3302" s="14">
        <f t="shared" si="51"/>
        <v>42123.743773148148</v>
      </c>
    </row>
    <row r="3303" spans="1:20" ht="60" hidden="1" x14ac:dyDescent="0.2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f>ROUND(E3303/D3303,0)*100</f>
        <v>100</v>
      </c>
      <c r="P3303">
        <f>IFERROR(ROUND(E3303/L3303,2),0)</f>
        <v>57.2</v>
      </c>
      <c r="Q3303" s="9" t="s">
        <v>8323</v>
      </c>
      <c r="R3303" t="s">
        <v>8326</v>
      </c>
      <c r="S3303" s="13">
        <f>(((J3303/60)/60)/24)+DATE(1970,1,1)</f>
        <v>42538.73583333334</v>
      </c>
      <c r="T3303" s="14">
        <f t="shared" si="51"/>
        <v>42583.290972222225</v>
      </c>
    </row>
    <row r="3304" spans="1:20" hidden="1" x14ac:dyDescent="0.2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f>ROUND(E3304/D3304,0)*100</f>
        <v>100</v>
      </c>
      <c r="P3304">
        <f>IFERROR(ROUND(E3304/L3304,2),0)</f>
        <v>173.7</v>
      </c>
      <c r="Q3304" s="9" t="s">
        <v>8323</v>
      </c>
      <c r="R3304" t="s">
        <v>8326</v>
      </c>
      <c r="S3304" s="13">
        <f>(((J3304/60)/60)/24)+DATE(1970,1,1)</f>
        <v>42681.35157407407</v>
      </c>
      <c r="T3304" s="14">
        <f t="shared" si="51"/>
        <v>42711.35157407407</v>
      </c>
    </row>
    <row r="3305" spans="1:20" ht="60" hidden="1" x14ac:dyDescent="0.2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f>ROUND(E3305/D3305,0)*100</f>
        <v>100</v>
      </c>
      <c r="P3305">
        <f>IFERROR(ROUND(E3305/L3305,2),0)</f>
        <v>59.6</v>
      </c>
      <c r="Q3305" s="9" t="s">
        <v>8323</v>
      </c>
      <c r="R3305" t="s">
        <v>8326</v>
      </c>
      <c r="S3305" s="13">
        <f>(((J3305/60)/60)/24)+DATE(1970,1,1)</f>
        <v>42056.65143518518</v>
      </c>
      <c r="T3305" s="14">
        <f t="shared" si="51"/>
        <v>42091.609768518523</v>
      </c>
    </row>
    <row r="3306" spans="1:20" ht="45" hidden="1" x14ac:dyDescent="0.2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f>ROUND(E3306/D3306,0)*100</f>
        <v>100</v>
      </c>
      <c r="P3306">
        <f>IFERROR(ROUND(E3306/L3306,2),0)</f>
        <v>89.59</v>
      </c>
      <c r="Q3306" s="9" t="s">
        <v>8323</v>
      </c>
      <c r="R3306" t="s">
        <v>8326</v>
      </c>
      <c r="S3306" s="13">
        <f>(((J3306/60)/60)/24)+DATE(1970,1,1)</f>
        <v>42696.624444444446</v>
      </c>
      <c r="T3306" s="14">
        <f t="shared" si="51"/>
        <v>42726.624444444446</v>
      </c>
    </row>
    <row r="3307" spans="1:20" ht="60" hidden="1" x14ac:dyDescent="0.2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f>ROUND(E3307/D3307,0)*100</f>
        <v>100</v>
      </c>
      <c r="P3307">
        <f>IFERROR(ROUND(E3307/L3307,2),0)</f>
        <v>204.05</v>
      </c>
      <c r="Q3307" s="9" t="s">
        <v>8323</v>
      </c>
      <c r="R3307" t="s">
        <v>8326</v>
      </c>
      <c r="S3307" s="13">
        <f>(((J3307/60)/60)/24)+DATE(1970,1,1)</f>
        <v>42186.855879629627</v>
      </c>
      <c r="T3307" s="14">
        <f t="shared" si="51"/>
        <v>42216.855879629627</v>
      </c>
    </row>
    <row r="3308" spans="1:20" ht="60" hidden="1" x14ac:dyDescent="0.25">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f>ROUND(E3308/D3308,0)*100</f>
        <v>200</v>
      </c>
      <c r="P3308">
        <f>IFERROR(ROUND(E3308/L3308,2),0)</f>
        <v>48.7</v>
      </c>
      <c r="Q3308" s="9" t="s">
        <v>8323</v>
      </c>
      <c r="R3308" t="s">
        <v>8326</v>
      </c>
      <c r="S3308" s="13">
        <f>(((J3308/60)/60)/24)+DATE(1970,1,1)</f>
        <v>42493.219236111108</v>
      </c>
      <c r="T3308" s="14">
        <f t="shared" si="51"/>
        <v>42531.125</v>
      </c>
    </row>
    <row r="3309" spans="1:20" ht="60" hidden="1" x14ac:dyDescent="0.2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f>ROUND(E3309/D3309,0)*100</f>
        <v>100</v>
      </c>
      <c r="P3309">
        <f>IFERROR(ROUND(E3309/L3309,2),0)</f>
        <v>53.34</v>
      </c>
      <c r="Q3309" s="9" t="s">
        <v>8323</v>
      </c>
      <c r="R3309" t="s">
        <v>8326</v>
      </c>
      <c r="S3309" s="13">
        <f>(((J3309/60)/60)/24)+DATE(1970,1,1)</f>
        <v>42475.057164351849</v>
      </c>
      <c r="T3309" s="14">
        <f t="shared" si="51"/>
        <v>42505.057164351849</v>
      </c>
    </row>
    <row r="3310" spans="1:20" ht="45" hidden="1" x14ac:dyDescent="0.2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f>ROUND(E3310/D3310,0)*100</f>
        <v>100</v>
      </c>
      <c r="P3310">
        <f>IFERROR(ROUND(E3310/L3310,2),0)</f>
        <v>75.09</v>
      </c>
      <c r="Q3310" s="9" t="s">
        <v>8323</v>
      </c>
      <c r="R3310" t="s">
        <v>8326</v>
      </c>
      <c r="S3310" s="13">
        <f>(((J3310/60)/60)/24)+DATE(1970,1,1)</f>
        <v>42452.876909722225</v>
      </c>
      <c r="T3310" s="14">
        <f t="shared" si="51"/>
        <v>42473.876909722225</v>
      </c>
    </row>
    <row r="3311" spans="1:20" ht="30" hidden="1" x14ac:dyDescent="0.2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f>ROUND(E3311/D3311,0)*100</f>
        <v>200</v>
      </c>
      <c r="P3311">
        <f>IFERROR(ROUND(E3311/L3311,2),0)</f>
        <v>18</v>
      </c>
      <c r="Q3311" s="9" t="s">
        <v>8323</v>
      </c>
      <c r="R3311" t="s">
        <v>8326</v>
      </c>
      <c r="S3311" s="13">
        <f>(((J3311/60)/60)/24)+DATE(1970,1,1)</f>
        <v>42628.650208333333</v>
      </c>
      <c r="T3311" s="14">
        <f t="shared" si="51"/>
        <v>42659.650208333333</v>
      </c>
    </row>
    <row r="3312" spans="1:20" ht="45" hidden="1" x14ac:dyDescent="0.2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f>ROUND(E3312/D3312,0)*100</f>
        <v>100</v>
      </c>
      <c r="P3312">
        <f>IFERROR(ROUND(E3312/L3312,2),0)</f>
        <v>209.84</v>
      </c>
      <c r="Q3312" s="9" t="s">
        <v>8323</v>
      </c>
      <c r="R3312" t="s">
        <v>8326</v>
      </c>
      <c r="S3312" s="13">
        <f>(((J3312/60)/60)/24)+DATE(1970,1,1)</f>
        <v>42253.928530092591</v>
      </c>
      <c r="T3312" s="14">
        <f t="shared" si="51"/>
        <v>42283.928530092591</v>
      </c>
    </row>
    <row r="3313" spans="1:20" ht="45" hidden="1" x14ac:dyDescent="0.2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f>ROUND(E3313/D3313,0)*100</f>
        <v>100</v>
      </c>
      <c r="P3313">
        <f>IFERROR(ROUND(E3313/L3313,2),0)</f>
        <v>61.02</v>
      </c>
      <c r="Q3313" s="9" t="s">
        <v>8323</v>
      </c>
      <c r="R3313" t="s">
        <v>8326</v>
      </c>
      <c r="S3313" s="13">
        <f>(((J3313/60)/60)/24)+DATE(1970,1,1)</f>
        <v>42264.29178240741</v>
      </c>
      <c r="T3313" s="14">
        <f t="shared" si="51"/>
        <v>42294.29178240741</v>
      </c>
    </row>
    <row r="3314" spans="1:20" ht="60" hidden="1" x14ac:dyDescent="0.2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f>ROUND(E3314/D3314,0)*100</f>
        <v>100</v>
      </c>
      <c r="P3314">
        <f>IFERROR(ROUND(E3314/L3314,2),0)</f>
        <v>61</v>
      </c>
      <c r="Q3314" s="9" t="s">
        <v>8323</v>
      </c>
      <c r="R3314" t="s">
        <v>8326</v>
      </c>
      <c r="S3314" s="13">
        <f>(((J3314/60)/60)/24)+DATE(1970,1,1)</f>
        <v>42664.809560185182</v>
      </c>
      <c r="T3314" s="14">
        <f t="shared" si="51"/>
        <v>42685.916666666672</v>
      </c>
    </row>
    <row r="3315" spans="1:20" ht="45" hidden="1" x14ac:dyDescent="0.2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f>ROUND(E3315/D3315,0)*100</f>
        <v>100</v>
      </c>
      <c r="P3315">
        <f>IFERROR(ROUND(E3315/L3315,2),0)</f>
        <v>80.03</v>
      </c>
      <c r="Q3315" s="9" t="s">
        <v>8323</v>
      </c>
      <c r="R3315" t="s">
        <v>8326</v>
      </c>
      <c r="S3315" s="13">
        <f>(((J3315/60)/60)/24)+DATE(1970,1,1)</f>
        <v>42382.244409722218</v>
      </c>
      <c r="T3315" s="14">
        <f t="shared" si="51"/>
        <v>42396.041666666672</v>
      </c>
    </row>
    <row r="3316" spans="1:20" ht="60" hidden="1" x14ac:dyDescent="0.2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f>ROUND(E3316/D3316,0)*100</f>
        <v>200</v>
      </c>
      <c r="P3316">
        <f>IFERROR(ROUND(E3316/L3316,2),0)</f>
        <v>29.07</v>
      </c>
      <c r="Q3316" s="9" t="s">
        <v>8323</v>
      </c>
      <c r="R3316" t="s">
        <v>8326</v>
      </c>
      <c r="S3316" s="13">
        <f>(((J3316/60)/60)/24)+DATE(1970,1,1)</f>
        <v>42105.267488425925</v>
      </c>
      <c r="T3316" s="14">
        <f t="shared" si="51"/>
        <v>42132.836805555555</v>
      </c>
    </row>
    <row r="3317" spans="1:20" ht="45" hidden="1" x14ac:dyDescent="0.2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f>ROUND(E3317/D3317,0)*100</f>
        <v>100</v>
      </c>
      <c r="P3317">
        <f>IFERROR(ROUND(E3317/L3317,2),0)</f>
        <v>49.44</v>
      </c>
      <c r="Q3317" s="9" t="s">
        <v>8323</v>
      </c>
      <c r="R3317" t="s">
        <v>8326</v>
      </c>
      <c r="S3317" s="13">
        <f>(((J3317/60)/60)/24)+DATE(1970,1,1)</f>
        <v>42466.303715277783</v>
      </c>
      <c r="T3317" s="14">
        <f t="shared" si="51"/>
        <v>42496.303715277783</v>
      </c>
    </row>
    <row r="3318" spans="1:20" ht="75" hidden="1" x14ac:dyDescent="0.2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f>ROUND(E3318/D3318,0)*100</f>
        <v>100</v>
      </c>
      <c r="P3318">
        <f>IFERROR(ROUND(E3318/L3318,2),0)</f>
        <v>93.98</v>
      </c>
      <c r="Q3318" s="9" t="s">
        <v>8323</v>
      </c>
      <c r="R3318" t="s">
        <v>8326</v>
      </c>
      <c r="S3318" s="13">
        <f>(((J3318/60)/60)/24)+DATE(1970,1,1)</f>
        <v>41826.871238425927</v>
      </c>
      <c r="T3318" s="14">
        <f t="shared" si="51"/>
        <v>41859.57916666667</v>
      </c>
    </row>
    <row r="3319" spans="1:20" ht="45" hidden="1" x14ac:dyDescent="0.2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f>ROUND(E3319/D3319,0)*100</f>
        <v>100</v>
      </c>
      <c r="P3319">
        <f>IFERROR(ROUND(E3319/L3319,2),0)</f>
        <v>61.94</v>
      </c>
      <c r="Q3319" s="9" t="s">
        <v>8323</v>
      </c>
      <c r="R3319" t="s">
        <v>8326</v>
      </c>
      <c r="S3319" s="13">
        <f>(((J3319/60)/60)/24)+DATE(1970,1,1)</f>
        <v>42499.039629629624</v>
      </c>
      <c r="T3319" s="14">
        <f t="shared" si="51"/>
        <v>42529.039629629624</v>
      </c>
    </row>
    <row r="3320" spans="1:20" ht="30" hidden="1" x14ac:dyDescent="0.2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f>ROUND(E3320/D3320,0)*100</f>
        <v>100</v>
      </c>
      <c r="P3320">
        <f>IFERROR(ROUND(E3320/L3320,2),0)</f>
        <v>78.5</v>
      </c>
      <c r="Q3320" s="9" t="s">
        <v>8323</v>
      </c>
      <c r="R3320" t="s">
        <v>8326</v>
      </c>
      <c r="S3320" s="13">
        <f>(((J3320/60)/60)/24)+DATE(1970,1,1)</f>
        <v>42431.302002314813</v>
      </c>
      <c r="T3320" s="14">
        <f t="shared" si="51"/>
        <v>42471.104166666672</v>
      </c>
    </row>
    <row r="3321" spans="1:20" ht="60" hidden="1" x14ac:dyDescent="0.2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f>ROUND(E3321/D3321,0)*100</f>
        <v>100</v>
      </c>
      <c r="P3321">
        <f>IFERROR(ROUND(E3321/L3321,2),0)</f>
        <v>33.75</v>
      </c>
      <c r="Q3321" s="9" t="s">
        <v>8323</v>
      </c>
      <c r="R3321" t="s">
        <v>8326</v>
      </c>
      <c r="S3321" s="13">
        <f>(((J3321/60)/60)/24)+DATE(1970,1,1)</f>
        <v>41990.585486111115</v>
      </c>
      <c r="T3321" s="14">
        <f t="shared" si="51"/>
        <v>42035.585486111115</v>
      </c>
    </row>
    <row r="3322" spans="1:20" ht="45" hidden="1" x14ac:dyDescent="0.2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f>ROUND(E3322/D3322,0)*100</f>
        <v>100</v>
      </c>
      <c r="P3322">
        <f>IFERROR(ROUND(E3322/L3322,2),0)</f>
        <v>66.45</v>
      </c>
      <c r="Q3322" s="9" t="s">
        <v>8323</v>
      </c>
      <c r="R3322" t="s">
        <v>8326</v>
      </c>
      <c r="S3322" s="13">
        <f>(((J3322/60)/60)/24)+DATE(1970,1,1)</f>
        <v>42513.045798611114</v>
      </c>
      <c r="T3322" s="14">
        <f t="shared" si="51"/>
        <v>42543.045798611114</v>
      </c>
    </row>
    <row r="3323" spans="1:20" ht="60" hidden="1" x14ac:dyDescent="0.2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f>ROUND(E3323/D3323,0)*100</f>
        <v>100</v>
      </c>
      <c r="P3323">
        <f>IFERROR(ROUND(E3323/L3323,2),0)</f>
        <v>35.799999999999997</v>
      </c>
      <c r="Q3323" s="9" t="s">
        <v>8323</v>
      </c>
      <c r="R3323" t="s">
        <v>8326</v>
      </c>
      <c r="S3323" s="13">
        <f>(((J3323/60)/60)/24)+DATE(1970,1,1)</f>
        <v>41914.100289351853</v>
      </c>
      <c r="T3323" s="14">
        <f t="shared" si="51"/>
        <v>41928.165972222225</v>
      </c>
    </row>
    <row r="3324" spans="1:20" ht="60" hidden="1" x14ac:dyDescent="0.2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f>ROUND(E3324/D3324,0)*100</f>
        <v>100</v>
      </c>
      <c r="P3324">
        <f>IFERROR(ROUND(E3324/L3324,2),0)</f>
        <v>145.65</v>
      </c>
      <c r="Q3324" s="9" t="s">
        <v>8323</v>
      </c>
      <c r="R3324" t="s">
        <v>8326</v>
      </c>
      <c r="S3324" s="13">
        <f>(((J3324/60)/60)/24)+DATE(1970,1,1)</f>
        <v>42521.010370370372</v>
      </c>
      <c r="T3324" s="14">
        <f t="shared" si="51"/>
        <v>42543.163194444445</v>
      </c>
    </row>
    <row r="3325" spans="1:20" ht="60" hidden="1" x14ac:dyDescent="0.2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f>ROUND(E3325/D3325,0)*100</f>
        <v>100</v>
      </c>
      <c r="P3325">
        <f>IFERROR(ROUND(E3325/L3325,2),0)</f>
        <v>25.69</v>
      </c>
      <c r="Q3325" s="9" t="s">
        <v>8323</v>
      </c>
      <c r="R3325" t="s">
        <v>8326</v>
      </c>
      <c r="S3325" s="13">
        <f>(((J3325/60)/60)/24)+DATE(1970,1,1)</f>
        <v>42608.36583333333</v>
      </c>
      <c r="T3325" s="14">
        <f t="shared" si="51"/>
        <v>42638.36583333333</v>
      </c>
    </row>
    <row r="3326" spans="1:20" ht="45" hidden="1" x14ac:dyDescent="0.2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f>ROUND(E3326/D3326,0)*100</f>
        <v>100</v>
      </c>
      <c r="P3326">
        <f>IFERROR(ROUND(E3326/L3326,2),0)</f>
        <v>152.5</v>
      </c>
      <c r="Q3326" s="9" t="s">
        <v>8323</v>
      </c>
      <c r="R3326" t="s">
        <v>8326</v>
      </c>
      <c r="S3326" s="13">
        <f>(((J3326/60)/60)/24)+DATE(1970,1,1)</f>
        <v>42512.58321759259</v>
      </c>
      <c r="T3326" s="14">
        <f t="shared" si="51"/>
        <v>42526.58321759259</v>
      </c>
    </row>
    <row r="3327" spans="1:20" ht="60" hidden="1" x14ac:dyDescent="0.2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f>ROUND(E3327/D3327,0)*100</f>
        <v>100</v>
      </c>
      <c r="P3327">
        <f>IFERROR(ROUND(E3327/L3327,2),0)</f>
        <v>30</v>
      </c>
      <c r="Q3327" s="9" t="s">
        <v>8323</v>
      </c>
      <c r="R3327" t="s">
        <v>8326</v>
      </c>
      <c r="S3327" s="13">
        <f>(((J3327/60)/60)/24)+DATE(1970,1,1)</f>
        <v>42064.785613425927</v>
      </c>
      <c r="T3327" s="14">
        <f t="shared" si="51"/>
        <v>42099.743946759263</v>
      </c>
    </row>
    <row r="3328" spans="1:20" ht="60" hidden="1" x14ac:dyDescent="0.2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f>ROUND(E3328/D3328,0)*100</f>
        <v>100</v>
      </c>
      <c r="P3328">
        <f>IFERROR(ROUND(E3328/L3328,2),0)</f>
        <v>142.28</v>
      </c>
      <c r="Q3328" s="9" t="s">
        <v>8323</v>
      </c>
      <c r="R3328" t="s">
        <v>8326</v>
      </c>
      <c r="S3328" s="13">
        <f>(((J3328/60)/60)/24)+DATE(1970,1,1)</f>
        <v>42041.714178240742</v>
      </c>
      <c r="T3328" s="14">
        <f t="shared" si="51"/>
        <v>42071.67251157407</v>
      </c>
    </row>
    <row r="3329" spans="1:20" ht="60" hidden="1" x14ac:dyDescent="0.2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f>ROUND(E3329/D3329,0)*100</f>
        <v>100</v>
      </c>
      <c r="P3329">
        <f>IFERROR(ROUND(E3329/L3329,2),0)</f>
        <v>24.55</v>
      </c>
      <c r="Q3329" s="9" t="s">
        <v>8323</v>
      </c>
      <c r="R3329" t="s">
        <v>8326</v>
      </c>
      <c r="S3329" s="13">
        <f>(((J3329/60)/60)/24)+DATE(1970,1,1)</f>
        <v>42468.374606481477</v>
      </c>
      <c r="T3329" s="14">
        <f t="shared" si="51"/>
        <v>42498.374606481477</v>
      </c>
    </row>
    <row r="3330" spans="1:20" ht="45" hidden="1" x14ac:dyDescent="0.2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f>ROUND(E3330/D3330,0)*100</f>
        <v>100</v>
      </c>
      <c r="P3330">
        <f>IFERROR(ROUND(E3330/L3330,2),0)</f>
        <v>292.77999999999997</v>
      </c>
      <c r="Q3330" s="9" t="s">
        <v>8323</v>
      </c>
      <c r="R3330" t="s">
        <v>8326</v>
      </c>
      <c r="S3330" s="13">
        <f>(((J3330/60)/60)/24)+DATE(1970,1,1)</f>
        <v>41822.57503472222</v>
      </c>
      <c r="T3330" s="14">
        <f t="shared" si="51"/>
        <v>41825.041666666664</v>
      </c>
    </row>
    <row r="3331" spans="1:20" ht="45" hidden="1" x14ac:dyDescent="0.2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f>ROUND(E3331/D3331,0)*100</f>
        <v>100</v>
      </c>
      <c r="P3331">
        <f>IFERROR(ROUND(E3331/L3331,2),0)</f>
        <v>44.92</v>
      </c>
      <c r="Q3331" s="9" t="s">
        <v>8323</v>
      </c>
      <c r="R3331" t="s">
        <v>8326</v>
      </c>
      <c r="S3331" s="13">
        <f>(((J3331/60)/60)/24)+DATE(1970,1,1)</f>
        <v>41837.323009259257</v>
      </c>
      <c r="T3331" s="14">
        <f t="shared" ref="T3331:T3394" si="52">(((I3331/60)/60)/24)+DATE(1970,1,1)</f>
        <v>41847.958333333336</v>
      </c>
    </row>
    <row r="3332" spans="1:20" ht="45" hidden="1" x14ac:dyDescent="0.2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f>ROUND(E3332/D3332,0)*100</f>
        <v>100</v>
      </c>
      <c r="P3332">
        <f>IFERROR(ROUND(E3332/L3332,2),0)</f>
        <v>23.1</v>
      </c>
      <c r="Q3332" s="9" t="s">
        <v>8323</v>
      </c>
      <c r="R3332" t="s">
        <v>8326</v>
      </c>
      <c r="S3332" s="13">
        <f>(((J3332/60)/60)/24)+DATE(1970,1,1)</f>
        <v>42065.887361111112</v>
      </c>
      <c r="T3332" s="14">
        <f t="shared" si="52"/>
        <v>42095.845694444448</v>
      </c>
    </row>
    <row r="3333" spans="1:20" ht="60" hidden="1" x14ac:dyDescent="0.2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f>ROUND(E3333/D3333,0)*100</f>
        <v>100</v>
      </c>
      <c r="P3333">
        <f>IFERROR(ROUND(E3333/L3333,2),0)</f>
        <v>80.400000000000006</v>
      </c>
      <c r="Q3333" s="9" t="s">
        <v>8323</v>
      </c>
      <c r="R3333" t="s">
        <v>8326</v>
      </c>
      <c r="S3333" s="13">
        <f>(((J3333/60)/60)/24)+DATE(1970,1,1)</f>
        <v>42248.697754629626</v>
      </c>
      <c r="T3333" s="14">
        <f t="shared" si="52"/>
        <v>42283.697754629626</v>
      </c>
    </row>
    <row r="3334" spans="1:20" ht="45" hidden="1" x14ac:dyDescent="0.2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f>ROUND(E3334/D3334,0)*100</f>
        <v>100</v>
      </c>
      <c r="P3334">
        <f>IFERROR(ROUND(E3334/L3334,2),0)</f>
        <v>72.290000000000006</v>
      </c>
      <c r="Q3334" s="9" t="s">
        <v>8323</v>
      </c>
      <c r="R3334" t="s">
        <v>8326</v>
      </c>
      <c r="S3334" s="13">
        <f>(((J3334/60)/60)/24)+DATE(1970,1,1)</f>
        <v>41809.860300925924</v>
      </c>
      <c r="T3334" s="14">
        <f t="shared" si="52"/>
        <v>41839.860300925924</v>
      </c>
    </row>
    <row r="3335" spans="1:20" ht="60" hidden="1" x14ac:dyDescent="0.2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f>ROUND(E3335/D3335,0)*100</f>
        <v>100</v>
      </c>
      <c r="P3335">
        <f>IFERROR(ROUND(E3335/L3335,2),0)</f>
        <v>32.97</v>
      </c>
      <c r="Q3335" s="9" t="s">
        <v>8323</v>
      </c>
      <c r="R3335" t="s">
        <v>8326</v>
      </c>
      <c r="S3335" s="13">
        <f>(((J3335/60)/60)/24)+DATE(1970,1,1)</f>
        <v>42148.676851851851</v>
      </c>
      <c r="T3335" s="14">
        <f t="shared" si="52"/>
        <v>42170.676851851851</v>
      </c>
    </row>
    <row r="3336" spans="1:20" ht="45" hidden="1" x14ac:dyDescent="0.2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f>ROUND(E3336/D3336,0)*100</f>
        <v>100</v>
      </c>
      <c r="P3336">
        <f>IFERROR(ROUND(E3336/L3336,2),0)</f>
        <v>116.65</v>
      </c>
      <c r="Q3336" s="9" t="s">
        <v>8323</v>
      </c>
      <c r="R3336" t="s">
        <v>8326</v>
      </c>
      <c r="S3336" s="13">
        <f>(((J3336/60)/60)/24)+DATE(1970,1,1)</f>
        <v>42185.521087962959</v>
      </c>
      <c r="T3336" s="14">
        <f t="shared" si="52"/>
        <v>42215.521087962959</v>
      </c>
    </row>
    <row r="3337" spans="1:20" ht="60" hidden="1" x14ac:dyDescent="0.2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f>ROUND(E3337/D3337,0)*100</f>
        <v>100</v>
      </c>
      <c r="P3337">
        <f>IFERROR(ROUND(E3337/L3337,2),0)</f>
        <v>79.62</v>
      </c>
      <c r="Q3337" s="9" t="s">
        <v>8323</v>
      </c>
      <c r="R3337" t="s">
        <v>8326</v>
      </c>
      <c r="S3337" s="13">
        <f>(((J3337/60)/60)/24)+DATE(1970,1,1)</f>
        <v>41827.674143518518</v>
      </c>
      <c r="T3337" s="14">
        <f t="shared" si="52"/>
        <v>41854.958333333336</v>
      </c>
    </row>
    <row r="3338" spans="1:20" ht="45" hidden="1" x14ac:dyDescent="0.2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f>ROUND(E3338/D3338,0)*100</f>
        <v>100</v>
      </c>
      <c r="P3338">
        <f>IFERROR(ROUND(E3338/L3338,2),0)</f>
        <v>27.78</v>
      </c>
      <c r="Q3338" s="9" t="s">
        <v>8323</v>
      </c>
      <c r="R3338" t="s">
        <v>8326</v>
      </c>
      <c r="S3338" s="13">
        <f>(((J3338/60)/60)/24)+DATE(1970,1,1)</f>
        <v>42437.398680555561</v>
      </c>
      <c r="T3338" s="14">
        <f t="shared" si="52"/>
        <v>42465.35701388889</v>
      </c>
    </row>
    <row r="3339" spans="1:20" ht="45" hidden="1" x14ac:dyDescent="0.2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f>ROUND(E3339/D3339,0)*100</f>
        <v>100</v>
      </c>
      <c r="P3339">
        <f>IFERROR(ROUND(E3339/L3339,2),0)</f>
        <v>81.03</v>
      </c>
      <c r="Q3339" s="9" t="s">
        <v>8323</v>
      </c>
      <c r="R3339" t="s">
        <v>8326</v>
      </c>
      <c r="S3339" s="13">
        <f>(((J3339/60)/60)/24)+DATE(1970,1,1)</f>
        <v>41901.282025462962</v>
      </c>
      <c r="T3339" s="14">
        <f t="shared" si="52"/>
        <v>41922.875</v>
      </c>
    </row>
    <row r="3340" spans="1:20" ht="30" hidden="1" x14ac:dyDescent="0.2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f>ROUND(E3340/D3340,0)*100</f>
        <v>100</v>
      </c>
      <c r="P3340">
        <f>IFERROR(ROUND(E3340/L3340,2),0)</f>
        <v>136.85</v>
      </c>
      <c r="Q3340" s="9" t="s">
        <v>8323</v>
      </c>
      <c r="R3340" t="s">
        <v>8326</v>
      </c>
      <c r="S3340" s="13">
        <f>(((J3340/60)/60)/24)+DATE(1970,1,1)</f>
        <v>42769.574999999997</v>
      </c>
      <c r="T3340" s="14">
        <f t="shared" si="52"/>
        <v>42790.574999999997</v>
      </c>
    </row>
    <row r="3341" spans="1:20" ht="45" hidden="1" x14ac:dyDescent="0.2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f>ROUND(E3341/D3341,0)*100</f>
        <v>100</v>
      </c>
      <c r="P3341">
        <f>IFERROR(ROUND(E3341/L3341,2),0)</f>
        <v>177.62</v>
      </c>
      <c r="Q3341" s="9" t="s">
        <v>8323</v>
      </c>
      <c r="R3341" t="s">
        <v>8326</v>
      </c>
      <c r="S3341" s="13">
        <f>(((J3341/60)/60)/24)+DATE(1970,1,1)</f>
        <v>42549.665717592594</v>
      </c>
      <c r="T3341" s="14">
        <f t="shared" si="52"/>
        <v>42579.665717592594</v>
      </c>
    </row>
    <row r="3342" spans="1:20" ht="60" hidden="1" x14ac:dyDescent="0.2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f>ROUND(E3342/D3342,0)*100</f>
        <v>100</v>
      </c>
      <c r="P3342">
        <f>IFERROR(ROUND(E3342/L3342,2),0)</f>
        <v>109.08</v>
      </c>
      <c r="Q3342" s="9" t="s">
        <v>8323</v>
      </c>
      <c r="R3342" t="s">
        <v>8326</v>
      </c>
      <c r="S3342" s="13">
        <f>(((J3342/60)/60)/24)+DATE(1970,1,1)</f>
        <v>42685.974004629628</v>
      </c>
      <c r="T3342" s="14">
        <f t="shared" si="52"/>
        <v>42710.974004629628</v>
      </c>
    </row>
    <row r="3343" spans="1:20" ht="60" hidden="1" x14ac:dyDescent="0.2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f>ROUND(E3343/D3343,0)*100</f>
        <v>100</v>
      </c>
      <c r="P3343">
        <f>IFERROR(ROUND(E3343/L3343,2),0)</f>
        <v>119.64</v>
      </c>
      <c r="Q3343" s="9" t="s">
        <v>8323</v>
      </c>
      <c r="R3343" t="s">
        <v>8326</v>
      </c>
      <c r="S3343" s="13">
        <f>(((J3343/60)/60)/24)+DATE(1970,1,1)</f>
        <v>42510.798854166671</v>
      </c>
      <c r="T3343" s="14">
        <f t="shared" si="52"/>
        <v>42533.708333333328</v>
      </c>
    </row>
    <row r="3344" spans="1:20" ht="45" hidden="1" x14ac:dyDescent="0.2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f>ROUND(E3344/D3344,0)*100</f>
        <v>100</v>
      </c>
      <c r="P3344">
        <f>IFERROR(ROUND(E3344/L3344,2),0)</f>
        <v>78.209999999999994</v>
      </c>
      <c r="Q3344" s="9" t="s">
        <v>8323</v>
      </c>
      <c r="R3344" t="s">
        <v>8326</v>
      </c>
      <c r="S3344" s="13">
        <f>(((J3344/60)/60)/24)+DATE(1970,1,1)</f>
        <v>42062.296412037031</v>
      </c>
      <c r="T3344" s="14">
        <f t="shared" si="52"/>
        <v>42095.207638888889</v>
      </c>
    </row>
    <row r="3345" spans="1:20" ht="45" hidden="1" x14ac:dyDescent="0.2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f>ROUND(E3345/D3345,0)*100</f>
        <v>200</v>
      </c>
      <c r="P3345">
        <f>IFERROR(ROUND(E3345/L3345,2),0)</f>
        <v>52.17</v>
      </c>
      <c r="Q3345" s="9" t="s">
        <v>8323</v>
      </c>
      <c r="R3345" t="s">
        <v>8326</v>
      </c>
      <c r="S3345" s="13">
        <f>(((J3345/60)/60)/24)+DATE(1970,1,1)</f>
        <v>42452.916481481487</v>
      </c>
      <c r="T3345" s="14">
        <f t="shared" si="52"/>
        <v>42473.554166666669</v>
      </c>
    </row>
    <row r="3346" spans="1:20" ht="60" hidden="1" x14ac:dyDescent="0.2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f>ROUND(E3346/D3346,0)*100</f>
        <v>100</v>
      </c>
      <c r="P3346">
        <f>IFERROR(ROUND(E3346/L3346,2),0)</f>
        <v>114.13</v>
      </c>
      <c r="Q3346" s="9" t="s">
        <v>8323</v>
      </c>
      <c r="R3346" t="s">
        <v>8326</v>
      </c>
      <c r="S3346" s="13">
        <f>(((J3346/60)/60)/24)+DATE(1970,1,1)</f>
        <v>41851.200150462959</v>
      </c>
      <c r="T3346" s="14">
        <f t="shared" si="52"/>
        <v>41881.200150462959</v>
      </c>
    </row>
    <row r="3347" spans="1:20" ht="60" hidden="1" x14ac:dyDescent="0.2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f>ROUND(E3347/D3347,0)*100</f>
        <v>100</v>
      </c>
      <c r="P3347">
        <f>IFERROR(ROUND(E3347/L3347,2),0)</f>
        <v>50</v>
      </c>
      <c r="Q3347" s="9" t="s">
        <v>8323</v>
      </c>
      <c r="R3347" t="s">
        <v>8326</v>
      </c>
      <c r="S3347" s="13">
        <f>(((J3347/60)/60)/24)+DATE(1970,1,1)</f>
        <v>42053.106111111112</v>
      </c>
      <c r="T3347" s="14">
        <f t="shared" si="52"/>
        <v>42112.025694444441</v>
      </c>
    </row>
    <row r="3348" spans="1:20" ht="60" hidden="1" x14ac:dyDescent="0.2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f>ROUND(E3348/D3348,0)*100</f>
        <v>100</v>
      </c>
      <c r="P3348">
        <f>IFERROR(ROUND(E3348/L3348,2),0)</f>
        <v>91.67</v>
      </c>
      <c r="Q3348" s="9" t="s">
        <v>8323</v>
      </c>
      <c r="R3348" t="s">
        <v>8326</v>
      </c>
      <c r="S3348" s="13">
        <f>(((J3348/60)/60)/24)+DATE(1970,1,1)</f>
        <v>42054.024421296301</v>
      </c>
      <c r="T3348" s="14">
        <f t="shared" si="52"/>
        <v>42061.024421296301</v>
      </c>
    </row>
    <row r="3349" spans="1:20" ht="60" hidden="1" x14ac:dyDescent="0.2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f>ROUND(E3349/D3349,0)*100</f>
        <v>100</v>
      </c>
      <c r="P3349">
        <f>IFERROR(ROUND(E3349/L3349,2),0)</f>
        <v>108.59</v>
      </c>
      <c r="Q3349" s="9" t="s">
        <v>8323</v>
      </c>
      <c r="R3349" t="s">
        <v>8326</v>
      </c>
      <c r="S3349" s="13">
        <f>(((J3349/60)/60)/24)+DATE(1970,1,1)</f>
        <v>42484.551550925928</v>
      </c>
      <c r="T3349" s="14">
        <f t="shared" si="52"/>
        <v>42498.875</v>
      </c>
    </row>
    <row r="3350" spans="1:20" ht="60" hidden="1" x14ac:dyDescent="0.2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f>ROUND(E3350/D3350,0)*100</f>
        <v>100</v>
      </c>
      <c r="P3350">
        <f>IFERROR(ROUND(E3350/L3350,2),0)</f>
        <v>69.819999999999993</v>
      </c>
      <c r="Q3350" s="9" t="s">
        <v>8323</v>
      </c>
      <c r="R3350" t="s">
        <v>8326</v>
      </c>
      <c r="S3350" s="13">
        <f>(((J3350/60)/60)/24)+DATE(1970,1,1)</f>
        <v>42466.558796296296</v>
      </c>
      <c r="T3350" s="14">
        <f t="shared" si="52"/>
        <v>42490.165972222225</v>
      </c>
    </row>
    <row r="3351" spans="1:20" ht="60" hidden="1" x14ac:dyDescent="0.2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f>ROUND(E3351/D3351,0)*100</f>
        <v>200</v>
      </c>
      <c r="P3351">
        <f>IFERROR(ROUND(E3351/L3351,2),0)</f>
        <v>109.57</v>
      </c>
      <c r="Q3351" s="9" t="s">
        <v>8323</v>
      </c>
      <c r="R3351" t="s">
        <v>8326</v>
      </c>
      <c r="S3351" s="13">
        <f>(((J3351/60)/60)/24)+DATE(1970,1,1)</f>
        <v>42513.110787037032</v>
      </c>
      <c r="T3351" s="14">
        <f t="shared" si="52"/>
        <v>42534.708333333328</v>
      </c>
    </row>
    <row r="3352" spans="1:20" ht="60" hidden="1" x14ac:dyDescent="0.2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f>ROUND(E3352/D3352,0)*100</f>
        <v>100</v>
      </c>
      <c r="P3352">
        <f>IFERROR(ROUND(E3352/L3352,2),0)</f>
        <v>71.67</v>
      </c>
      <c r="Q3352" s="9" t="s">
        <v>8323</v>
      </c>
      <c r="R3352" t="s">
        <v>8326</v>
      </c>
      <c r="S3352" s="13">
        <f>(((J3352/60)/60)/24)+DATE(1970,1,1)</f>
        <v>42302.701516203699</v>
      </c>
      <c r="T3352" s="14">
        <f t="shared" si="52"/>
        <v>42337.958333333328</v>
      </c>
    </row>
    <row r="3353" spans="1:20" ht="60" hidden="1" x14ac:dyDescent="0.2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f>ROUND(E3353/D3353,0)*100</f>
        <v>100</v>
      </c>
      <c r="P3353">
        <f>IFERROR(ROUND(E3353/L3353,2),0)</f>
        <v>93.61</v>
      </c>
      <c r="Q3353" s="9" t="s">
        <v>8323</v>
      </c>
      <c r="R3353" t="s">
        <v>8326</v>
      </c>
      <c r="S3353" s="13">
        <f>(((J3353/60)/60)/24)+DATE(1970,1,1)</f>
        <v>41806.395428240743</v>
      </c>
      <c r="T3353" s="14">
        <f t="shared" si="52"/>
        <v>41843.458333333336</v>
      </c>
    </row>
    <row r="3354" spans="1:20" ht="60" hidden="1" x14ac:dyDescent="0.2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f>ROUND(E3354/D3354,0)*100</f>
        <v>100</v>
      </c>
      <c r="P3354">
        <f>IFERROR(ROUND(E3354/L3354,2),0)</f>
        <v>76.8</v>
      </c>
      <c r="Q3354" s="9" t="s">
        <v>8323</v>
      </c>
      <c r="R3354" t="s">
        <v>8326</v>
      </c>
      <c r="S3354" s="13">
        <f>(((J3354/60)/60)/24)+DATE(1970,1,1)</f>
        <v>42495.992800925931</v>
      </c>
      <c r="T3354" s="14">
        <f t="shared" si="52"/>
        <v>42552.958333333328</v>
      </c>
    </row>
    <row r="3355" spans="1:20" ht="60" hidden="1" x14ac:dyDescent="0.2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f>ROUND(E3355/D3355,0)*100</f>
        <v>300</v>
      </c>
      <c r="P3355">
        <f>IFERROR(ROUND(E3355/L3355,2),0)</f>
        <v>35.799999999999997</v>
      </c>
      <c r="Q3355" s="9" t="s">
        <v>8323</v>
      </c>
      <c r="R3355" t="s">
        <v>8326</v>
      </c>
      <c r="S3355" s="13">
        <f>(((J3355/60)/60)/24)+DATE(1970,1,1)</f>
        <v>42479.432291666672</v>
      </c>
      <c r="T3355" s="14">
        <f t="shared" si="52"/>
        <v>42492.958333333328</v>
      </c>
    </row>
    <row r="3356" spans="1:20" ht="45" hidden="1" x14ac:dyDescent="0.2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f>ROUND(E3356/D3356,0)*100</f>
        <v>100</v>
      </c>
      <c r="P3356">
        <f>IFERROR(ROUND(E3356/L3356,2),0)</f>
        <v>55.6</v>
      </c>
      <c r="Q3356" s="9" t="s">
        <v>8323</v>
      </c>
      <c r="R3356" t="s">
        <v>8326</v>
      </c>
      <c r="S3356" s="13">
        <f>(((J3356/60)/60)/24)+DATE(1970,1,1)</f>
        <v>42270.7269212963</v>
      </c>
      <c r="T3356" s="14">
        <f t="shared" si="52"/>
        <v>42306.167361111111</v>
      </c>
    </row>
    <row r="3357" spans="1:20" ht="45" hidden="1" x14ac:dyDescent="0.2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f>ROUND(E3357/D3357,0)*100</f>
        <v>100</v>
      </c>
      <c r="P3357">
        <f>IFERROR(ROUND(E3357/L3357,2),0)</f>
        <v>147.33000000000001</v>
      </c>
      <c r="Q3357" s="9" t="s">
        <v>8323</v>
      </c>
      <c r="R3357" t="s">
        <v>8326</v>
      </c>
      <c r="S3357" s="13">
        <f>(((J3357/60)/60)/24)+DATE(1970,1,1)</f>
        <v>42489.619525462964</v>
      </c>
      <c r="T3357" s="14">
        <f t="shared" si="52"/>
        <v>42500.470138888893</v>
      </c>
    </row>
    <row r="3358" spans="1:20" ht="60" hidden="1" x14ac:dyDescent="0.2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f>ROUND(E3358/D3358,0)*100</f>
        <v>100</v>
      </c>
      <c r="P3358">
        <f>IFERROR(ROUND(E3358/L3358,2),0)</f>
        <v>56.33</v>
      </c>
      <c r="Q3358" s="9" t="s">
        <v>8323</v>
      </c>
      <c r="R3358" t="s">
        <v>8326</v>
      </c>
      <c r="S3358" s="13">
        <f>(((J3358/60)/60)/24)+DATE(1970,1,1)</f>
        <v>42536.815648148149</v>
      </c>
      <c r="T3358" s="14">
        <f t="shared" si="52"/>
        <v>42566.815648148149</v>
      </c>
    </row>
    <row r="3359" spans="1:20" ht="60" hidden="1" x14ac:dyDescent="0.2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f>ROUND(E3359/D3359,0)*100</f>
        <v>100</v>
      </c>
      <c r="P3359">
        <f>IFERROR(ROUND(E3359/L3359,2),0)</f>
        <v>96.19</v>
      </c>
      <c r="Q3359" s="9" t="s">
        <v>8323</v>
      </c>
      <c r="R3359" t="s">
        <v>8326</v>
      </c>
      <c r="S3359" s="13">
        <f>(((J3359/60)/60)/24)+DATE(1970,1,1)</f>
        <v>41822.417939814812</v>
      </c>
      <c r="T3359" s="14">
        <f t="shared" si="52"/>
        <v>41852.417939814812</v>
      </c>
    </row>
    <row r="3360" spans="1:20" ht="45" hidden="1" x14ac:dyDescent="0.2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f>ROUND(E3360/D3360,0)*100</f>
        <v>100</v>
      </c>
      <c r="P3360">
        <f>IFERROR(ROUND(E3360/L3360,2),0)</f>
        <v>63.57</v>
      </c>
      <c r="Q3360" s="9" t="s">
        <v>8323</v>
      </c>
      <c r="R3360" t="s">
        <v>8326</v>
      </c>
      <c r="S3360" s="13">
        <f>(((J3360/60)/60)/24)+DATE(1970,1,1)</f>
        <v>41932.311099537037</v>
      </c>
      <c r="T3360" s="14">
        <f t="shared" si="52"/>
        <v>41962.352766203709</v>
      </c>
    </row>
    <row r="3361" spans="1:20" ht="45" hidden="1" x14ac:dyDescent="0.2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f>ROUND(E3361/D3361,0)*100</f>
        <v>100</v>
      </c>
      <c r="P3361">
        <f>IFERROR(ROUND(E3361/L3361,2),0)</f>
        <v>184.78</v>
      </c>
      <c r="Q3361" s="9" t="s">
        <v>8323</v>
      </c>
      <c r="R3361" t="s">
        <v>8326</v>
      </c>
      <c r="S3361" s="13">
        <f>(((J3361/60)/60)/24)+DATE(1970,1,1)</f>
        <v>42746.057106481487</v>
      </c>
      <c r="T3361" s="14">
        <f t="shared" si="52"/>
        <v>42791.057106481487</v>
      </c>
    </row>
    <row r="3362" spans="1:20" ht="30" hidden="1" x14ac:dyDescent="0.2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f>ROUND(E3362/D3362,0)*100</f>
        <v>100</v>
      </c>
      <c r="P3362">
        <f>IFERROR(ROUND(E3362/L3362,2),0)</f>
        <v>126.72</v>
      </c>
      <c r="Q3362" s="9" t="s">
        <v>8323</v>
      </c>
      <c r="R3362" t="s">
        <v>8326</v>
      </c>
      <c r="S3362" s="13">
        <f>(((J3362/60)/60)/24)+DATE(1970,1,1)</f>
        <v>42697.082673611112</v>
      </c>
      <c r="T3362" s="14">
        <f t="shared" si="52"/>
        <v>42718.665972222225</v>
      </c>
    </row>
    <row r="3363" spans="1:20" ht="60" hidden="1" x14ac:dyDescent="0.2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f>ROUND(E3363/D3363,0)*100</f>
        <v>100</v>
      </c>
      <c r="P3363">
        <f>IFERROR(ROUND(E3363/L3363,2),0)</f>
        <v>83.43</v>
      </c>
      <c r="Q3363" s="9" t="s">
        <v>8323</v>
      </c>
      <c r="R3363" t="s">
        <v>8326</v>
      </c>
      <c r="S3363" s="13">
        <f>(((J3363/60)/60)/24)+DATE(1970,1,1)</f>
        <v>41866.025347222225</v>
      </c>
      <c r="T3363" s="14">
        <f t="shared" si="52"/>
        <v>41883.665972222225</v>
      </c>
    </row>
    <row r="3364" spans="1:20" ht="45" hidden="1" x14ac:dyDescent="0.2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f>ROUND(E3364/D3364,0)*100</f>
        <v>200</v>
      </c>
      <c r="P3364">
        <f>IFERROR(ROUND(E3364/L3364,2),0)</f>
        <v>54.5</v>
      </c>
      <c r="Q3364" s="9" t="s">
        <v>8323</v>
      </c>
      <c r="R3364" t="s">
        <v>8326</v>
      </c>
      <c r="S3364" s="13">
        <f>(((J3364/60)/60)/24)+DATE(1970,1,1)</f>
        <v>42056.091631944444</v>
      </c>
      <c r="T3364" s="14">
        <f t="shared" si="52"/>
        <v>42070.204861111109</v>
      </c>
    </row>
    <row r="3365" spans="1:20" ht="60" hidden="1" x14ac:dyDescent="0.2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f>ROUND(E3365/D3365,0)*100</f>
        <v>100</v>
      </c>
      <c r="P3365">
        <f>IFERROR(ROUND(E3365/L3365,2),0)</f>
        <v>302.31</v>
      </c>
      <c r="Q3365" s="9" t="s">
        <v>8323</v>
      </c>
      <c r="R3365" t="s">
        <v>8326</v>
      </c>
      <c r="S3365" s="13">
        <f>(((J3365/60)/60)/24)+DATE(1970,1,1)</f>
        <v>41851.771354166667</v>
      </c>
      <c r="T3365" s="14">
        <f t="shared" si="52"/>
        <v>41870.666666666664</v>
      </c>
    </row>
    <row r="3366" spans="1:20" ht="60" hidden="1" x14ac:dyDescent="0.2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f>ROUND(E3366/D3366,0)*100</f>
        <v>100</v>
      </c>
      <c r="P3366">
        <f>IFERROR(ROUND(E3366/L3366,2),0)</f>
        <v>44.14</v>
      </c>
      <c r="Q3366" s="9" t="s">
        <v>8323</v>
      </c>
      <c r="R3366" t="s">
        <v>8326</v>
      </c>
      <c r="S3366" s="13">
        <f>(((J3366/60)/60)/24)+DATE(1970,1,1)</f>
        <v>42422.977418981478</v>
      </c>
      <c r="T3366" s="14">
        <f t="shared" si="52"/>
        <v>42444.875</v>
      </c>
    </row>
    <row r="3367" spans="1:20" ht="60" hidden="1" x14ac:dyDescent="0.2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f>ROUND(E3367/D3367,0)*100</f>
        <v>100</v>
      </c>
      <c r="P3367">
        <f>IFERROR(ROUND(E3367/L3367,2),0)</f>
        <v>866.67</v>
      </c>
      <c r="Q3367" s="9" t="s">
        <v>8323</v>
      </c>
      <c r="R3367" t="s">
        <v>8326</v>
      </c>
      <c r="S3367" s="13">
        <f>(((J3367/60)/60)/24)+DATE(1970,1,1)</f>
        <v>42321.101759259262</v>
      </c>
      <c r="T3367" s="14">
        <f t="shared" si="52"/>
        <v>42351.101759259262</v>
      </c>
    </row>
    <row r="3368" spans="1:20" ht="45" hidden="1" x14ac:dyDescent="0.2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f>ROUND(E3368/D3368,0)*100</f>
        <v>200</v>
      </c>
      <c r="P3368">
        <f>IFERROR(ROUND(E3368/L3368,2),0)</f>
        <v>61.39</v>
      </c>
      <c r="Q3368" s="9" t="s">
        <v>8323</v>
      </c>
      <c r="R3368" t="s">
        <v>8326</v>
      </c>
      <c r="S3368" s="13">
        <f>(((J3368/60)/60)/24)+DATE(1970,1,1)</f>
        <v>42107.067557870367</v>
      </c>
      <c r="T3368" s="14">
        <f t="shared" si="52"/>
        <v>42137.067557870367</v>
      </c>
    </row>
    <row r="3369" spans="1:20" ht="60" hidden="1" x14ac:dyDescent="0.2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f>ROUND(E3369/D3369,0)*100</f>
        <v>100</v>
      </c>
      <c r="P3369">
        <f>IFERROR(ROUND(E3369/L3369,2),0)</f>
        <v>29.67</v>
      </c>
      <c r="Q3369" s="9" t="s">
        <v>8323</v>
      </c>
      <c r="R3369" t="s">
        <v>8326</v>
      </c>
      <c r="S3369" s="13">
        <f>(((J3369/60)/60)/24)+DATE(1970,1,1)</f>
        <v>42192.933958333335</v>
      </c>
      <c r="T3369" s="14">
        <f t="shared" si="52"/>
        <v>42217.933958333335</v>
      </c>
    </row>
    <row r="3370" spans="1:20" ht="45" hidden="1" x14ac:dyDescent="0.2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f>ROUND(E3370/D3370,0)*100</f>
        <v>100</v>
      </c>
      <c r="P3370">
        <f>IFERROR(ROUND(E3370/L3370,2),0)</f>
        <v>45.48</v>
      </c>
      <c r="Q3370" s="9" t="s">
        <v>8323</v>
      </c>
      <c r="R3370" t="s">
        <v>8326</v>
      </c>
      <c r="S3370" s="13">
        <f>(((J3370/60)/60)/24)+DATE(1970,1,1)</f>
        <v>41969.199756944443</v>
      </c>
      <c r="T3370" s="14">
        <f t="shared" si="52"/>
        <v>42005.208333333328</v>
      </c>
    </row>
    <row r="3371" spans="1:20" ht="45" hidden="1" x14ac:dyDescent="0.2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f>ROUND(E3371/D3371,0)*100</f>
        <v>100</v>
      </c>
      <c r="P3371">
        <f>IFERROR(ROUND(E3371/L3371,2),0)</f>
        <v>96.2</v>
      </c>
      <c r="Q3371" s="9" t="s">
        <v>8323</v>
      </c>
      <c r="R3371" t="s">
        <v>8326</v>
      </c>
      <c r="S3371" s="13">
        <f>(((J3371/60)/60)/24)+DATE(1970,1,1)</f>
        <v>42690.041435185187</v>
      </c>
      <c r="T3371" s="14">
        <f t="shared" si="52"/>
        <v>42750.041435185187</v>
      </c>
    </row>
    <row r="3372" spans="1:20" ht="30" hidden="1" x14ac:dyDescent="0.2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f>ROUND(E3372/D3372,0)*100</f>
        <v>100</v>
      </c>
      <c r="P3372">
        <f>IFERROR(ROUND(E3372/L3372,2),0)</f>
        <v>67.92</v>
      </c>
      <c r="Q3372" s="9" t="s">
        <v>8323</v>
      </c>
      <c r="R3372" t="s">
        <v>8326</v>
      </c>
      <c r="S3372" s="13">
        <f>(((J3372/60)/60)/24)+DATE(1970,1,1)</f>
        <v>42690.334317129629</v>
      </c>
      <c r="T3372" s="14">
        <f t="shared" si="52"/>
        <v>42721.333333333328</v>
      </c>
    </row>
    <row r="3373" spans="1:20" ht="45" hidden="1" x14ac:dyDescent="0.25">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f>ROUND(E3373/D3373,0)*100</f>
        <v>100</v>
      </c>
      <c r="P3373">
        <f>IFERROR(ROUND(E3373/L3373,2),0)</f>
        <v>30.78</v>
      </c>
      <c r="Q3373" s="9" t="s">
        <v>8323</v>
      </c>
      <c r="R3373" t="s">
        <v>8326</v>
      </c>
      <c r="S3373" s="13">
        <f>(((J3373/60)/60)/24)+DATE(1970,1,1)</f>
        <v>42312.874594907407</v>
      </c>
      <c r="T3373" s="14">
        <f t="shared" si="52"/>
        <v>42340.874594907407</v>
      </c>
    </row>
    <row r="3374" spans="1:20" ht="45" hidden="1" x14ac:dyDescent="0.2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f>ROUND(E3374/D3374,0)*100</f>
        <v>100</v>
      </c>
      <c r="P3374">
        <f>IFERROR(ROUND(E3374/L3374,2),0)</f>
        <v>38.33</v>
      </c>
      <c r="Q3374" s="9" t="s">
        <v>8323</v>
      </c>
      <c r="R3374" t="s">
        <v>8326</v>
      </c>
      <c r="S3374" s="13">
        <f>(((J3374/60)/60)/24)+DATE(1970,1,1)</f>
        <v>41855.548101851848</v>
      </c>
      <c r="T3374" s="14">
        <f t="shared" si="52"/>
        <v>41876.207638888889</v>
      </c>
    </row>
    <row r="3375" spans="1:20" ht="60" hidden="1" x14ac:dyDescent="0.2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f>ROUND(E3375/D3375,0)*100</f>
        <v>100</v>
      </c>
      <c r="P3375">
        <f>IFERROR(ROUND(E3375/L3375,2),0)</f>
        <v>66.83</v>
      </c>
      <c r="Q3375" s="9" t="s">
        <v>8323</v>
      </c>
      <c r="R3375" t="s">
        <v>8326</v>
      </c>
      <c r="S3375" s="13">
        <f>(((J3375/60)/60)/24)+DATE(1970,1,1)</f>
        <v>42179.854629629626</v>
      </c>
      <c r="T3375" s="14">
        <f t="shared" si="52"/>
        <v>42203.666666666672</v>
      </c>
    </row>
    <row r="3376" spans="1:20" ht="45" hidden="1" x14ac:dyDescent="0.2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f>ROUND(E3376/D3376,0)*100</f>
        <v>100</v>
      </c>
      <c r="P3376">
        <f>IFERROR(ROUND(E3376/L3376,2),0)</f>
        <v>71.73</v>
      </c>
      <c r="Q3376" s="9" t="s">
        <v>8323</v>
      </c>
      <c r="R3376" t="s">
        <v>8326</v>
      </c>
      <c r="S3376" s="13">
        <f>(((J3376/60)/60)/24)+DATE(1970,1,1)</f>
        <v>42275.731666666667</v>
      </c>
      <c r="T3376" s="14">
        <f t="shared" si="52"/>
        <v>42305.731666666667</v>
      </c>
    </row>
    <row r="3377" spans="1:20" ht="45" hidden="1" x14ac:dyDescent="0.2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f>ROUND(E3377/D3377,0)*100</f>
        <v>100</v>
      </c>
      <c r="P3377">
        <f>IFERROR(ROUND(E3377/L3377,2),0)</f>
        <v>176.47</v>
      </c>
      <c r="Q3377" s="9" t="s">
        <v>8323</v>
      </c>
      <c r="R3377" t="s">
        <v>8326</v>
      </c>
      <c r="S3377" s="13">
        <f>(((J3377/60)/60)/24)+DATE(1970,1,1)</f>
        <v>41765.610798611109</v>
      </c>
      <c r="T3377" s="14">
        <f t="shared" si="52"/>
        <v>41777.610798611109</v>
      </c>
    </row>
    <row r="3378" spans="1:20" ht="60" hidden="1" x14ac:dyDescent="0.2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f>ROUND(E3378/D3378,0)*100</f>
        <v>100</v>
      </c>
      <c r="P3378">
        <f>IFERROR(ROUND(E3378/L3378,2),0)</f>
        <v>421.11</v>
      </c>
      <c r="Q3378" s="9" t="s">
        <v>8323</v>
      </c>
      <c r="R3378" t="s">
        <v>8326</v>
      </c>
      <c r="S3378" s="13">
        <f>(((J3378/60)/60)/24)+DATE(1970,1,1)</f>
        <v>42059.701319444444</v>
      </c>
      <c r="T3378" s="14">
        <f t="shared" si="52"/>
        <v>42119.659652777773</v>
      </c>
    </row>
    <row r="3379" spans="1:20" ht="60" hidden="1" x14ac:dyDescent="0.2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f>ROUND(E3379/D3379,0)*100</f>
        <v>100</v>
      </c>
      <c r="P3379">
        <f>IFERROR(ROUND(E3379/L3379,2),0)</f>
        <v>104.99</v>
      </c>
      <c r="Q3379" s="9" t="s">
        <v>8323</v>
      </c>
      <c r="R3379" t="s">
        <v>8326</v>
      </c>
      <c r="S3379" s="13">
        <f>(((J3379/60)/60)/24)+DATE(1970,1,1)</f>
        <v>42053.732627314821</v>
      </c>
      <c r="T3379" s="14">
        <f t="shared" si="52"/>
        <v>42083.705555555556</v>
      </c>
    </row>
    <row r="3380" spans="1:20" ht="60" hidden="1" x14ac:dyDescent="0.2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f>ROUND(E3380/D3380,0)*100</f>
        <v>100</v>
      </c>
      <c r="P3380">
        <f>IFERROR(ROUND(E3380/L3380,2),0)</f>
        <v>28.19</v>
      </c>
      <c r="Q3380" s="9" t="s">
        <v>8323</v>
      </c>
      <c r="R3380" t="s">
        <v>8326</v>
      </c>
      <c r="S3380" s="13">
        <f>(((J3380/60)/60)/24)+DATE(1970,1,1)</f>
        <v>41858.355393518519</v>
      </c>
      <c r="T3380" s="14">
        <f t="shared" si="52"/>
        <v>41882.547222222223</v>
      </c>
    </row>
    <row r="3381" spans="1:20" ht="60" hidden="1" x14ac:dyDescent="0.2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f>ROUND(E3381/D3381,0)*100</f>
        <v>100</v>
      </c>
      <c r="P3381">
        <f>IFERROR(ROUND(E3381/L3381,2),0)</f>
        <v>54.55</v>
      </c>
      <c r="Q3381" s="9" t="s">
        <v>8323</v>
      </c>
      <c r="R3381" t="s">
        <v>8326</v>
      </c>
      <c r="S3381" s="13">
        <f>(((J3381/60)/60)/24)+DATE(1970,1,1)</f>
        <v>42225.513888888891</v>
      </c>
      <c r="T3381" s="14">
        <f t="shared" si="52"/>
        <v>42242.958333333328</v>
      </c>
    </row>
    <row r="3382" spans="1:20" ht="60" hidden="1" x14ac:dyDescent="0.2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f>ROUND(E3382/D3382,0)*100</f>
        <v>100</v>
      </c>
      <c r="P3382">
        <f>IFERROR(ROUND(E3382/L3382,2),0)</f>
        <v>111.89</v>
      </c>
      <c r="Q3382" s="9" t="s">
        <v>8323</v>
      </c>
      <c r="R3382" t="s">
        <v>8326</v>
      </c>
      <c r="S3382" s="13">
        <f>(((J3382/60)/60)/24)+DATE(1970,1,1)</f>
        <v>41937.95344907407</v>
      </c>
      <c r="T3382" s="14">
        <f t="shared" si="52"/>
        <v>41972.995115740734</v>
      </c>
    </row>
    <row r="3383" spans="1:20" ht="60" hidden="1" x14ac:dyDescent="0.2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f>ROUND(E3383/D3383,0)*100</f>
        <v>100</v>
      </c>
      <c r="P3383">
        <f>IFERROR(ROUND(E3383/L3383,2),0)</f>
        <v>85.21</v>
      </c>
      <c r="Q3383" s="9" t="s">
        <v>8323</v>
      </c>
      <c r="R3383" t="s">
        <v>8326</v>
      </c>
      <c r="S3383" s="13">
        <f>(((J3383/60)/60)/24)+DATE(1970,1,1)</f>
        <v>42044.184988425928</v>
      </c>
      <c r="T3383" s="14">
        <f t="shared" si="52"/>
        <v>42074.143321759257</v>
      </c>
    </row>
    <row r="3384" spans="1:20" ht="60" hidden="1" x14ac:dyDescent="0.2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f>ROUND(E3384/D3384,0)*100</f>
        <v>100</v>
      </c>
      <c r="P3384">
        <f>IFERROR(ROUND(E3384/L3384,2),0)</f>
        <v>76.650000000000006</v>
      </c>
      <c r="Q3384" s="9" t="s">
        <v>8323</v>
      </c>
      <c r="R3384" t="s">
        <v>8326</v>
      </c>
      <c r="S3384" s="13">
        <f>(((J3384/60)/60)/24)+DATE(1970,1,1)</f>
        <v>42559.431203703702</v>
      </c>
      <c r="T3384" s="14">
        <f t="shared" si="52"/>
        <v>42583.957638888889</v>
      </c>
    </row>
    <row r="3385" spans="1:20" ht="60" hidden="1" x14ac:dyDescent="0.2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f>ROUND(E3385/D3385,0)*100</f>
        <v>100</v>
      </c>
      <c r="P3385">
        <f>IFERROR(ROUND(E3385/L3385,2),0)</f>
        <v>65.17</v>
      </c>
      <c r="Q3385" s="9" t="s">
        <v>8323</v>
      </c>
      <c r="R3385" t="s">
        <v>8326</v>
      </c>
      <c r="S3385" s="13">
        <f>(((J3385/60)/60)/24)+DATE(1970,1,1)</f>
        <v>42524.782638888893</v>
      </c>
      <c r="T3385" s="14">
        <f t="shared" si="52"/>
        <v>42544.782638888893</v>
      </c>
    </row>
    <row r="3386" spans="1:20" ht="60" hidden="1" x14ac:dyDescent="0.2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f>ROUND(E3386/D3386,0)*100</f>
        <v>100</v>
      </c>
      <c r="P3386">
        <f>IFERROR(ROUND(E3386/L3386,2),0)</f>
        <v>93.76</v>
      </c>
      <c r="Q3386" s="9" t="s">
        <v>8323</v>
      </c>
      <c r="R3386" t="s">
        <v>8326</v>
      </c>
      <c r="S3386" s="13">
        <f>(((J3386/60)/60)/24)+DATE(1970,1,1)</f>
        <v>42292.087592592594</v>
      </c>
      <c r="T3386" s="14">
        <f t="shared" si="52"/>
        <v>42329.125</v>
      </c>
    </row>
    <row r="3387" spans="1:20" ht="60" hidden="1" x14ac:dyDescent="0.2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f>ROUND(E3387/D3387,0)*100</f>
        <v>100</v>
      </c>
      <c r="P3387">
        <f>IFERROR(ROUND(E3387/L3387,2),0)</f>
        <v>133.33000000000001</v>
      </c>
      <c r="Q3387" s="9" t="s">
        <v>8323</v>
      </c>
      <c r="R3387" t="s">
        <v>8326</v>
      </c>
      <c r="S3387" s="13">
        <f>(((J3387/60)/60)/24)+DATE(1970,1,1)</f>
        <v>41953.8675</v>
      </c>
      <c r="T3387" s="14">
        <f t="shared" si="52"/>
        <v>41983.8675</v>
      </c>
    </row>
    <row r="3388" spans="1:20" ht="60" hidden="1" x14ac:dyDescent="0.2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f>ROUND(E3388/D3388,0)*100</f>
        <v>100</v>
      </c>
      <c r="P3388">
        <f>IFERROR(ROUND(E3388/L3388,2),0)</f>
        <v>51.22</v>
      </c>
      <c r="Q3388" s="9" t="s">
        <v>8323</v>
      </c>
      <c r="R3388" t="s">
        <v>8326</v>
      </c>
      <c r="S3388" s="13">
        <f>(((J3388/60)/60)/24)+DATE(1970,1,1)</f>
        <v>41946.644745370373</v>
      </c>
      <c r="T3388" s="14">
        <f t="shared" si="52"/>
        <v>41976.644745370373</v>
      </c>
    </row>
    <row r="3389" spans="1:20" ht="60" hidden="1" x14ac:dyDescent="0.2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f>ROUND(E3389/D3389,0)*100</f>
        <v>100</v>
      </c>
      <c r="P3389">
        <f>IFERROR(ROUND(E3389/L3389,2),0)</f>
        <v>100.17</v>
      </c>
      <c r="Q3389" s="9" t="s">
        <v>8323</v>
      </c>
      <c r="R3389" t="s">
        <v>8326</v>
      </c>
      <c r="S3389" s="13">
        <f>(((J3389/60)/60)/24)+DATE(1970,1,1)</f>
        <v>41947.762592592589</v>
      </c>
      <c r="T3389" s="14">
        <f t="shared" si="52"/>
        <v>41987.762592592597</v>
      </c>
    </row>
    <row r="3390" spans="1:20" ht="60" hidden="1" x14ac:dyDescent="0.2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f>ROUND(E3390/D3390,0)*100</f>
        <v>100</v>
      </c>
      <c r="P3390">
        <f>IFERROR(ROUND(E3390/L3390,2),0)</f>
        <v>34.6</v>
      </c>
      <c r="Q3390" s="9" t="s">
        <v>8323</v>
      </c>
      <c r="R3390" t="s">
        <v>8326</v>
      </c>
      <c r="S3390" s="13">
        <f>(((J3390/60)/60)/24)+DATE(1970,1,1)</f>
        <v>42143.461122685185</v>
      </c>
      <c r="T3390" s="14">
        <f t="shared" si="52"/>
        <v>42173.461122685185</v>
      </c>
    </row>
    <row r="3391" spans="1:20" ht="45" hidden="1" x14ac:dyDescent="0.2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f>ROUND(E3391/D3391,0)*100</f>
        <v>100</v>
      </c>
      <c r="P3391">
        <f>IFERROR(ROUND(E3391/L3391,2),0)</f>
        <v>184.68</v>
      </c>
      <c r="Q3391" s="9" t="s">
        <v>8323</v>
      </c>
      <c r="R3391" t="s">
        <v>8326</v>
      </c>
      <c r="S3391" s="13">
        <f>(((J3391/60)/60)/24)+DATE(1970,1,1)</f>
        <v>42494.563449074078</v>
      </c>
      <c r="T3391" s="14">
        <f t="shared" si="52"/>
        <v>42524.563449074078</v>
      </c>
    </row>
    <row r="3392" spans="1:20" ht="60" hidden="1" x14ac:dyDescent="0.2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f>ROUND(E3392/D3392,0)*100</f>
        <v>100</v>
      </c>
      <c r="P3392">
        <f>IFERROR(ROUND(E3392/L3392,2),0)</f>
        <v>69.819999999999993</v>
      </c>
      <c r="Q3392" s="9" t="s">
        <v>8323</v>
      </c>
      <c r="R3392" t="s">
        <v>8326</v>
      </c>
      <c r="S3392" s="13">
        <f>(((J3392/60)/60)/24)+DATE(1970,1,1)</f>
        <v>41815.774826388886</v>
      </c>
      <c r="T3392" s="14">
        <f t="shared" si="52"/>
        <v>41830.774826388886</v>
      </c>
    </row>
    <row r="3393" spans="1:20" ht="60" hidden="1" x14ac:dyDescent="0.2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f>ROUND(E3393/D3393,0)*100</f>
        <v>200</v>
      </c>
      <c r="P3393">
        <f>IFERROR(ROUND(E3393/L3393,2),0)</f>
        <v>61.94</v>
      </c>
      <c r="Q3393" s="9" t="s">
        <v>8323</v>
      </c>
      <c r="R3393" t="s">
        <v>8326</v>
      </c>
      <c r="S3393" s="13">
        <f>(((J3393/60)/60)/24)+DATE(1970,1,1)</f>
        <v>41830.545694444445</v>
      </c>
      <c r="T3393" s="14">
        <f t="shared" si="52"/>
        <v>41859.936111111114</v>
      </c>
    </row>
    <row r="3394" spans="1:20" ht="60" hidden="1" x14ac:dyDescent="0.2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f>ROUND(E3394/D3394,0)*100</f>
        <v>100</v>
      </c>
      <c r="P3394">
        <f>IFERROR(ROUND(E3394/L3394,2),0)</f>
        <v>41.67</v>
      </c>
      <c r="Q3394" s="9" t="s">
        <v>8323</v>
      </c>
      <c r="R3394" t="s">
        <v>8326</v>
      </c>
      <c r="S3394" s="13">
        <f>(((J3394/60)/60)/24)+DATE(1970,1,1)</f>
        <v>42446.845543981486</v>
      </c>
      <c r="T3394" s="14">
        <f t="shared" si="52"/>
        <v>42496.845543981486</v>
      </c>
    </row>
    <row r="3395" spans="1:20" ht="45" hidden="1" x14ac:dyDescent="0.2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f>ROUND(E3395/D3395,0)*100</f>
        <v>100</v>
      </c>
      <c r="P3395">
        <f>IFERROR(ROUND(E3395/L3395,2),0)</f>
        <v>36.07</v>
      </c>
      <c r="Q3395" s="9" t="s">
        <v>8323</v>
      </c>
      <c r="R3395" t="s">
        <v>8326</v>
      </c>
      <c r="S3395" s="13">
        <f>(((J3395/60)/60)/24)+DATE(1970,1,1)</f>
        <v>41923.921643518523</v>
      </c>
      <c r="T3395" s="14">
        <f t="shared" ref="T3395:T3458" si="53">(((I3395/60)/60)/24)+DATE(1970,1,1)</f>
        <v>41949.031944444447</v>
      </c>
    </row>
    <row r="3396" spans="1:20" ht="60" hidden="1" x14ac:dyDescent="0.2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f>ROUND(E3396/D3396,0)*100</f>
        <v>100</v>
      </c>
      <c r="P3396">
        <f>IFERROR(ROUND(E3396/L3396,2),0)</f>
        <v>29</v>
      </c>
      <c r="Q3396" s="9" t="s">
        <v>8323</v>
      </c>
      <c r="R3396" t="s">
        <v>8326</v>
      </c>
      <c r="S3396" s="13">
        <f>(((J3396/60)/60)/24)+DATE(1970,1,1)</f>
        <v>41817.59542824074</v>
      </c>
      <c r="T3396" s="14">
        <f t="shared" si="53"/>
        <v>41847.59542824074</v>
      </c>
    </row>
    <row r="3397" spans="1:20" ht="30" hidden="1" x14ac:dyDescent="0.2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f>ROUND(E3397/D3397,0)*100</f>
        <v>200</v>
      </c>
      <c r="P3397">
        <f>IFERROR(ROUND(E3397/L3397,2),0)</f>
        <v>24.21</v>
      </c>
      <c r="Q3397" s="9" t="s">
        <v>8323</v>
      </c>
      <c r="R3397" t="s">
        <v>8326</v>
      </c>
      <c r="S3397" s="13">
        <f>(((J3397/60)/60)/24)+DATE(1970,1,1)</f>
        <v>42140.712314814817</v>
      </c>
      <c r="T3397" s="14">
        <f t="shared" si="53"/>
        <v>42154.756944444445</v>
      </c>
    </row>
    <row r="3398" spans="1:20" ht="45" hidden="1" x14ac:dyDescent="0.2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f>ROUND(E3398/D3398,0)*100</f>
        <v>100</v>
      </c>
      <c r="P3398">
        <f>IFERROR(ROUND(E3398/L3398,2),0)</f>
        <v>55.89</v>
      </c>
      <c r="Q3398" s="9" t="s">
        <v>8323</v>
      </c>
      <c r="R3398" t="s">
        <v>8326</v>
      </c>
      <c r="S3398" s="13">
        <f>(((J3398/60)/60)/24)+DATE(1970,1,1)</f>
        <v>41764.44663194444</v>
      </c>
      <c r="T3398" s="14">
        <f t="shared" si="53"/>
        <v>41791.165972222225</v>
      </c>
    </row>
    <row r="3399" spans="1:20" ht="30" hidden="1" x14ac:dyDescent="0.2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f>ROUND(E3399/D3399,0)*100</f>
        <v>100</v>
      </c>
      <c r="P3399">
        <f>IFERROR(ROUND(E3399/L3399,2),0)</f>
        <v>11.67</v>
      </c>
      <c r="Q3399" s="9" t="s">
        <v>8323</v>
      </c>
      <c r="R3399" t="s">
        <v>8326</v>
      </c>
      <c r="S3399" s="13">
        <f>(((J3399/60)/60)/24)+DATE(1970,1,1)</f>
        <v>42378.478344907402</v>
      </c>
      <c r="T3399" s="14">
        <f t="shared" si="53"/>
        <v>42418.916666666672</v>
      </c>
    </row>
    <row r="3400" spans="1:20" ht="60" hidden="1" x14ac:dyDescent="0.2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f>ROUND(E3400/D3400,0)*100</f>
        <v>100</v>
      </c>
      <c r="P3400">
        <f>IFERROR(ROUND(E3400/L3400,2),0)</f>
        <v>68.349999999999994</v>
      </c>
      <c r="Q3400" s="9" t="s">
        <v>8323</v>
      </c>
      <c r="R3400" t="s">
        <v>8326</v>
      </c>
      <c r="S3400" s="13">
        <f>(((J3400/60)/60)/24)+DATE(1970,1,1)</f>
        <v>41941.75203703704</v>
      </c>
      <c r="T3400" s="14">
        <f t="shared" si="53"/>
        <v>41964.708333333328</v>
      </c>
    </row>
    <row r="3401" spans="1:20" ht="45" hidden="1" x14ac:dyDescent="0.2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f>ROUND(E3401/D3401,0)*100</f>
        <v>100</v>
      </c>
      <c r="P3401">
        <f>IFERROR(ROUND(E3401/L3401,2),0)</f>
        <v>27.07</v>
      </c>
      <c r="Q3401" s="9" t="s">
        <v>8323</v>
      </c>
      <c r="R3401" t="s">
        <v>8326</v>
      </c>
      <c r="S3401" s="13">
        <f>(((J3401/60)/60)/24)+DATE(1970,1,1)</f>
        <v>42026.920428240745</v>
      </c>
      <c r="T3401" s="14">
        <f t="shared" si="53"/>
        <v>42056.920428240745</v>
      </c>
    </row>
    <row r="3402" spans="1:20" ht="60" hidden="1" x14ac:dyDescent="0.2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f>ROUND(E3402/D3402,0)*100</f>
        <v>100</v>
      </c>
      <c r="P3402">
        <f>IFERROR(ROUND(E3402/L3402,2),0)</f>
        <v>118.13</v>
      </c>
      <c r="Q3402" s="9" t="s">
        <v>8323</v>
      </c>
      <c r="R3402" t="s">
        <v>8326</v>
      </c>
      <c r="S3402" s="13">
        <f>(((J3402/60)/60)/24)+DATE(1970,1,1)</f>
        <v>41834.953865740739</v>
      </c>
      <c r="T3402" s="14">
        <f t="shared" si="53"/>
        <v>41879.953865740739</v>
      </c>
    </row>
    <row r="3403" spans="1:20" ht="60" hidden="1" x14ac:dyDescent="0.2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f>ROUND(E3403/D3403,0)*100</f>
        <v>100</v>
      </c>
      <c r="P3403">
        <f>IFERROR(ROUND(E3403/L3403,2),0)</f>
        <v>44.76</v>
      </c>
      <c r="Q3403" s="9" t="s">
        <v>8323</v>
      </c>
      <c r="R3403" t="s">
        <v>8326</v>
      </c>
      <c r="S3403" s="13">
        <f>(((J3403/60)/60)/24)+DATE(1970,1,1)</f>
        <v>42193.723912037036</v>
      </c>
      <c r="T3403" s="14">
        <f t="shared" si="53"/>
        <v>42223.723912037036</v>
      </c>
    </row>
    <row r="3404" spans="1:20" ht="45" hidden="1" x14ac:dyDescent="0.2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f>ROUND(E3404/D3404,0)*100</f>
        <v>100</v>
      </c>
      <c r="P3404">
        <f>IFERROR(ROUND(E3404/L3404,2),0)</f>
        <v>99.79</v>
      </c>
      <c r="Q3404" s="9" t="s">
        <v>8323</v>
      </c>
      <c r="R3404" t="s">
        <v>8326</v>
      </c>
      <c r="S3404" s="13">
        <f>(((J3404/60)/60)/24)+DATE(1970,1,1)</f>
        <v>42290.61855324074</v>
      </c>
      <c r="T3404" s="14">
        <f t="shared" si="53"/>
        <v>42320.104861111111</v>
      </c>
    </row>
    <row r="3405" spans="1:20" ht="45" hidden="1" x14ac:dyDescent="0.2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f>ROUND(E3405/D3405,0)*100</f>
        <v>100</v>
      </c>
      <c r="P3405">
        <f>IFERROR(ROUND(E3405/L3405,2),0)</f>
        <v>117.65</v>
      </c>
      <c r="Q3405" s="9" t="s">
        <v>8323</v>
      </c>
      <c r="R3405" t="s">
        <v>8326</v>
      </c>
      <c r="S3405" s="13">
        <f>(((J3405/60)/60)/24)+DATE(1970,1,1)</f>
        <v>42150.462083333332</v>
      </c>
      <c r="T3405" s="14">
        <f t="shared" si="53"/>
        <v>42180.462083333332</v>
      </c>
    </row>
    <row r="3406" spans="1:20" ht="60" hidden="1" x14ac:dyDescent="0.25">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f>ROUND(E3406/D3406,0)*100</f>
        <v>100</v>
      </c>
      <c r="P3406">
        <f>IFERROR(ROUND(E3406/L3406,2),0)</f>
        <v>203.33</v>
      </c>
      <c r="Q3406" s="9" t="s">
        <v>8323</v>
      </c>
      <c r="R3406" t="s">
        <v>8326</v>
      </c>
      <c r="S3406" s="13">
        <f>(((J3406/60)/60)/24)+DATE(1970,1,1)</f>
        <v>42152.503495370373</v>
      </c>
      <c r="T3406" s="14">
        <f t="shared" si="53"/>
        <v>42172.503495370373</v>
      </c>
    </row>
    <row r="3407" spans="1:20" ht="45" hidden="1" x14ac:dyDescent="0.2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f>ROUND(E3407/D3407,0)*100</f>
        <v>100</v>
      </c>
      <c r="P3407">
        <f>IFERROR(ROUND(E3407/L3407,2),0)</f>
        <v>28.32</v>
      </c>
      <c r="Q3407" s="9" t="s">
        <v>8323</v>
      </c>
      <c r="R3407" t="s">
        <v>8326</v>
      </c>
      <c r="S3407" s="13">
        <f>(((J3407/60)/60)/24)+DATE(1970,1,1)</f>
        <v>42410.017199074078</v>
      </c>
      <c r="T3407" s="14">
        <f t="shared" si="53"/>
        <v>42430.999305555553</v>
      </c>
    </row>
    <row r="3408" spans="1:20" ht="45" hidden="1" x14ac:dyDescent="0.2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f>ROUND(E3408/D3408,0)*100</f>
        <v>100</v>
      </c>
      <c r="P3408">
        <f>IFERROR(ROUND(E3408/L3408,2),0)</f>
        <v>110.23</v>
      </c>
      <c r="Q3408" s="9" t="s">
        <v>8323</v>
      </c>
      <c r="R3408" t="s">
        <v>8326</v>
      </c>
      <c r="S3408" s="13">
        <f>(((J3408/60)/60)/24)+DATE(1970,1,1)</f>
        <v>41791.492777777778</v>
      </c>
      <c r="T3408" s="14">
        <f t="shared" si="53"/>
        <v>41836.492777777778</v>
      </c>
    </row>
    <row r="3409" spans="1:20" ht="60" hidden="1" x14ac:dyDescent="0.25">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f>ROUND(E3409/D3409,0)*100</f>
        <v>100</v>
      </c>
      <c r="P3409">
        <f>IFERROR(ROUND(E3409/L3409,2),0)</f>
        <v>31.97</v>
      </c>
      <c r="Q3409" s="9" t="s">
        <v>8323</v>
      </c>
      <c r="R3409" t="s">
        <v>8326</v>
      </c>
      <c r="S3409" s="13">
        <f>(((J3409/60)/60)/24)+DATE(1970,1,1)</f>
        <v>41796.422326388885</v>
      </c>
      <c r="T3409" s="14">
        <f t="shared" si="53"/>
        <v>41826.422326388885</v>
      </c>
    </row>
    <row r="3410" spans="1:20" ht="45" hidden="1" x14ac:dyDescent="0.2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f>ROUND(E3410/D3410,0)*100</f>
        <v>200</v>
      </c>
      <c r="P3410">
        <f>IFERROR(ROUND(E3410/L3410,2),0)</f>
        <v>58.61</v>
      </c>
      <c r="Q3410" s="9" t="s">
        <v>8323</v>
      </c>
      <c r="R3410" t="s">
        <v>8326</v>
      </c>
      <c r="S3410" s="13">
        <f>(((J3410/60)/60)/24)+DATE(1970,1,1)</f>
        <v>41808.991944444446</v>
      </c>
      <c r="T3410" s="14">
        <f t="shared" si="53"/>
        <v>41838.991944444446</v>
      </c>
    </row>
    <row r="3411" spans="1:20" ht="45" hidden="1" x14ac:dyDescent="0.2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f>ROUND(E3411/D3411,0)*100</f>
        <v>100</v>
      </c>
      <c r="P3411">
        <f>IFERROR(ROUND(E3411/L3411,2),0)</f>
        <v>29.43</v>
      </c>
      <c r="Q3411" s="9" t="s">
        <v>8323</v>
      </c>
      <c r="R3411" t="s">
        <v>8326</v>
      </c>
      <c r="S3411" s="13">
        <f>(((J3411/60)/60)/24)+DATE(1970,1,1)</f>
        <v>42544.814328703709</v>
      </c>
      <c r="T3411" s="14">
        <f t="shared" si="53"/>
        <v>42582.873611111107</v>
      </c>
    </row>
    <row r="3412" spans="1:20" ht="60" hidden="1" x14ac:dyDescent="0.2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f>ROUND(E3412/D3412,0)*100</f>
        <v>100</v>
      </c>
      <c r="P3412">
        <f>IFERROR(ROUND(E3412/L3412,2),0)</f>
        <v>81.38</v>
      </c>
      <c r="Q3412" s="9" t="s">
        <v>8323</v>
      </c>
      <c r="R3412" t="s">
        <v>8326</v>
      </c>
      <c r="S3412" s="13">
        <f>(((J3412/60)/60)/24)+DATE(1970,1,1)</f>
        <v>42500.041550925926</v>
      </c>
      <c r="T3412" s="14">
        <f t="shared" si="53"/>
        <v>42527.291666666672</v>
      </c>
    </row>
    <row r="3413" spans="1:20" ht="60" hidden="1" x14ac:dyDescent="0.2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f>ROUND(E3413/D3413,0)*100</f>
        <v>100</v>
      </c>
      <c r="P3413">
        <f>IFERROR(ROUND(E3413/L3413,2),0)</f>
        <v>199.17</v>
      </c>
      <c r="Q3413" s="9" t="s">
        <v>8323</v>
      </c>
      <c r="R3413" t="s">
        <v>8326</v>
      </c>
      <c r="S3413" s="13">
        <f>(((J3413/60)/60)/24)+DATE(1970,1,1)</f>
        <v>42265.022824074069</v>
      </c>
      <c r="T3413" s="14">
        <f t="shared" si="53"/>
        <v>42285.022824074069</v>
      </c>
    </row>
    <row r="3414" spans="1:20" ht="45" hidden="1" x14ac:dyDescent="0.2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f>ROUND(E3414/D3414,0)*100</f>
        <v>100</v>
      </c>
      <c r="P3414">
        <f>IFERROR(ROUND(E3414/L3414,2),0)</f>
        <v>115.38</v>
      </c>
      <c r="Q3414" s="9" t="s">
        <v>8323</v>
      </c>
      <c r="R3414" t="s">
        <v>8326</v>
      </c>
      <c r="S3414" s="13">
        <f>(((J3414/60)/60)/24)+DATE(1970,1,1)</f>
        <v>41879.959050925929</v>
      </c>
      <c r="T3414" s="14">
        <f t="shared" si="53"/>
        <v>41909.959050925929</v>
      </c>
    </row>
    <row r="3415" spans="1:20" ht="60" hidden="1" x14ac:dyDescent="0.2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f>ROUND(E3415/D3415,0)*100</f>
        <v>100</v>
      </c>
      <c r="P3415">
        <f>IFERROR(ROUND(E3415/L3415,2),0)</f>
        <v>46.43</v>
      </c>
      <c r="Q3415" s="9" t="s">
        <v>8323</v>
      </c>
      <c r="R3415" t="s">
        <v>8326</v>
      </c>
      <c r="S3415" s="13">
        <f>(((J3415/60)/60)/24)+DATE(1970,1,1)</f>
        <v>42053.733078703706</v>
      </c>
      <c r="T3415" s="14">
        <f t="shared" si="53"/>
        <v>42063.207638888889</v>
      </c>
    </row>
    <row r="3416" spans="1:20" ht="45" hidden="1" x14ac:dyDescent="0.2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f>ROUND(E3416/D3416,0)*100</f>
        <v>100</v>
      </c>
      <c r="P3416">
        <f>IFERROR(ROUND(E3416/L3416,2),0)</f>
        <v>70.569999999999993</v>
      </c>
      <c r="Q3416" s="9" t="s">
        <v>8323</v>
      </c>
      <c r="R3416" t="s">
        <v>8326</v>
      </c>
      <c r="S3416" s="13">
        <f>(((J3416/60)/60)/24)+DATE(1970,1,1)</f>
        <v>42675.832465277781</v>
      </c>
      <c r="T3416" s="14">
        <f t="shared" si="53"/>
        <v>42705.332638888889</v>
      </c>
    </row>
    <row r="3417" spans="1:20" ht="45" hidden="1" x14ac:dyDescent="0.2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f>ROUND(E3417/D3417,0)*100</f>
        <v>100</v>
      </c>
      <c r="P3417">
        <f>IFERROR(ROUND(E3417/L3417,2),0)</f>
        <v>22.22</v>
      </c>
      <c r="Q3417" s="9" t="s">
        <v>8323</v>
      </c>
      <c r="R3417" t="s">
        <v>8326</v>
      </c>
      <c r="S3417" s="13">
        <f>(((J3417/60)/60)/24)+DATE(1970,1,1)</f>
        <v>42467.144166666665</v>
      </c>
      <c r="T3417" s="14">
        <f t="shared" si="53"/>
        <v>42477.979166666672</v>
      </c>
    </row>
    <row r="3418" spans="1:20" ht="60" hidden="1" x14ac:dyDescent="0.25">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f>ROUND(E3418/D3418,0)*100</f>
        <v>100</v>
      </c>
      <c r="P3418">
        <f>IFERROR(ROUND(E3418/L3418,2),0)</f>
        <v>159.47</v>
      </c>
      <c r="Q3418" s="9" t="s">
        <v>8323</v>
      </c>
      <c r="R3418" t="s">
        <v>8326</v>
      </c>
      <c r="S3418" s="13">
        <f>(((J3418/60)/60)/24)+DATE(1970,1,1)</f>
        <v>42089.412557870368</v>
      </c>
      <c r="T3418" s="14">
        <f t="shared" si="53"/>
        <v>42117.770833333328</v>
      </c>
    </row>
    <row r="3419" spans="1:20" ht="45" hidden="1" x14ac:dyDescent="0.2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f>ROUND(E3419/D3419,0)*100</f>
        <v>100</v>
      </c>
      <c r="P3419">
        <f>IFERROR(ROUND(E3419/L3419,2),0)</f>
        <v>37.78</v>
      </c>
      <c r="Q3419" s="9" t="s">
        <v>8323</v>
      </c>
      <c r="R3419" t="s">
        <v>8326</v>
      </c>
      <c r="S3419" s="13">
        <f>(((J3419/60)/60)/24)+DATE(1970,1,1)</f>
        <v>41894.91375</v>
      </c>
      <c r="T3419" s="14">
        <f t="shared" si="53"/>
        <v>41938.029861111114</v>
      </c>
    </row>
    <row r="3420" spans="1:20" ht="60" hidden="1" x14ac:dyDescent="0.2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f>ROUND(E3420/D3420,0)*100</f>
        <v>100</v>
      </c>
      <c r="P3420">
        <f>IFERROR(ROUND(E3420/L3420,2),0)</f>
        <v>72.05</v>
      </c>
      <c r="Q3420" s="9" t="s">
        <v>8323</v>
      </c>
      <c r="R3420" t="s">
        <v>8326</v>
      </c>
      <c r="S3420" s="13">
        <f>(((J3420/60)/60)/24)+DATE(1970,1,1)</f>
        <v>41752.83457175926</v>
      </c>
      <c r="T3420" s="14">
        <f t="shared" si="53"/>
        <v>41782.83457175926</v>
      </c>
    </row>
    <row r="3421" spans="1:20" ht="60" hidden="1" x14ac:dyDescent="0.25">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f>ROUND(E3421/D3421,0)*100</f>
        <v>100</v>
      </c>
      <c r="P3421">
        <f>IFERROR(ROUND(E3421/L3421,2),0)</f>
        <v>63.7</v>
      </c>
      <c r="Q3421" s="9" t="s">
        <v>8323</v>
      </c>
      <c r="R3421" t="s">
        <v>8326</v>
      </c>
      <c r="S3421" s="13">
        <f>(((J3421/60)/60)/24)+DATE(1970,1,1)</f>
        <v>42448.821585648147</v>
      </c>
      <c r="T3421" s="14">
        <f t="shared" si="53"/>
        <v>42466.895833333328</v>
      </c>
    </row>
    <row r="3422" spans="1:20" ht="45" hidden="1" x14ac:dyDescent="0.2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f>ROUND(E3422/D3422,0)*100</f>
        <v>100</v>
      </c>
      <c r="P3422">
        <f>IFERROR(ROUND(E3422/L3422,2),0)</f>
        <v>28.41</v>
      </c>
      <c r="Q3422" s="9" t="s">
        <v>8323</v>
      </c>
      <c r="R3422" t="s">
        <v>8326</v>
      </c>
      <c r="S3422" s="13">
        <f>(((J3422/60)/60)/24)+DATE(1970,1,1)</f>
        <v>42405.090300925927</v>
      </c>
      <c r="T3422" s="14">
        <f t="shared" si="53"/>
        <v>42414</v>
      </c>
    </row>
    <row r="3423" spans="1:20" ht="45" hidden="1" x14ac:dyDescent="0.2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f>ROUND(E3423/D3423,0)*100</f>
        <v>100</v>
      </c>
      <c r="P3423">
        <f>IFERROR(ROUND(E3423/L3423,2),0)</f>
        <v>103.21</v>
      </c>
      <c r="Q3423" s="9" t="s">
        <v>8323</v>
      </c>
      <c r="R3423" t="s">
        <v>8326</v>
      </c>
      <c r="S3423" s="13">
        <f>(((J3423/60)/60)/24)+DATE(1970,1,1)</f>
        <v>42037.791238425925</v>
      </c>
      <c r="T3423" s="14">
        <f t="shared" si="53"/>
        <v>42067.791238425925</v>
      </c>
    </row>
    <row r="3424" spans="1:20" ht="60" hidden="1" x14ac:dyDescent="0.2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f>ROUND(E3424/D3424,0)*100</f>
        <v>100</v>
      </c>
      <c r="P3424">
        <f>IFERROR(ROUND(E3424/L3424,2),0)</f>
        <v>71.150000000000006</v>
      </c>
      <c r="Q3424" s="9" t="s">
        <v>8323</v>
      </c>
      <c r="R3424" t="s">
        <v>8326</v>
      </c>
      <c r="S3424" s="13">
        <f>(((J3424/60)/60)/24)+DATE(1970,1,1)</f>
        <v>42323.562222222223</v>
      </c>
      <c r="T3424" s="14">
        <f t="shared" si="53"/>
        <v>42352</v>
      </c>
    </row>
    <row r="3425" spans="1:20" ht="45" hidden="1" x14ac:dyDescent="0.2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f>ROUND(E3425/D3425,0)*100</f>
        <v>100</v>
      </c>
      <c r="P3425">
        <f>IFERROR(ROUND(E3425/L3425,2),0)</f>
        <v>35</v>
      </c>
      <c r="Q3425" s="9" t="s">
        <v>8323</v>
      </c>
      <c r="R3425" t="s">
        <v>8326</v>
      </c>
      <c r="S3425" s="13">
        <f>(((J3425/60)/60)/24)+DATE(1970,1,1)</f>
        <v>42088.911354166667</v>
      </c>
      <c r="T3425" s="14">
        <f t="shared" si="53"/>
        <v>42118.911354166667</v>
      </c>
    </row>
    <row r="3426" spans="1:20" ht="60" hidden="1" x14ac:dyDescent="0.2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f>ROUND(E3426/D3426,0)*100</f>
        <v>100</v>
      </c>
      <c r="P3426">
        <f>IFERROR(ROUND(E3426/L3426,2),0)</f>
        <v>81.78</v>
      </c>
      <c r="Q3426" s="9" t="s">
        <v>8323</v>
      </c>
      <c r="R3426" t="s">
        <v>8326</v>
      </c>
      <c r="S3426" s="13">
        <f>(((J3426/60)/60)/24)+DATE(1970,1,1)</f>
        <v>42018.676898148144</v>
      </c>
      <c r="T3426" s="14">
        <f t="shared" si="53"/>
        <v>42040.290972222225</v>
      </c>
    </row>
    <row r="3427" spans="1:20" ht="60" hidden="1" x14ac:dyDescent="0.2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f>ROUND(E3427/D3427,0)*100</f>
        <v>100</v>
      </c>
      <c r="P3427">
        <f>IFERROR(ROUND(E3427/L3427,2),0)</f>
        <v>297.02999999999997</v>
      </c>
      <c r="Q3427" s="9" t="s">
        <v>8323</v>
      </c>
      <c r="R3427" t="s">
        <v>8326</v>
      </c>
      <c r="S3427" s="13">
        <f>(((J3427/60)/60)/24)+DATE(1970,1,1)</f>
        <v>41884.617314814815</v>
      </c>
      <c r="T3427" s="14">
        <f t="shared" si="53"/>
        <v>41916.617314814815</v>
      </c>
    </row>
    <row r="3428" spans="1:20" ht="45" hidden="1" x14ac:dyDescent="0.2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f>ROUND(E3428/D3428,0)*100</f>
        <v>100</v>
      </c>
      <c r="P3428">
        <f>IFERROR(ROUND(E3428/L3428,2),0)</f>
        <v>46.61</v>
      </c>
      <c r="Q3428" s="9" t="s">
        <v>8323</v>
      </c>
      <c r="R3428" t="s">
        <v>8326</v>
      </c>
      <c r="S3428" s="13">
        <f>(((J3428/60)/60)/24)+DATE(1970,1,1)</f>
        <v>41884.056747685187</v>
      </c>
      <c r="T3428" s="14">
        <f t="shared" si="53"/>
        <v>41903.083333333336</v>
      </c>
    </row>
    <row r="3429" spans="1:20" ht="60" hidden="1" x14ac:dyDescent="0.2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f>ROUND(E3429/D3429,0)*100</f>
        <v>100</v>
      </c>
      <c r="P3429">
        <f>IFERROR(ROUND(E3429/L3429,2),0)</f>
        <v>51.72</v>
      </c>
      <c r="Q3429" s="9" t="s">
        <v>8323</v>
      </c>
      <c r="R3429" t="s">
        <v>8326</v>
      </c>
      <c r="S3429" s="13">
        <f>(((J3429/60)/60)/24)+DATE(1970,1,1)</f>
        <v>41792.645277777774</v>
      </c>
      <c r="T3429" s="14">
        <f t="shared" si="53"/>
        <v>41822.645277777774</v>
      </c>
    </row>
    <row r="3430" spans="1:20" ht="60" hidden="1" x14ac:dyDescent="0.2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f>ROUND(E3430/D3430,0)*100</f>
        <v>100</v>
      </c>
      <c r="P3430">
        <f>IFERROR(ROUND(E3430/L3430,2),0)</f>
        <v>40.29</v>
      </c>
      <c r="Q3430" s="9" t="s">
        <v>8323</v>
      </c>
      <c r="R3430" t="s">
        <v>8326</v>
      </c>
      <c r="S3430" s="13">
        <f>(((J3430/60)/60)/24)+DATE(1970,1,1)</f>
        <v>42038.720451388886</v>
      </c>
      <c r="T3430" s="14">
        <f t="shared" si="53"/>
        <v>42063.708333333328</v>
      </c>
    </row>
    <row r="3431" spans="1:20" ht="60" hidden="1" x14ac:dyDescent="0.2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f>ROUND(E3431/D3431,0)*100</f>
        <v>100</v>
      </c>
      <c r="P3431">
        <f>IFERROR(ROUND(E3431/L3431,2),0)</f>
        <v>16.25</v>
      </c>
      <c r="Q3431" s="9" t="s">
        <v>8323</v>
      </c>
      <c r="R3431" t="s">
        <v>8326</v>
      </c>
      <c r="S3431" s="13">
        <f>(((J3431/60)/60)/24)+DATE(1970,1,1)</f>
        <v>42662.021539351852</v>
      </c>
      <c r="T3431" s="14">
        <f t="shared" si="53"/>
        <v>42676.021539351852</v>
      </c>
    </row>
    <row r="3432" spans="1:20" ht="60" hidden="1" x14ac:dyDescent="0.2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f>ROUND(E3432/D3432,0)*100</f>
        <v>100</v>
      </c>
      <c r="P3432">
        <f>IFERROR(ROUND(E3432/L3432,2),0)</f>
        <v>30.15</v>
      </c>
      <c r="Q3432" s="9" t="s">
        <v>8323</v>
      </c>
      <c r="R3432" t="s">
        <v>8326</v>
      </c>
      <c r="S3432" s="13">
        <f>(((J3432/60)/60)/24)+DATE(1970,1,1)</f>
        <v>41820.945613425924</v>
      </c>
      <c r="T3432" s="14">
        <f t="shared" si="53"/>
        <v>41850.945613425924</v>
      </c>
    </row>
    <row r="3433" spans="1:20" ht="45" hidden="1" x14ac:dyDescent="0.2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f>ROUND(E3433/D3433,0)*100</f>
        <v>100</v>
      </c>
      <c r="P3433">
        <f>IFERROR(ROUND(E3433/L3433,2),0)</f>
        <v>95.24</v>
      </c>
      <c r="Q3433" s="9" t="s">
        <v>8323</v>
      </c>
      <c r="R3433" t="s">
        <v>8326</v>
      </c>
      <c r="S3433" s="13">
        <f>(((J3433/60)/60)/24)+DATE(1970,1,1)</f>
        <v>41839.730937500004</v>
      </c>
      <c r="T3433" s="14">
        <f t="shared" si="53"/>
        <v>41869.730937500004</v>
      </c>
    </row>
    <row r="3434" spans="1:20" ht="45" hidden="1" x14ac:dyDescent="0.2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f>ROUND(E3434/D3434,0)*100</f>
        <v>100</v>
      </c>
      <c r="P3434">
        <f>IFERROR(ROUND(E3434/L3434,2),0)</f>
        <v>52.21</v>
      </c>
      <c r="Q3434" s="9" t="s">
        <v>8323</v>
      </c>
      <c r="R3434" t="s">
        <v>8326</v>
      </c>
      <c r="S3434" s="13">
        <f>(((J3434/60)/60)/24)+DATE(1970,1,1)</f>
        <v>42380.581180555557</v>
      </c>
      <c r="T3434" s="14">
        <f t="shared" si="53"/>
        <v>42405.916666666672</v>
      </c>
    </row>
    <row r="3435" spans="1:20" ht="45" hidden="1" x14ac:dyDescent="0.2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f>ROUND(E3435/D3435,0)*100</f>
        <v>100</v>
      </c>
      <c r="P3435">
        <f>IFERROR(ROUND(E3435/L3435,2),0)</f>
        <v>134.15</v>
      </c>
      <c r="Q3435" s="9" t="s">
        <v>8323</v>
      </c>
      <c r="R3435" t="s">
        <v>8326</v>
      </c>
      <c r="S3435" s="13">
        <f>(((J3435/60)/60)/24)+DATE(1970,1,1)</f>
        <v>41776.063136574077</v>
      </c>
      <c r="T3435" s="14">
        <f t="shared" si="53"/>
        <v>41807.125</v>
      </c>
    </row>
    <row r="3436" spans="1:20" ht="60" hidden="1" x14ac:dyDescent="0.2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f>ROUND(E3436/D3436,0)*100</f>
        <v>100</v>
      </c>
      <c r="P3436">
        <f>IFERROR(ROUND(E3436/L3436,2),0)</f>
        <v>62.83</v>
      </c>
      <c r="Q3436" s="9" t="s">
        <v>8323</v>
      </c>
      <c r="R3436" t="s">
        <v>8326</v>
      </c>
      <c r="S3436" s="13">
        <f>(((J3436/60)/60)/24)+DATE(1970,1,1)</f>
        <v>41800.380428240744</v>
      </c>
      <c r="T3436" s="14">
        <f t="shared" si="53"/>
        <v>41830.380428240744</v>
      </c>
    </row>
    <row r="3437" spans="1:20" ht="60" hidden="1" x14ac:dyDescent="0.2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f>ROUND(E3437/D3437,0)*100</f>
        <v>100</v>
      </c>
      <c r="P3437">
        <f>IFERROR(ROUND(E3437/L3437,2),0)</f>
        <v>58.95</v>
      </c>
      <c r="Q3437" s="9" t="s">
        <v>8323</v>
      </c>
      <c r="R3437" t="s">
        <v>8326</v>
      </c>
      <c r="S3437" s="13">
        <f>(((J3437/60)/60)/24)+DATE(1970,1,1)</f>
        <v>42572.61681712963</v>
      </c>
      <c r="T3437" s="14">
        <f t="shared" si="53"/>
        <v>42589.125</v>
      </c>
    </row>
    <row r="3438" spans="1:20" ht="60" hidden="1" x14ac:dyDescent="0.2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f>ROUND(E3438/D3438,0)*100</f>
        <v>100</v>
      </c>
      <c r="P3438">
        <f>IFERROR(ROUND(E3438/L3438,2),0)</f>
        <v>143.11000000000001</v>
      </c>
      <c r="Q3438" s="9" t="s">
        <v>8323</v>
      </c>
      <c r="R3438" t="s">
        <v>8326</v>
      </c>
      <c r="S3438" s="13">
        <f>(((J3438/60)/60)/24)+DATE(1970,1,1)</f>
        <v>41851.541585648149</v>
      </c>
      <c r="T3438" s="14">
        <f t="shared" si="53"/>
        <v>41872.686111111114</v>
      </c>
    </row>
    <row r="3439" spans="1:20" ht="60" hidden="1" x14ac:dyDescent="0.2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f>ROUND(E3439/D3439,0)*100</f>
        <v>100</v>
      </c>
      <c r="P3439">
        <f>IFERROR(ROUND(E3439/L3439,2),0)</f>
        <v>84.17</v>
      </c>
      <c r="Q3439" s="9" t="s">
        <v>8323</v>
      </c>
      <c r="R3439" t="s">
        <v>8326</v>
      </c>
      <c r="S3439" s="13">
        <f>(((J3439/60)/60)/24)+DATE(1970,1,1)</f>
        <v>42205.710879629631</v>
      </c>
      <c r="T3439" s="14">
        <f t="shared" si="53"/>
        <v>42235.710879629631</v>
      </c>
    </row>
    <row r="3440" spans="1:20" ht="60" hidden="1" x14ac:dyDescent="0.2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f>ROUND(E3440/D3440,0)*100</f>
        <v>100</v>
      </c>
      <c r="P3440">
        <f>IFERROR(ROUND(E3440/L3440,2),0)</f>
        <v>186.07</v>
      </c>
      <c r="Q3440" s="9" t="s">
        <v>8323</v>
      </c>
      <c r="R3440" t="s">
        <v>8326</v>
      </c>
      <c r="S3440" s="13">
        <f>(((J3440/60)/60)/24)+DATE(1970,1,1)</f>
        <v>42100.927858796291</v>
      </c>
      <c r="T3440" s="14">
        <f t="shared" si="53"/>
        <v>42126.875</v>
      </c>
    </row>
    <row r="3441" spans="1:20" ht="30" hidden="1" x14ac:dyDescent="0.2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f>ROUND(E3441/D3441,0)*100</f>
        <v>100</v>
      </c>
      <c r="P3441">
        <f>IFERROR(ROUND(E3441/L3441,2),0)</f>
        <v>89.79</v>
      </c>
      <c r="Q3441" s="9" t="s">
        <v>8323</v>
      </c>
      <c r="R3441" t="s">
        <v>8326</v>
      </c>
      <c r="S3441" s="13">
        <f>(((J3441/60)/60)/24)+DATE(1970,1,1)</f>
        <v>42374.911226851851</v>
      </c>
      <c r="T3441" s="14">
        <f t="shared" si="53"/>
        <v>42388.207638888889</v>
      </c>
    </row>
    <row r="3442" spans="1:20" ht="60" hidden="1" x14ac:dyDescent="0.2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f>ROUND(E3442/D3442,0)*100</f>
        <v>100</v>
      </c>
      <c r="P3442">
        <f>IFERROR(ROUND(E3442/L3442,2),0)</f>
        <v>64.16</v>
      </c>
      <c r="Q3442" s="9" t="s">
        <v>8323</v>
      </c>
      <c r="R3442" t="s">
        <v>8326</v>
      </c>
      <c r="S3442" s="13">
        <f>(((J3442/60)/60)/24)+DATE(1970,1,1)</f>
        <v>41809.12300925926</v>
      </c>
      <c r="T3442" s="14">
        <f t="shared" si="53"/>
        <v>41831.677083333336</v>
      </c>
    </row>
    <row r="3443" spans="1:20" ht="60" hidden="1" x14ac:dyDescent="0.2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f>ROUND(E3443/D3443,0)*100</f>
        <v>100</v>
      </c>
      <c r="P3443">
        <f>IFERROR(ROUND(E3443/L3443,2),0)</f>
        <v>59.65</v>
      </c>
      <c r="Q3443" s="9" t="s">
        <v>8323</v>
      </c>
      <c r="R3443" t="s">
        <v>8326</v>
      </c>
      <c r="S3443" s="13">
        <f>(((J3443/60)/60)/24)+DATE(1970,1,1)</f>
        <v>42294.429641203707</v>
      </c>
      <c r="T3443" s="14">
        <f t="shared" si="53"/>
        <v>42321.845138888893</v>
      </c>
    </row>
    <row r="3444" spans="1:20" ht="60" hidden="1" x14ac:dyDescent="0.2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f>ROUND(E3444/D3444,0)*100</f>
        <v>100</v>
      </c>
      <c r="P3444">
        <f>IFERROR(ROUND(E3444/L3444,2),0)</f>
        <v>31.25</v>
      </c>
      <c r="Q3444" s="9" t="s">
        <v>8323</v>
      </c>
      <c r="R3444" t="s">
        <v>8326</v>
      </c>
      <c r="S3444" s="13">
        <f>(((J3444/60)/60)/24)+DATE(1970,1,1)</f>
        <v>42124.841111111105</v>
      </c>
      <c r="T3444" s="14">
        <f t="shared" si="53"/>
        <v>42154.841111111105</v>
      </c>
    </row>
    <row r="3445" spans="1:20" ht="60" hidden="1" x14ac:dyDescent="0.2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f>ROUND(E3445/D3445,0)*100</f>
        <v>200</v>
      </c>
      <c r="P3445">
        <f>IFERROR(ROUND(E3445/L3445,2),0)</f>
        <v>41.22</v>
      </c>
      <c r="Q3445" s="9" t="s">
        <v>8323</v>
      </c>
      <c r="R3445" t="s">
        <v>8326</v>
      </c>
      <c r="S3445" s="13">
        <f>(((J3445/60)/60)/24)+DATE(1970,1,1)</f>
        <v>41861.524837962963</v>
      </c>
      <c r="T3445" s="14">
        <f t="shared" si="53"/>
        <v>41891.524837962963</v>
      </c>
    </row>
    <row r="3446" spans="1:20" ht="60" hidden="1" x14ac:dyDescent="0.2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f>ROUND(E3446/D3446,0)*100</f>
        <v>300</v>
      </c>
      <c r="P3446">
        <f>IFERROR(ROUND(E3446/L3446,2),0)</f>
        <v>43.35</v>
      </c>
      <c r="Q3446" s="9" t="s">
        <v>8323</v>
      </c>
      <c r="R3446" t="s">
        <v>8326</v>
      </c>
      <c r="S3446" s="13">
        <f>(((J3446/60)/60)/24)+DATE(1970,1,1)</f>
        <v>42521.291504629626</v>
      </c>
      <c r="T3446" s="14">
        <f t="shared" si="53"/>
        <v>42529.582638888889</v>
      </c>
    </row>
    <row r="3447" spans="1:20" ht="45" hidden="1" x14ac:dyDescent="0.2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f>ROUND(E3447/D3447,0)*100</f>
        <v>100</v>
      </c>
      <c r="P3447">
        <f>IFERROR(ROUND(E3447/L3447,2),0)</f>
        <v>64.52</v>
      </c>
      <c r="Q3447" s="9" t="s">
        <v>8323</v>
      </c>
      <c r="R3447" t="s">
        <v>8326</v>
      </c>
      <c r="S3447" s="13">
        <f>(((J3447/60)/60)/24)+DATE(1970,1,1)</f>
        <v>42272.530509259261</v>
      </c>
      <c r="T3447" s="14">
        <f t="shared" si="53"/>
        <v>42300.530509259261</v>
      </c>
    </row>
    <row r="3448" spans="1:20" ht="60" hidden="1" x14ac:dyDescent="0.2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f>ROUND(E3448/D3448,0)*100</f>
        <v>100</v>
      </c>
      <c r="P3448">
        <f>IFERROR(ROUND(E3448/L3448,2),0)</f>
        <v>43.28</v>
      </c>
      <c r="Q3448" s="9" t="s">
        <v>8323</v>
      </c>
      <c r="R3448" t="s">
        <v>8326</v>
      </c>
      <c r="S3448" s="13">
        <f>(((J3448/60)/60)/24)+DATE(1970,1,1)</f>
        <v>42016.832465277781</v>
      </c>
      <c r="T3448" s="14">
        <f t="shared" si="53"/>
        <v>42040.513888888891</v>
      </c>
    </row>
    <row r="3449" spans="1:20" ht="30" hidden="1" x14ac:dyDescent="0.2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f>ROUND(E3449/D3449,0)*100</f>
        <v>100</v>
      </c>
      <c r="P3449">
        <f>IFERROR(ROUND(E3449/L3449,2),0)</f>
        <v>77</v>
      </c>
      <c r="Q3449" s="9" t="s">
        <v>8323</v>
      </c>
      <c r="R3449" t="s">
        <v>8326</v>
      </c>
      <c r="S3449" s="13">
        <f>(((J3449/60)/60)/24)+DATE(1970,1,1)</f>
        <v>42402.889027777783</v>
      </c>
      <c r="T3449" s="14">
        <f t="shared" si="53"/>
        <v>42447.847361111111</v>
      </c>
    </row>
    <row r="3450" spans="1:20" ht="45" hidden="1" x14ac:dyDescent="0.2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f>ROUND(E3450/D3450,0)*100</f>
        <v>100</v>
      </c>
      <c r="P3450">
        <f>IFERROR(ROUND(E3450/L3450,2),0)</f>
        <v>51.22</v>
      </c>
      <c r="Q3450" s="9" t="s">
        <v>8323</v>
      </c>
      <c r="R3450" t="s">
        <v>8326</v>
      </c>
      <c r="S3450" s="13">
        <f>(((J3450/60)/60)/24)+DATE(1970,1,1)</f>
        <v>41960.119085648148</v>
      </c>
      <c r="T3450" s="14">
        <f t="shared" si="53"/>
        <v>41990.119085648148</v>
      </c>
    </row>
    <row r="3451" spans="1:20" ht="45" hidden="1" x14ac:dyDescent="0.2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f>ROUND(E3451/D3451,0)*100</f>
        <v>200</v>
      </c>
      <c r="P3451">
        <f>IFERROR(ROUND(E3451/L3451,2),0)</f>
        <v>68.25</v>
      </c>
      <c r="Q3451" s="9" t="s">
        <v>8323</v>
      </c>
      <c r="R3451" t="s">
        <v>8326</v>
      </c>
      <c r="S3451" s="13">
        <f>(((J3451/60)/60)/24)+DATE(1970,1,1)</f>
        <v>42532.052523148144</v>
      </c>
      <c r="T3451" s="14">
        <f t="shared" si="53"/>
        <v>42560.166666666672</v>
      </c>
    </row>
    <row r="3452" spans="1:20" ht="60" hidden="1" x14ac:dyDescent="0.2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f>ROUND(E3452/D3452,0)*100</f>
        <v>200</v>
      </c>
      <c r="P3452">
        <f>IFERROR(ROUND(E3452/L3452,2),0)</f>
        <v>19.489999999999998</v>
      </c>
      <c r="Q3452" s="9" t="s">
        <v>8323</v>
      </c>
      <c r="R3452" t="s">
        <v>8326</v>
      </c>
      <c r="S3452" s="13">
        <f>(((J3452/60)/60)/24)+DATE(1970,1,1)</f>
        <v>42036.704525462963</v>
      </c>
      <c r="T3452" s="14">
        <f t="shared" si="53"/>
        <v>42096.662858796291</v>
      </c>
    </row>
    <row r="3453" spans="1:20" ht="60" hidden="1" x14ac:dyDescent="0.2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f>ROUND(E3453/D3453,0)*100</f>
        <v>100</v>
      </c>
      <c r="P3453">
        <f>IFERROR(ROUND(E3453/L3453,2),0)</f>
        <v>41.13</v>
      </c>
      <c r="Q3453" s="9" t="s">
        <v>8323</v>
      </c>
      <c r="R3453" t="s">
        <v>8326</v>
      </c>
      <c r="S3453" s="13">
        <f>(((J3453/60)/60)/24)+DATE(1970,1,1)</f>
        <v>42088.723692129628</v>
      </c>
      <c r="T3453" s="14">
        <f t="shared" si="53"/>
        <v>42115.723692129628</v>
      </c>
    </row>
    <row r="3454" spans="1:20" ht="60" hidden="1" x14ac:dyDescent="0.2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f>ROUND(E3454/D3454,0)*100</f>
        <v>200</v>
      </c>
      <c r="P3454">
        <f>IFERROR(ROUND(E3454/L3454,2),0)</f>
        <v>41.41</v>
      </c>
      <c r="Q3454" s="9" t="s">
        <v>8323</v>
      </c>
      <c r="R3454" t="s">
        <v>8326</v>
      </c>
      <c r="S3454" s="13">
        <f>(((J3454/60)/60)/24)+DATE(1970,1,1)</f>
        <v>41820.639189814814</v>
      </c>
      <c r="T3454" s="14">
        <f t="shared" si="53"/>
        <v>41843.165972222225</v>
      </c>
    </row>
    <row r="3455" spans="1:20" ht="45" hidden="1" x14ac:dyDescent="0.2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f>ROUND(E3455/D3455,0)*100</f>
        <v>100</v>
      </c>
      <c r="P3455">
        <f>IFERROR(ROUND(E3455/L3455,2),0)</f>
        <v>27.5</v>
      </c>
      <c r="Q3455" s="9" t="s">
        <v>8323</v>
      </c>
      <c r="R3455" t="s">
        <v>8326</v>
      </c>
      <c r="S3455" s="13">
        <f>(((J3455/60)/60)/24)+DATE(1970,1,1)</f>
        <v>42535.97865740741</v>
      </c>
      <c r="T3455" s="14">
        <f t="shared" si="53"/>
        <v>42595.97865740741</v>
      </c>
    </row>
    <row r="3456" spans="1:20" ht="60" hidden="1" x14ac:dyDescent="0.2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f>ROUND(E3456/D3456,0)*100</f>
        <v>100</v>
      </c>
      <c r="P3456">
        <f>IFERROR(ROUND(E3456/L3456,2),0)</f>
        <v>33.57</v>
      </c>
      <c r="Q3456" s="9" t="s">
        <v>8323</v>
      </c>
      <c r="R3456" t="s">
        <v>8326</v>
      </c>
      <c r="S3456" s="13">
        <f>(((J3456/60)/60)/24)+DATE(1970,1,1)</f>
        <v>41821.698599537034</v>
      </c>
      <c r="T3456" s="14">
        <f t="shared" si="53"/>
        <v>41851.698599537034</v>
      </c>
    </row>
    <row r="3457" spans="1:20" ht="60" hidden="1" x14ac:dyDescent="0.2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f>ROUND(E3457/D3457,0)*100</f>
        <v>100</v>
      </c>
      <c r="P3457">
        <f>IFERROR(ROUND(E3457/L3457,2),0)</f>
        <v>145.87</v>
      </c>
      <c r="Q3457" s="9" t="s">
        <v>8323</v>
      </c>
      <c r="R3457" t="s">
        <v>8326</v>
      </c>
      <c r="S3457" s="13">
        <f>(((J3457/60)/60)/24)+DATE(1970,1,1)</f>
        <v>42626.7503125</v>
      </c>
      <c r="T3457" s="14">
        <f t="shared" si="53"/>
        <v>42656.7503125</v>
      </c>
    </row>
    <row r="3458" spans="1:20" ht="60" hidden="1" x14ac:dyDescent="0.2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f>ROUND(E3458/D3458,0)*100</f>
        <v>200</v>
      </c>
      <c r="P3458">
        <f>IFERROR(ROUND(E3458/L3458,2),0)</f>
        <v>358.69</v>
      </c>
      <c r="Q3458" s="9" t="s">
        <v>8323</v>
      </c>
      <c r="R3458" t="s">
        <v>8326</v>
      </c>
      <c r="S3458" s="13">
        <f>(((J3458/60)/60)/24)+DATE(1970,1,1)</f>
        <v>41821.205636574072</v>
      </c>
      <c r="T3458" s="14">
        <f t="shared" si="53"/>
        <v>41852.290972222225</v>
      </c>
    </row>
    <row r="3459" spans="1:20" ht="30" hidden="1" x14ac:dyDescent="0.2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f>ROUND(E3459/D3459,0)*100</f>
        <v>100</v>
      </c>
      <c r="P3459">
        <f>IFERROR(ROUND(E3459/L3459,2),0)</f>
        <v>50.98</v>
      </c>
      <c r="Q3459" s="9" t="s">
        <v>8323</v>
      </c>
      <c r="R3459" t="s">
        <v>8326</v>
      </c>
      <c r="S3459" s="13">
        <f>(((J3459/60)/60)/24)+DATE(1970,1,1)</f>
        <v>42016.706678240742</v>
      </c>
      <c r="T3459" s="14">
        <f t="shared" ref="T3459:T3522" si="54">(((I3459/60)/60)/24)+DATE(1970,1,1)</f>
        <v>42047.249305555553</v>
      </c>
    </row>
    <row r="3460" spans="1:20" ht="60" hidden="1" x14ac:dyDescent="0.2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f>ROUND(E3460/D3460,0)*100</f>
        <v>100</v>
      </c>
      <c r="P3460">
        <f>IFERROR(ROUND(E3460/L3460,2),0)</f>
        <v>45.04</v>
      </c>
      <c r="Q3460" s="9" t="s">
        <v>8323</v>
      </c>
      <c r="R3460" t="s">
        <v>8326</v>
      </c>
      <c r="S3460" s="13">
        <f>(((J3460/60)/60)/24)+DATE(1970,1,1)</f>
        <v>42011.202581018515</v>
      </c>
      <c r="T3460" s="14">
        <f t="shared" si="54"/>
        <v>42038.185416666667</v>
      </c>
    </row>
    <row r="3461" spans="1:20" ht="60" hidden="1" x14ac:dyDescent="0.2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f>ROUND(E3461/D3461,0)*100</f>
        <v>100</v>
      </c>
      <c r="P3461">
        <f>IFERROR(ROUND(E3461/L3461,2),0)</f>
        <v>17.53</v>
      </c>
      <c r="Q3461" s="9" t="s">
        <v>8323</v>
      </c>
      <c r="R3461" t="s">
        <v>8326</v>
      </c>
      <c r="S3461" s="13">
        <f>(((J3461/60)/60)/24)+DATE(1970,1,1)</f>
        <v>42480.479861111111</v>
      </c>
      <c r="T3461" s="14">
        <f t="shared" si="54"/>
        <v>42510.479861111111</v>
      </c>
    </row>
    <row r="3462" spans="1:20" ht="45" hidden="1" x14ac:dyDescent="0.2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f>ROUND(E3462/D3462,0)*100</f>
        <v>200</v>
      </c>
      <c r="P3462">
        <f>IFERROR(ROUND(E3462/L3462,2),0)</f>
        <v>50</v>
      </c>
      <c r="Q3462" s="9" t="s">
        <v>8323</v>
      </c>
      <c r="R3462" t="s">
        <v>8326</v>
      </c>
      <c r="S3462" s="13">
        <f>(((J3462/60)/60)/24)+DATE(1970,1,1)</f>
        <v>41852.527222222219</v>
      </c>
      <c r="T3462" s="14">
        <f t="shared" si="54"/>
        <v>41866.527222222219</v>
      </c>
    </row>
    <row r="3463" spans="1:20" ht="60" hidden="1" x14ac:dyDescent="0.2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f>ROUND(E3463/D3463,0)*100</f>
        <v>100</v>
      </c>
      <c r="P3463">
        <f>IFERROR(ROUND(E3463/L3463,2),0)</f>
        <v>57.92</v>
      </c>
      <c r="Q3463" s="9" t="s">
        <v>8323</v>
      </c>
      <c r="R3463" t="s">
        <v>8326</v>
      </c>
      <c r="S3463" s="13">
        <f>(((J3463/60)/60)/24)+DATE(1970,1,1)</f>
        <v>42643.632858796293</v>
      </c>
      <c r="T3463" s="14">
        <f t="shared" si="54"/>
        <v>42672.125</v>
      </c>
    </row>
    <row r="3464" spans="1:20" ht="45" hidden="1" x14ac:dyDescent="0.2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f>ROUND(E3464/D3464,0)*100</f>
        <v>200</v>
      </c>
      <c r="P3464">
        <f>IFERROR(ROUND(E3464/L3464,2),0)</f>
        <v>29.71</v>
      </c>
      <c r="Q3464" s="9" t="s">
        <v>8323</v>
      </c>
      <c r="R3464" t="s">
        <v>8326</v>
      </c>
      <c r="S3464" s="13">
        <f>(((J3464/60)/60)/24)+DATE(1970,1,1)</f>
        <v>42179.898472222223</v>
      </c>
      <c r="T3464" s="14">
        <f t="shared" si="54"/>
        <v>42195.75</v>
      </c>
    </row>
    <row r="3465" spans="1:20" ht="45" hidden="1" x14ac:dyDescent="0.2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f>ROUND(E3465/D3465,0)*100</f>
        <v>100</v>
      </c>
      <c r="P3465">
        <f>IFERROR(ROUND(E3465/L3465,2),0)</f>
        <v>90.68</v>
      </c>
      <c r="Q3465" s="9" t="s">
        <v>8323</v>
      </c>
      <c r="R3465" t="s">
        <v>8326</v>
      </c>
      <c r="S3465" s="13">
        <f>(((J3465/60)/60)/24)+DATE(1970,1,1)</f>
        <v>42612.918807870374</v>
      </c>
      <c r="T3465" s="14">
        <f t="shared" si="54"/>
        <v>42654.165972222225</v>
      </c>
    </row>
    <row r="3466" spans="1:20" ht="60" hidden="1" x14ac:dyDescent="0.2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f>ROUND(E3466/D3466,0)*100</f>
        <v>100</v>
      </c>
      <c r="P3466">
        <f>IFERROR(ROUND(E3466/L3466,2),0)</f>
        <v>55.01</v>
      </c>
      <c r="Q3466" s="9" t="s">
        <v>8323</v>
      </c>
      <c r="R3466" t="s">
        <v>8326</v>
      </c>
      <c r="S3466" s="13">
        <f>(((J3466/60)/60)/24)+DATE(1970,1,1)</f>
        <v>42575.130057870367</v>
      </c>
      <c r="T3466" s="14">
        <f t="shared" si="54"/>
        <v>42605.130057870367</v>
      </c>
    </row>
    <row r="3467" spans="1:20" ht="45" hidden="1" x14ac:dyDescent="0.2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f>ROUND(E3467/D3467,0)*100</f>
        <v>100</v>
      </c>
      <c r="P3467">
        <f>IFERROR(ROUND(E3467/L3467,2),0)</f>
        <v>57.22</v>
      </c>
      <c r="Q3467" s="9" t="s">
        <v>8323</v>
      </c>
      <c r="R3467" t="s">
        <v>8326</v>
      </c>
      <c r="S3467" s="13">
        <f>(((J3467/60)/60)/24)+DATE(1970,1,1)</f>
        <v>42200.625833333332</v>
      </c>
      <c r="T3467" s="14">
        <f t="shared" si="54"/>
        <v>42225.666666666672</v>
      </c>
    </row>
    <row r="3468" spans="1:20" ht="45" hidden="1" x14ac:dyDescent="0.2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f>ROUND(E3468/D3468,0)*100</f>
        <v>100</v>
      </c>
      <c r="P3468">
        <f>IFERROR(ROUND(E3468/L3468,2),0)</f>
        <v>72.95</v>
      </c>
      <c r="Q3468" s="9" t="s">
        <v>8323</v>
      </c>
      <c r="R3468" t="s">
        <v>8326</v>
      </c>
      <c r="S3468" s="13">
        <f>(((J3468/60)/60)/24)+DATE(1970,1,1)</f>
        <v>42420.019097222219</v>
      </c>
      <c r="T3468" s="14">
        <f t="shared" si="54"/>
        <v>42479.977430555555</v>
      </c>
    </row>
    <row r="3469" spans="1:20" hidden="1" x14ac:dyDescent="0.25">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f>ROUND(E3469/D3469,0)*100</f>
        <v>100</v>
      </c>
      <c r="P3469">
        <f>IFERROR(ROUND(E3469/L3469,2),0)</f>
        <v>64.47</v>
      </c>
      <c r="Q3469" s="9" t="s">
        <v>8323</v>
      </c>
      <c r="R3469" t="s">
        <v>8326</v>
      </c>
      <c r="S3469" s="13">
        <f>(((J3469/60)/60)/24)+DATE(1970,1,1)</f>
        <v>42053.671666666662</v>
      </c>
      <c r="T3469" s="14">
        <f t="shared" si="54"/>
        <v>42083.630000000005</v>
      </c>
    </row>
    <row r="3470" spans="1:20" ht="45" hidden="1" x14ac:dyDescent="0.2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f>ROUND(E3470/D3470,0)*100</f>
        <v>100</v>
      </c>
      <c r="P3470">
        <f>IFERROR(ROUND(E3470/L3470,2),0)</f>
        <v>716.35</v>
      </c>
      <c r="Q3470" s="9" t="s">
        <v>8323</v>
      </c>
      <c r="R3470" t="s">
        <v>8326</v>
      </c>
      <c r="S3470" s="13">
        <f>(((J3470/60)/60)/24)+DATE(1970,1,1)</f>
        <v>42605.765381944439</v>
      </c>
      <c r="T3470" s="14">
        <f t="shared" si="54"/>
        <v>42634.125</v>
      </c>
    </row>
    <row r="3471" spans="1:20" ht="60" hidden="1" x14ac:dyDescent="0.2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f>ROUND(E3471/D3471,0)*100</f>
        <v>100</v>
      </c>
      <c r="P3471">
        <f>IFERROR(ROUND(E3471/L3471,2),0)</f>
        <v>50.4</v>
      </c>
      <c r="Q3471" s="9" t="s">
        <v>8323</v>
      </c>
      <c r="R3471" t="s">
        <v>8326</v>
      </c>
      <c r="S3471" s="13">
        <f>(((J3471/60)/60)/24)+DATE(1970,1,1)</f>
        <v>42458.641724537039</v>
      </c>
      <c r="T3471" s="14">
        <f t="shared" si="54"/>
        <v>42488.641724537039</v>
      </c>
    </row>
    <row r="3472" spans="1:20" ht="45" hidden="1" x14ac:dyDescent="0.25">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f>ROUND(E3472/D3472,0)*100</f>
        <v>200</v>
      </c>
      <c r="P3472">
        <f>IFERROR(ROUND(E3472/L3472,2),0)</f>
        <v>41.67</v>
      </c>
      <c r="Q3472" s="9" t="s">
        <v>8323</v>
      </c>
      <c r="R3472" t="s">
        <v>8326</v>
      </c>
      <c r="S3472" s="13">
        <f>(((J3472/60)/60)/24)+DATE(1970,1,1)</f>
        <v>42529.022013888884</v>
      </c>
      <c r="T3472" s="14">
        <f t="shared" si="54"/>
        <v>42566.901388888888</v>
      </c>
    </row>
    <row r="3473" spans="1:20" ht="60" hidden="1" x14ac:dyDescent="0.2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f>ROUND(E3473/D3473,0)*100</f>
        <v>200</v>
      </c>
      <c r="P3473">
        <f>IFERROR(ROUND(E3473/L3473,2),0)</f>
        <v>35.770000000000003</v>
      </c>
      <c r="Q3473" s="9" t="s">
        <v>8323</v>
      </c>
      <c r="R3473" t="s">
        <v>8326</v>
      </c>
      <c r="S3473" s="13">
        <f>(((J3473/60)/60)/24)+DATE(1970,1,1)</f>
        <v>41841.820486111108</v>
      </c>
      <c r="T3473" s="14">
        <f t="shared" si="54"/>
        <v>41882.833333333336</v>
      </c>
    </row>
    <row r="3474" spans="1:20" ht="60" hidden="1" x14ac:dyDescent="0.2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f>ROUND(E3474/D3474,0)*100</f>
        <v>100</v>
      </c>
      <c r="P3474">
        <f>IFERROR(ROUND(E3474/L3474,2),0)</f>
        <v>88.74</v>
      </c>
      <c r="Q3474" s="9" t="s">
        <v>8323</v>
      </c>
      <c r="R3474" t="s">
        <v>8326</v>
      </c>
      <c r="S3474" s="13">
        <f>(((J3474/60)/60)/24)+DATE(1970,1,1)</f>
        <v>41928.170497685183</v>
      </c>
      <c r="T3474" s="14">
        <f t="shared" si="54"/>
        <v>41949.249305555553</v>
      </c>
    </row>
    <row r="3475" spans="1:20" ht="60" hidden="1" x14ac:dyDescent="0.2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f>ROUND(E3475/D3475,0)*100</f>
        <v>100</v>
      </c>
      <c r="P3475">
        <f>IFERROR(ROUND(E3475/L3475,2),0)</f>
        <v>148.47999999999999</v>
      </c>
      <c r="Q3475" s="9" t="s">
        <v>8323</v>
      </c>
      <c r="R3475" t="s">
        <v>8326</v>
      </c>
      <c r="S3475" s="13">
        <f>(((J3475/60)/60)/24)+DATE(1970,1,1)</f>
        <v>42062.834444444445</v>
      </c>
      <c r="T3475" s="14">
        <f t="shared" si="54"/>
        <v>42083.852083333331</v>
      </c>
    </row>
    <row r="3476" spans="1:20" ht="60" hidden="1" x14ac:dyDescent="0.2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f>ROUND(E3476/D3476,0)*100</f>
        <v>100</v>
      </c>
      <c r="P3476">
        <f>IFERROR(ROUND(E3476/L3476,2),0)</f>
        <v>51.79</v>
      </c>
      <c r="Q3476" s="9" t="s">
        <v>8323</v>
      </c>
      <c r="R3476" t="s">
        <v>8326</v>
      </c>
      <c r="S3476" s="13">
        <f>(((J3476/60)/60)/24)+DATE(1970,1,1)</f>
        <v>42541.501516203702</v>
      </c>
      <c r="T3476" s="14">
        <f t="shared" si="54"/>
        <v>42571.501516203702</v>
      </c>
    </row>
    <row r="3477" spans="1:20" ht="45" hidden="1" x14ac:dyDescent="0.2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f>ROUND(E3477/D3477,0)*100</f>
        <v>100</v>
      </c>
      <c r="P3477">
        <f>IFERROR(ROUND(E3477/L3477,2),0)</f>
        <v>20</v>
      </c>
      <c r="Q3477" s="9" t="s">
        <v>8323</v>
      </c>
      <c r="R3477" t="s">
        <v>8326</v>
      </c>
      <c r="S3477" s="13">
        <f>(((J3477/60)/60)/24)+DATE(1970,1,1)</f>
        <v>41918.880833333329</v>
      </c>
      <c r="T3477" s="14">
        <f t="shared" si="54"/>
        <v>41946</v>
      </c>
    </row>
    <row r="3478" spans="1:20" ht="60" hidden="1" x14ac:dyDescent="0.25">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f>ROUND(E3478/D3478,0)*100</f>
        <v>100</v>
      </c>
      <c r="P3478">
        <f>IFERROR(ROUND(E3478/L3478,2),0)</f>
        <v>52</v>
      </c>
      <c r="Q3478" s="9" t="s">
        <v>8323</v>
      </c>
      <c r="R3478" t="s">
        <v>8326</v>
      </c>
      <c r="S3478" s="13">
        <f>(((J3478/60)/60)/24)+DATE(1970,1,1)</f>
        <v>41921.279976851853</v>
      </c>
      <c r="T3478" s="14">
        <f t="shared" si="54"/>
        <v>41939.125</v>
      </c>
    </row>
    <row r="3479" spans="1:20" ht="45" hidden="1" x14ac:dyDescent="0.2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f>ROUND(E3479/D3479,0)*100</f>
        <v>100</v>
      </c>
      <c r="P3479">
        <f>IFERROR(ROUND(E3479/L3479,2),0)</f>
        <v>53.23</v>
      </c>
      <c r="Q3479" s="9" t="s">
        <v>8323</v>
      </c>
      <c r="R3479" t="s">
        <v>8326</v>
      </c>
      <c r="S3479" s="13">
        <f>(((J3479/60)/60)/24)+DATE(1970,1,1)</f>
        <v>42128.736608796295</v>
      </c>
      <c r="T3479" s="14">
        <f t="shared" si="54"/>
        <v>42141.125</v>
      </c>
    </row>
    <row r="3480" spans="1:20" ht="45" hidden="1" x14ac:dyDescent="0.2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f>ROUND(E3480/D3480,0)*100</f>
        <v>100</v>
      </c>
      <c r="P3480">
        <f>IFERROR(ROUND(E3480/L3480,2),0)</f>
        <v>39.6</v>
      </c>
      <c r="Q3480" s="9" t="s">
        <v>8323</v>
      </c>
      <c r="R3480" t="s">
        <v>8326</v>
      </c>
      <c r="S3480" s="13">
        <f>(((J3480/60)/60)/24)+DATE(1970,1,1)</f>
        <v>42053.916921296302</v>
      </c>
      <c r="T3480" s="14">
        <f t="shared" si="54"/>
        <v>42079.875</v>
      </c>
    </row>
    <row r="3481" spans="1:20" ht="45" hidden="1" x14ac:dyDescent="0.2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f>ROUND(E3481/D3481,0)*100</f>
        <v>100</v>
      </c>
      <c r="P3481">
        <f>IFERROR(ROUND(E3481/L3481,2),0)</f>
        <v>34.25</v>
      </c>
      <c r="Q3481" s="9" t="s">
        <v>8323</v>
      </c>
      <c r="R3481" t="s">
        <v>8326</v>
      </c>
      <c r="S3481" s="13">
        <f>(((J3481/60)/60)/24)+DATE(1970,1,1)</f>
        <v>41781.855092592588</v>
      </c>
      <c r="T3481" s="14">
        <f t="shared" si="54"/>
        <v>41811.855092592588</v>
      </c>
    </row>
    <row r="3482" spans="1:20" ht="45" hidden="1" x14ac:dyDescent="0.2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f>ROUND(E3482/D3482,0)*100</f>
        <v>100</v>
      </c>
      <c r="P3482">
        <f>IFERROR(ROUND(E3482/L3482,2),0)</f>
        <v>164.62</v>
      </c>
      <c r="Q3482" s="9" t="s">
        <v>8323</v>
      </c>
      <c r="R3482" t="s">
        <v>8326</v>
      </c>
      <c r="S3482" s="13">
        <f>(((J3482/60)/60)/24)+DATE(1970,1,1)</f>
        <v>42171.317442129628</v>
      </c>
      <c r="T3482" s="14">
        <f t="shared" si="54"/>
        <v>42195.875</v>
      </c>
    </row>
    <row r="3483" spans="1:20" ht="60" hidden="1" x14ac:dyDescent="0.2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f>ROUND(E3483/D3483,0)*100</f>
        <v>100</v>
      </c>
      <c r="P3483">
        <f>IFERROR(ROUND(E3483/L3483,2),0)</f>
        <v>125.05</v>
      </c>
      <c r="Q3483" s="9" t="s">
        <v>8323</v>
      </c>
      <c r="R3483" t="s">
        <v>8326</v>
      </c>
      <c r="S3483" s="13">
        <f>(((J3483/60)/60)/24)+DATE(1970,1,1)</f>
        <v>41989.24754629629</v>
      </c>
      <c r="T3483" s="14">
        <f t="shared" si="54"/>
        <v>42006.24754629629</v>
      </c>
    </row>
    <row r="3484" spans="1:20" ht="45" hidden="1" x14ac:dyDescent="0.2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f>ROUND(E3484/D3484,0)*100</f>
        <v>100</v>
      </c>
      <c r="P3484">
        <f>IFERROR(ROUND(E3484/L3484,2),0)</f>
        <v>51.88</v>
      </c>
      <c r="Q3484" s="9" t="s">
        <v>8323</v>
      </c>
      <c r="R3484" t="s">
        <v>8326</v>
      </c>
      <c r="S3484" s="13">
        <f>(((J3484/60)/60)/24)+DATE(1970,1,1)</f>
        <v>41796.771597222221</v>
      </c>
      <c r="T3484" s="14">
        <f t="shared" si="54"/>
        <v>41826.771597222221</v>
      </c>
    </row>
    <row r="3485" spans="1:20" ht="45" hidden="1" x14ac:dyDescent="0.2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f>ROUND(E3485/D3485,0)*100</f>
        <v>200</v>
      </c>
      <c r="P3485">
        <f>IFERROR(ROUND(E3485/L3485,2),0)</f>
        <v>40.29</v>
      </c>
      <c r="Q3485" s="9" t="s">
        <v>8323</v>
      </c>
      <c r="R3485" t="s">
        <v>8326</v>
      </c>
      <c r="S3485" s="13">
        <f>(((J3485/60)/60)/24)+DATE(1970,1,1)</f>
        <v>41793.668761574074</v>
      </c>
      <c r="T3485" s="14">
        <f t="shared" si="54"/>
        <v>41823.668761574074</v>
      </c>
    </row>
    <row r="3486" spans="1:20" ht="60" hidden="1" x14ac:dyDescent="0.2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f>ROUND(E3486/D3486,0)*100</f>
        <v>100</v>
      </c>
      <c r="P3486">
        <f>IFERROR(ROUND(E3486/L3486,2),0)</f>
        <v>64.91</v>
      </c>
      <c r="Q3486" s="9" t="s">
        <v>8323</v>
      </c>
      <c r="R3486" t="s">
        <v>8326</v>
      </c>
      <c r="S3486" s="13">
        <f>(((J3486/60)/60)/24)+DATE(1970,1,1)</f>
        <v>42506.760405092587</v>
      </c>
      <c r="T3486" s="14">
        <f t="shared" si="54"/>
        <v>42536.760405092587</v>
      </c>
    </row>
    <row r="3487" spans="1:20" ht="60" hidden="1" x14ac:dyDescent="0.2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f>ROUND(E3487/D3487,0)*100</f>
        <v>100</v>
      </c>
      <c r="P3487">
        <f>IFERROR(ROUND(E3487/L3487,2),0)</f>
        <v>55.33</v>
      </c>
      <c r="Q3487" s="9" t="s">
        <v>8323</v>
      </c>
      <c r="R3487" t="s">
        <v>8326</v>
      </c>
      <c r="S3487" s="13">
        <f>(((J3487/60)/60)/24)+DATE(1970,1,1)</f>
        <v>42372.693055555559</v>
      </c>
      <c r="T3487" s="14">
        <f t="shared" si="54"/>
        <v>42402.693055555559</v>
      </c>
    </row>
    <row r="3488" spans="1:20" ht="45" hidden="1" x14ac:dyDescent="0.2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f>ROUND(E3488/D3488,0)*100</f>
        <v>200</v>
      </c>
      <c r="P3488">
        <f>IFERROR(ROUND(E3488/L3488,2),0)</f>
        <v>83.14</v>
      </c>
      <c r="Q3488" s="9" t="s">
        <v>8323</v>
      </c>
      <c r="R3488" t="s">
        <v>8326</v>
      </c>
      <c r="S3488" s="13">
        <f>(((J3488/60)/60)/24)+DATE(1970,1,1)</f>
        <v>42126.87501157407</v>
      </c>
      <c r="T3488" s="14">
        <f t="shared" si="54"/>
        <v>42158.290972222225</v>
      </c>
    </row>
    <row r="3489" spans="1:20" ht="60" hidden="1" x14ac:dyDescent="0.2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f>ROUND(E3489/D3489,0)*100</f>
        <v>100</v>
      </c>
      <c r="P3489">
        <f>IFERROR(ROUND(E3489/L3489,2),0)</f>
        <v>38.71</v>
      </c>
      <c r="Q3489" s="9" t="s">
        <v>8323</v>
      </c>
      <c r="R3489" t="s">
        <v>8326</v>
      </c>
      <c r="S3489" s="13">
        <f>(((J3489/60)/60)/24)+DATE(1970,1,1)</f>
        <v>42149.940416666665</v>
      </c>
      <c r="T3489" s="14">
        <f t="shared" si="54"/>
        <v>42179.940416666665</v>
      </c>
    </row>
    <row r="3490" spans="1:20" ht="60" hidden="1" x14ac:dyDescent="0.2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f>ROUND(E3490/D3490,0)*100</f>
        <v>100</v>
      </c>
      <c r="P3490">
        <f>IFERROR(ROUND(E3490/L3490,2),0)</f>
        <v>125.38</v>
      </c>
      <c r="Q3490" s="9" t="s">
        <v>8323</v>
      </c>
      <c r="R3490" t="s">
        <v>8326</v>
      </c>
      <c r="S3490" s="13">
        <f>(((J3490/60)/60)/24)+DATE(1970,1,1)</f>
        <v>42087.768055555556</v>
      </c>
      <c r="T3490" s="14">
        <f t="shared" si="54"/>
        <v>42111.666666666672</v>
      </c>
    </row>
    <row r="3491" spans="1:20" ht="60" hidden="1" x14ac:dyDescent="0.2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f>ROUND(E3491/D3491,0)*100</f>
        <v>100</v>
      </c>
      <c r="P3491">
        <f>IFERROR(ROUND(E3491/L3491,2),0)</f>
        <v>78.260000000000005</v>
      </c>
      <c r="Q3491" s="9" t="s">
        <v>8323</v>
      </c>
      <c r="R3491" t="s">
        <v>8326</v>
      </c>
      <c r="S3491" s="13">
        <f>(((J3491/60)/60)/24)+DATE(1970,1,1)</f>
        <v>41753.635775462964</v>
      </c>
      <c r="T3491" s="14">
        <f t="shared" si="54"/>
        <v>41783.875</v>
      </c>
    </row>
    <row r="3492" spans="1:20" ht="60" hidden="1" x14ac:dyDescent="0.2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f>ROUND(E3492/D3492,0)*100</f>
        <v>100</v>
      </c>
      <c r="P3492">
        <f>IFERROR(ROUND(E3492/L3492,2),0)</f>
        <v>47.22</v>
      </c>
      <c r="Q3492" s="9" t="s">
        <v>8323</v>
      </c>
      <c r="R3492" t="s">
        <v>8326</v>
      </c>
      <c r="S3492" s="13">
        <f>(((J3492/60)/60)/24)+DATE(1970,1,1)</f>
        <v>42443.802361111113</v>
      </c>
      <c r="T3492" s="14">
        <f t="shared" si="54"/>
        <v>42473.802361111113</v>
      </c>
    </row>
    <row r="3493" spans="1:20" ht="60" hidden="1" x14ac:dyDescent="0.2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f>ROUND(E3493/D3493,0)*100</f>
        <v>200</v>
      </c>
      <c r="P3493">
        <f>IFERROR(ROUND(E3493/L3493,2),0)</f>
        <v>79.099999999999994</v>
      </c>
      <c r="Q3493" s="9" t="s">
        <v>8323</v>
      </c>
      <c r="R3493" t="s">
        <v>8326</v>
      </c>
      <c r="S3493" s="13">
        <f>(((J3493/60)/60)/24)+DATE(1970,1,1)</f>
        <v>42121.249814814815</v>
      </c>
      <c r="T3493" s="14">
        <f t="shared" si="54"/>
        <v>42142.249814814815</v>
      </c>
    </row>
    <row r="3494" spans="1:20" ht="45" hidden="1" x14ac:dyDescent="0.2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f>ROUND(E3494/D3494,0)*100</f>
        <v>100</v>
      </c>
      <c r="P3494">
        <f>IFERROR(ROUND(E3494/L3494,2),0)</f>
        <v>114.29</v>
      </c>
      <c r="Q3494" s="9" t="s">
        <v>8323</v>
      </c>
      <c r="R3494" t="s">
        <v>8326</v>
      </c>
      <c r="S3494" s="13">
        <f>(((J3494/60)/60)/24)+DATE(1970,1,1)</f>
        <v>42268.009224537032</v>
      </c>
      <c r="T3494" s="14">
        <f t="shared" si="54"/>
        <v>42303.009224537032</v>
      </c>
    </row>
    <row r="3495" spans="1:20" ht="60" hidden="1" x14ac:dyDescent="0.2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f>ROUND(E3495/D3495,0)*100</f>
        <v>100</v>
      </c>
      <c r="P3495">
        <f>IFERROR(ROUND(E3495/L3495,2),0)</f>
        <v>51.72</v>
      </c>
      <c r="Q3495" s="9" t="s">
        <v>8323</v>
      </c>
      <c r="R3495" t="s">
        <v>8326</v>
      </c>
      <c r="S3495" s="13">
        <f>(((J3495/60)/60)/24)+DATE(1970,1,1)</f>
        <v>41848.866157407407</v>
      </c>
      <c r="T3495" s="14">
        <f t="shared" si="54"/>
        <v>41868.21597222222</v>
      </c>
    </row>
    <row r="3496" spans="1:20" ht="60" hidden="1" x14ac:dyDescent="0.2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f>ROUND(E3496/D3496,0)*100</f>
        <v>100</v>
      </c>
      <c r="P3496">
        <f>IFERROR(ROUND(E3496/L3496,2),0)</f>
        <v>30.77</v>
      </c>
      <c r="Q3496" s="9" t="s">
        <v>8323</v>
      </c>
      <c r="R3496" t="s">
        <v>8326</v>
      </c>
      <c r="S3496" s="13">
        <f>(((J3496/60)/60)/24)+DATE(1970,1,1)</f>
        <v>42689.214988425927</v>
      </c>
      <c r="T3496" s="14">
        <f t="shared" si="54"/>
        <v>42700.25</v>
      </c>
    </row>
    <row r="3497" spans="1:20" ht="60" hidden="1" x14ac:dyDescent="0.2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f>ROUND(E3497/D3497,0)*100</f>
        <v>100</v>
      </c>
      <c r="P3497">
        <f>IFERROR(ROUND(E3497/L3497,2),0)</f>
        <v>74.209999999999994</v>
      </c>
      <c r="Q3497" s="9" t="s">
        <v>8323</v>
      </c>
      <c r="R3497" t="s">
        <v>8326</v>
      </c>
      <c r="S3497" s="13">
        <f>(((J3497/60)/60)/24)+DATE(1970,1,1)</f>
        <v>41915.762835648151</v>
      </c>
      <c r="T3497" s="14">
        <f t="shared" si="54"/>
        <v>41944.720833333333</v>
      </c>
    </row>
    <row r="3498" spans="1:20" ht="60" hidden="1" x14ac:dyDescent="0.2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f>ROUND(E3498/D3498,0)*100</f>
        <v>100</v>
      </c>
      <c r="P3498">
        <f>IFERROR(ROUND(E3498/L3498,2),0)</f>
        <v>47.85</v>
      </c>
      <c r="Q3498" s="9" t="s">
        <v>8323</v>
      </c>
      <c r="R3498" t="s">
        <v>8326</v>
      </c>
      <c r="S3498" s="13">
        <f>(((J3498/60)/60)/24)+DATE(1970,1,1)</f>
        <v>42584.846828703703</v>
      </c>
      <c r="T3498" s="14">
        <f t="shared" si="54"/>
        <v>42624.846828703703</v>
      </c>
    </row>
    <row r="3499" spans="1:20" ht="60" hidden="1" x14ac:dyDescent="0.2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f>ROUND(E3499/D3499,0)*100</f>
        <v>100</v>
      </c>
      <c r="P3499">
        <f>IFERROR(ROUND(E3499/L3499,2),0)</f>
        <v>34.409999999999997</v>
      </c>
      <c r="Q3499" s="9" t="s">
        <v>8323</v>
      </c>
      <c r="R3499" t="s">
        <v>8326</v>
      </c>
      <c r="S3499" s="13">
        <f>(((J3499/60)/60)/24)+DATE(1970,1,1)</f>
        <v>42511.741944444439</v>
      </c>
      <c r="T3499" s="14">
        <f t="shared" si="54"/>
        <v>42523.916666666672</v>
      </c>
    </row>
    <row r="3500" spans="1:20" ht="60" hidden="1" x14ac:dyDescent="0.2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f>ROUND(E3500/D3500,0)*100</f>
        <v>100</v>
      </c>
      <c r="P3500">
        <f>IFERROR(ROUND(E3500/L3500,2),0)</f>
        <v>40.24</v>
      </c>
      <c r="Q3500" s="9" t="s">
        <v>8323</v>
      </c>
      <c r="R3500" t="s">
        <v>8326</v>
      </c>
      <c r="S3500" s="13">
        <f>(((J3500/60)/60)/24)+DATE(1970,1,1)</f>
        <v>42459.15861111111</v>
      </c>
      <c r="T3500" s="14">
        <f t="shared" si="54"/>
        <v>42518.905555555553</v>
      </c>
    </row>
    <row r="3501" spans="1:20" ht="60" hidden="1" x14ac:dyDescent="0.2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f>ROUND(E3501/D3501,0)*100</f>
        <v>100</v>
      </c>
      <c r="P3501">
        <f>IFERROR(ROUND(E3501/L3501,2),0)</f>
        <v>60.29</v>
      </c>
      <c r="Q3501" s="9" t="s">
        <v>8323</v>
      </c>
      <c r="R3501" t="s">
        <v>8326</v>
      </c>
      <c r="S3501" s="13">
        <f>(((J3501/60)/60)/24)+DATE(1970,1,1)</f>
        <v>42132.036168981482</v>
      </c>
      <c r="T3501" s="14">
        <f t="shared" si="54"/>
        <v>42186.290972222225</v>
      </c>
    </row>
    <row r="3502" spans="1:20" ht="60" hidden="1" x14ac:dyDescent="0.2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f>ROUND(E3502/D3502,0)*100</f>
        <v>100</v>
      </c>
      <c r="P3502">
        <f>IFERROR(ROUND(E3502/L3502,2),0)</f>
        <v>25.31</v>
      </c>
      <c r="Q3502" s="9" t="s">
        <v>8323</v>
      </c>
      <c r="R3502" t="s">
        <v>8326</v>
      </c>
      <c r="S3502" s="13">
        <f>(((J3502/60)/60)/24)+DATE(1970,1,1)</f>
        <v>42419.91942129629</v>
      </c>
      <c r="T3502" s="14">
        <f t="shared" si="54"/>
        <v>42436.207638888889</v>
      </c>
    </row>
    <row r="3503" spans="1:20" ht="45" hidden="1" x14ac:dyDescent="0.2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f>ROUND(E3503/D3503,0)*100</f>
        <v>100</v>
      </c>
      <c r="P3503">
        <f>IFERROR(ROUND(E3503/L3503,2),0)</f>
        <v>35.950000000000003</v>
      </c>
      <c r="Q3503" s="9" t="s">
        <v>8323</v>
      </c>
      <c r="R3503" t="s">
        <v>8326</v>
      </c>
      <c r="S3503" s="13">
        <f>(((J3503/60)/60)/24)+DATE(1970,1,1)</f>
        <v>42233.763831018514</v>
      </c>
      <c r="T3503" s="14">
        <f t="shared" si="54"/>
        <v>42258.763831018514</v>
      </c>
    </row>
    <row r="3504" spans="1:20" ht="60" hidden="1" x14ac:dyDescent="0.2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f>ROUND(E3504/D3504,0)*100</f>
        <v>100</v>
      </c>
      <c r="P3504">
        <f>IFERROR(ROUND(E3504/L3504,2),0)</f>
        <v>136</v>
      </c>
      <c r="Q3504" s="9" t="s">
        <v>8323</v>
      </c>
      <c r="R3504" t="s">
        <v>8326</v>
      </c>
      <c r="S3504" s="13">
        <f>(((J3504/60)/60)/24)+DATE(1970,1,1)</f>
        <v>42430.839398148149</v>
      </c>
      <c r="T3504" s="14">
        <f t="shared" si="54"/>
        <v>42445.165972222225</v>
      </c>
    </row>
    <row r="3505" spans="1:20" ht="45" hidden="1" x14ac:dyDescent="0.2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f>ROUND(E3505/D3505,0)*100</f>
        <v>100</v>
      </c>
      <c r="P3505">
        <f>IFERROR(ROUND(E3505/L3505,2),0)</f>
        <v>70.760000000000005</v>
      </c>
      <c r="Q3505" s="9" t="s">
        <v>8323</v>
      </c>
      <c r="R3505" t="s">
        <v>8326</v>
      </c>
      <c r="S3505" s="13">
        <f>(((J3505/60)/60)/24)+DATE(1970,1,1)</f>
        <v>42545.478333333333</v>
      </c>
      <c r="T3505" s="14">
        <f t="shared" si="54"/>
        <v>42575.478333333333</v>
      </c>
    </row>
    <row r="3506" spans="1:20" ht="60" hidden="1" x14ac:dyDescent="0.2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f>ROUND(E3506/D3506,0)*100</f>
        <v>100</v>
      </c>
      <c r="P3506">
        <f>IFERROR(ROUND(E3506/L3506,2),0)</f>
        <v>125</v>
      </c>
      <c r="Q3506" s="9" t="s">
        <v>8323</v>
      </c>
      <c r="R3506" t="s">
        <v>8326</v>
      </c>
      <c r="S3506" s="13">
        <f>(((J3506/60)/60)/24)+DATE(1970,1,1)</f>
        <v>42297.748738425929</v>
      </c>
      <c r="T3506" s="14">
        <f t="shared" si="54"/>
        <v>42327.790405092594</v>
      </c>
    </row>
    <row r="3507" spans="1:20" ht="90" hidden="1" x14ac:dyDescent="0.2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f>ROUND(E3507/D3507,0)*100</f>
        <v>100</v>
      </c>
      <c r="P3507">
        <f>IFERROR(ROUND(E3507/L3507,2),0)</f>
        <v>66.510000000000005</v>
      </c>
      <c r="Q3507" s="9" t="s">
        <v>8323</v>
      </c>
      <c r="R3507" t="s">
        <v>8326</v>
      </c>
      <c r="S3507" s="13">
        <f>(((J3507/60)/60)/24)+DATE(1970,1,1)</f>
        <v>41760.935706018521</v>
      </c>
      <c r="T3507" s="14">
        <f t="shared" si="54"/>
        <v>41772.166666666664</v>
      </c>
    </row>
    <row r="3508" spans="1:20" ht="60" hidden="1" x14ac:dyDescent="0.2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f>ROUND(E3508/D3508,0)*100</f>
        <v>100</v>
      </c>
      <c r="P3508">
        <f>IFERROR(ROUND(E3508/L3508,2),0)</f>
        <v>105</v>
      </c>
      <c r="Q3508" s="9" t="s">
        <v>8323</v>
      </c>
      <c r="R3508" t="s">
        <v>8326</v>
      </c>
      <c r="S3508" s="13">
        <f>(((J3508/60)/60)/24)+DATE(1970,1,1)</f>
        <v>41829.734259259261</v>
      </c>
      <c r="T3508" s="14">
        <f t="shared" si="54"/>
        <v>41874.734259259261</v>
      </c>
    </row>
    <row r="3509" spans="1:20" ht="45" hidden="1" x14ac:dyDescent="0.2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f>ROUND(E3509/D3509,0)*100</f>
        <v>100</v>
      </c>
      <c r="P3509">
        <f>IFERROR(ROUND(E3509/L3509,2),0)</f>
        <v>145</v>
      </c>
      <c r="Q3509" s="9" t="s">
        <v>8323</v>
      </c>
      <c r="R3509" t="s">
        <v>8326</v>
      </c>
      <c r="S3509" s="13">
        <f>(((J3509/60)/60)/24)+DATE(1970,1,1)</f>
        <v>42491.92288194444</v>
      </c>
      <c r="T3509" s="14">
        <f t="shared" si="54"/>
        <v>42521.92288194444</v>
      </c>
    </row>
    <row r="3510" spans="1:20" ht="60" hidden="1" x14ac:dyDescent="0.2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f>ROUND(E3510/D3510,0)*100</f>
        <v>200</v>
      </c>
      <c r="P3510">
        <f>IFERROR(ROUND(E3510/L3510,2),0)</f>
        <v>12</v>
      </c>
      <c r="Q3510" s="9" t="s">
        <v>8323</v>
      </c>
      <c r="R3510" t="s">
        <v>8326</v>
      </c>
      <c r="S3510" s="13">
        <f>(((J3510/60)/60)/24)+DATE(1970,1,1)</f>
        <v>42477.729780092588</v>
      </c>
      <c r="T3510" s="14">
        <f t="shared" si="54"/>
        <v>42500.875</v>
      </c>
    </row>
    <row r="3511" spans="1:20" ht="60" hidden="1" x14ac:dyDescent="0.2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f>ROUND(E3511/D3511,0)*100</f>
        <v>100</v>
      </c>
      <c r="P3511">
        <f>IFERROR(ROUND(E3511/L3511,2),0)</f>
        <v>96.67</v>
      </c>
      <c r="Q3511" s="9" t="s">
        <v>8323</v>
      </c>
      <c r="R3511" t="s">
        <v>8326</v>
      </c>
      <c r="S3511" s="13">
        <f>(((J3511/60)/60)/24)+DATE(1970,1,1)</f>
        <v>41950.859560185185</v>
      </c>
      <c r="T3511" s="14">
        <f t="shared" si="54"/>
        <v>41964.204861111109</v>
      </c>
    </row>
    <row r="3512" spans="1:20" ht="60" hidden="1" x14ac:dyDescent="0.2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f>ROUND(E3512/D3512,0)*100</f>
        <v>100</v>
      </c>
      <c r="P3512">
        <f>IFERROR(ROUND(E3512/L3512,2),0)</f>
        <v>60.33</v>
      </c>
      <c r="Q3512" s="9" t="s">
        <v>8323</v>
      </c>
      <c r="R3512" t="s">
        <v>8326</v>
      </c>
      <c r="S3512" s="13">
        <f>(((J3512/60)/60)/24)+DATE(1970,1,1)</f>
        <v>41802.62090277778</v>
      </c>
      <c r="T3512" s="14">
        <f t="shared" si="54"/>
        <v>41822.62090277778</v>
      </c>
    </row>
    <row r="3513" spans="1:20" ht="45" hidden="1" x14ac:dyDescent="0.2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f>ROUND(E3513/D3513,0)*100</f>
        <v>100</v>
      </c>
      <c r="P3513">
        <f>IFERROR(ROUND(E3513/L3513,2),0)</f>
        <v>79.89</v>
      </c>
      <c r="Q3513" s="9" t="s">
        <v>8323</v>
      </c>
      <c r="R3513" t="s">
        <v>8326</v>
      </c>
      <c r="S3513" s="13">
        <f>(((J3513/60)/60)/24)+DATE(1970,1,1)</f>
        <v>41927.873784722222</v>
      </c>
      <c r="T3513" s="14">
        <f t="shared" si="54"/>
        <v>41950.770833333336</v>
      </c>
    </row>
    <row r="3514" spans="1:20" ht="60" hidden="1" x14ac:dyDescent="0.2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f>ROUND(E3514/D3514,0)*100</f>
        <v>100</v>
      </c>
      <c r="P3514">
        <f>IFERROR(ROUND(E3514/L3514,2),0)</f>
        <v>58.82</v>
      </c>
      <c r="Q3514" s="9" t="s">
        <v>8323</v>
      </c>
      <c r="R3514" t="s">
        <v>8326</v>
      </c>
      <c r="S3514" s="13">
        <f>(((J3514/60)/60)/24)+DATE(1970,1,1)</f>
        <v>42057.536944444444</v>
      </c>
      <c r="T3514" s="14">
        <f t="shared" si="54"/>
        <v>42117.49527777778</v>
      </c>
    </row>
    <row r="3515" spans="1:20" ht="60" hidden="1" x14ac:dyDescent="0.2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f>ROUND(E3515/D3515,0)*100</f>
        <v>100</v>
      </c>
      <c r="P3515">
        <f>IFERROR(ROUND(E3515/L3515,2),0)</f>
        <v>75.34</v>
      </c>
      <c r="Q3515" s="9" t="s">
        <v>8323</v>
      </c>
      <c r="R3515" t="s">
        <v>8326</v>
      </c>
      <c r="S3515" s="13">
        <f>(((J3515/60)/60)/24)+DATE(1970,1,1)</f>
        <v>41781.096203703702</v>
      </c>
      <c r="T3515" s="14">
        <f t="shared" si="54"/>
        <v>41794.207638888889</v>
      </c>
    </row>
    <row r="3516" spans="1:20" ht="45" hidden="1" x14ac:dyDescent="0.2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f>ROUND(E3516/D3516,0)*100</f>
        <v>100</v>
      </c>
      <c r="P3516">
        <f>IFERROR(ROUND(E3516/L3516,2),0)</f>
        <v>55</v>
      </c>
      <c r="Q3516" s="9" t="s">
        <v>8323</v>
      </c>
      <c r="R3516" t="s">
        <v>8326</v>
      </c>
      <c r="S3516" s="13">
        <f>(((J3516/60)/60)/24)+DATE(1970,1,1)</f>
        <v>42020.846666666665</v>
      </c>
      <c r="T3516" s="14">
        <f t="shared" si="54"/>
        <v>42037.207638888889</v>
      </c>
    </row>
    <row r="3517" spans="1:20" ht="45" hidden="1" x14ac:dyDescent="0.2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f>ROUND(E3517/D3517,0)*100</f>
        <v>100</v>
      </c>
      <c r="P3517">
        <f>IFERROR(ROUND(E3517/L3517,2),0)</f>
        <v>66.959999999999994</v>
      </c>
      <c r="Q3517" s="9" t="s">
        <v>8323</v>
      </c>
      <c r="R3517" t="s">
        <v>8326</v>
      </c>
      <c r="S3517" s="13">
        <f>(((J3517/60)/60)/24)+DATE(1970,1,1)</f>
        <v>42125.772812499999</v>
      </c>
      <c r="T3517" s="14">
        <f t="shared" si="54"/>
        <v>42155.772812499999</v>
      </c>
    </row>
    <row r="3518" spans="1:20" ht="60" hidden="1" x14ac:dyDescent="0.2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f>ROUND(E3518/D3518,0)*100</f>
        <v>100</v>
      </c>
      <c r="P3518">
        <f>IFERROR(ROUND(E3518/L3518,2),0)</f>
        <v>227.27</v>
      </c>
      <c r="Q3518" s="9" t="s">
        <v>8323</v>
      </c>
      <c r="R3518" t="s">
        <v>8326</v>
      </c>
      <c r="S3518" s="13">
        <f>(((J3518/60)/60)/24)+DATE(1970,1,1)</f>
        <v>41856.010069444441</v>
      </c>
      <c r="T3518" s="14">
        <f t="shared" si="54"/>
        <v>41890.125</v>
      </c>
    </row>
    <row r="3519" spans="1:20" ht="45" hidden="1" x14ac:dyDescent="0.2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f>ROUND(E3519/D3519,0)*100</f>
        <v>100</v>
      </c>
      <c r="P3519">
        <f>IFERROR(ROUND(E3519/L3519,2),0)</f>
        <v>307.69</v>
      </c>
      <c r="Q3519" s="9" t="s">
        <v>8323</v>
      </c>
      <c r="R3519" t="s">
        <v>8326</v>
      </c>
      <c r="S3519" s="13">
        <f>(((J3519/60)/60)/24)+DATE(1970,1,1)</f>
        <v>41794.817523148151</v>
      </c>
      <c r="T3519" s="14">
        <f t="shared" si="54"/>
        <v>41824.458333333336</v>
      </c>
    </row>
    <row r="3520" spans="1:20" ht="60" hidden="1" x14ac:dyDescent="0.2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f>ROUND(E3520/D3520,0)*100</f>
        <v>100</v>
      </c>
      <c r="P3520">
        <f>IFERROR(ROUND(E3520/L3520,2),0)</f>
        <v>50.02</v>
      </c>
      <c r="Q3520" s="9" t="s">
        <v>8323</v>
      </c>
      <c r="R3520" t="s">
        <v>8326</v>
      </c>
      <c r="S3520" s="13">
        <f>(((J3520/60)/60)/24)+DATE(1970,1,1)</f>
        <v>41893.783553240741</v>
      </c>
      <c r="T3520" s="14">
        <f t="shared" si="54"/>
        <v>41914.597916666666</v>
      </c>
    </row>
    <row r="3521" spans="1:20" ht="45" hidden="1" x14ac:dyDescent="0.2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f>ROUND(E3521/D3521,0)*100</f>
        <v>100</v>
      </c>
      <c r="P3521">
        <f>IFERROR(ROUND(E3521/L3521,2),0)</f>
        <v>72.39</v>
      </c>
      <c r="Q3521" s="9" t="s">
        <v>8323</v>
      </c>
      <c r="R3521" t="s">
        <v>8326</v>
      </c>
      <c r="S3521" s="13">
        <f>(((J3521/60)/60)/24)+DATE(1970,1,1)</f>
        <v>42037.598958333328</v>
      </c>
      <c r="T3521" s="14">
        <f t="shared" si="54"/>
        <v>42067.598958333328</v>
      </c>
    </row>
    <row r="3522" spans="1:20" ht="45" hidden="1" x14ac:dyDescent="0.2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f>ROUND(E3522/D3522,0)*100</f>
        <v>100</v>
      </c>
      <c r="P3522">
        <f>IFERROR(ROUND(E3522/L3522,2),0)</f>
        <v>95.95</v>
      </c>
      <c r="Q3522" s="9" t="s">
        <v>8323</v>
      </c>
      <c r="R3522" t="s">
        <v>8326</v>
      </c>
      <c r="S3522" s="13">
        <f>(((J3522/60)/60)/24)+DATE(1970,1,1)</f>
        <v>42227.824212962965</v>
      </c>
      <c r="T3522" s="14">
        <f t="shared" si="54"/>
        <v>42253.57430555555</v>
      </c>
    </row>
    <row r="3523" spans="1:20" ht="60" hidden="1" x14ac:dyDescent="0.2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f>ROUND(E3523/D3523,0)*100</f>
        <v>200</v>
      </c>
      <c r="P3523">
        <f>IFERROR(ROUND(E3523/L3523,2),0)</f>
        <v>45.62</v>
      </c>
      <c r="Q3523" s="9" t="s">
        <v>8323</v>
      </c>
      <c r="R3523" t="s">
        <v>8326</v>
      </c>
      <c r="S3523" s="13">
        <f>(((J3523/60)/60)/24)+DATE(1970,1,1)</f>
        <v>41881.361342592594</v>
      </c>
      <c r="T3523" s="14">
        <f t="shared" ref="T3523:T3586" si="55">(((I3523/60)/60)/24)+DATE(1970,1,1)</f>
        <v>41911.361342592594</v>
      </c>
    </row>
    <row r="3524" spans="1:20" ht="60" hidden="1" x14ac:dyDescent="0.2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f>ROUND(E3524/D3524,0)*100</f>
        <v>100</v>
      </c>
      <c r="P3524">
        <f>IFERROR(ROUND(E3524/L3524,2),0)</f>
        <v>41.03</v>
      </c>
      <c r="Q3524" s="9" t="s">
        <v>8323</v>
      </c>
      <c r="R3524" t="s">
        <v>8326</v>
      </c>
      <c r="S3524" s="13">
        <f>(((J3524/60)/60)/24)+DATE(1970,1,1)</f>
        <v>42234.789884259255</v>
      </c>
      <c r="T3524" s="14">
        <f t="shared" si="55"/>
        <v>42262.420833333337</v>
      </c>
    </row>
    <row r="3525" spans="1:20" ht="45" hidden="1" x14ac:dyDescent="0.2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f>ROUND(E3525/D3525,0)*100</f>
        <v>100</v>
      </c>
      <c r="P3525">
        <f>IFERROR(ROUND(E3525/L3525,2),0)</f>
        <v>56.83</v>
      </c>
      <c r="Q3525" s="9" t="s">
        <v>8323</v>
      </c>
      <c r="R3525" t="s">
        <v>8326</v>
      </c>
      <c r="S3525" s="13">
        <f>(((J3525/60)/60)/24)+DATE(1970,1,1)</f>
        <v>42581.397546296299</v>
      </c>
      <c r="T3525" s="14">
        <f t="shared" si="55"/>
        <v>42638.958333333328</v>
      </c>
    </row>
    <row r="3526" spans="1:20" ht="60" hidden="1" x14ac:dyDescent="0.2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f>ROUND(E3526/D3526,0)*100</f>
        <v>100</v>
      </c>
      <c r="P3526">
        <f>IFERROR(ROUND(E3526/L3526,2),0)</f>
        <v>137.24</v>
      </c>
      <c r="Q3526" s="9" t="s">
        <v>8323</v>
      </c>
      <c r="R3526" t="s">
        <v>8326</v>
      </c>
      <c r="S3526" s="13">
        <f>(((J3526/60)/60)/24)+DATE(1970,1,1)</f>
        <v>41880.76357638889</v>
      </c>
      <c r="T3526" s="14">
        <f t="shared" si="55"/>
        <v>41895.166666666664</v>
      </c>
    </row>
    <row r="3527" spans="1:20" ht="45" hidden="1" x14ac:dyDescent="0.2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f>ROUND(E3527/D3527,0)*100</f>
        <v>100</v>
      </c>
      <c r="P3527">
        <f>IFERROR(ROUND(E3527/L3527,2),0)</f>
        <v>75.709999999999994</v>
      </c>
      <c r="Q3527" s="9" t="s">
        <v>8323</v>
      </c>
      <c r="R3527" t="s">
        <v>8326</v>
      </c>
      <c r="S3527" s="13">
        <f>(((J3527/60)/60)/24)+DATE(1970,1,1)</f>
        <v>42214.6956712963</v>
      </c>
      <c r="T3527" s="14">
        <f t="shared" si="55"/>
        <v>42225.666666666672</v>
      </c>
    </row>
    <row r="3528" spans="1:20" ht="60" hidden="1" x14ac:dyDescent="0.2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f>ROUND(E3528/D3528,0)*100</f>
        <v>100</v>
      </c>
      <c r="P3528">
        <f>IFERROR(ROUND(E3528/L3528,2),0)</f>
        <v>99</v>
      </c>
      <c r="Q3528" s="9" t="s">
        <v>8323</v>
      </c>
      <c r="R3528" t="s">
        <v>8326</v>
      </c>
      <c r="S3528" s="13">
        <f>(((J3528/60)/60)/24)+DATE(1970,1,1)</f>
        <v>42460.335312499999</v>
      </c>
      <c r="T3528" s="14">
        <f t="shared" si="55"/>
        <v>42488.249305555553</v>
      </c>
    </row>
    <row r="3529" spans="1:20" ht="60" hidden="1" x14ac:dyDescent="0.2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f>ROUND(E3529/D3529,0)*100</f>
        <v>100</v>
      </c>
      <c r="P3529">
        <f>IFERROR(ROUND(E3529/L3529,2),0)</f>
        <v>81.569999999999993</v>
      </c>
      <c r="Q3529" s="9" t="s">
        <v>8323</v>
      </c>
      <c r="R3529" t="s">
        <v>8326</v>
      </c>
      <c r="S3529" s="13">
        <f>(((J3529/60)/60)/24)+DATE(1970,1,1)</f>
        <v>42167.023206018523</v>
      </c>
      <c r="T3529" s="14">
        <f t="shared" si="55"/>
        <v>42196.165972222225</v>
      </c>
    </row>
    <row r="3530" spans="1:20" ht="45" hidden="1" x14ac:dyDescent="0.2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f>ROUND(E3530/D3530,0)*100</f>
        <v>100</v>
      </c>
      <c r="P3530">
        <f>IFERROR(ROUND(E3530/L3530,2),0)</f>
        <v>45.11</v>
      </c>
      <c r="Q3530" s="9" t="s">
        <v>8323</v>
      </c>
      <c r="R3530" t="s">
        <v>8326</v>
      </c>
      <c r="S3530" s="13">
        <f>(((J3530/60)/60)/24)+DATE(1970,1,1)</f>
        <v>42733.50136574074</v>
      </c>
      <c r="T3530" s="14">
        <f t="shared" si="55"/>
        <v>42753.50136574074</v>
      </c>
    </row>
    <row r="3531" spans="1:20" ht="60" hidden="1" x14ac:dyDescent="0.2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f>ROUND(E3531/D3531,0)*100</f>
        <v>100</v>
      </c>
      <c r="P3531">
        <f>IFERROR(ROUND(E3531/L3531,2),0)</f>
        <v>36.67</v>
      </c>
      <c r="Q3531" s="9" t="s">
        <v>8323</v>
      </c>
      <c r="R3531" t="s">
        <v>8326</v>
      </c>
      <c r="S3531" s="13">
        <f>(((J3531/60)/60)/24)+DATE(1970,1,1)</f>
        <v>42177.761782407411</v>
      </c>
      <c r="T3531" s="14">
        <f t="shared" si="55"/>
        <v>42198.041666666672</v>
      </c>
    </row>
    <row r="3532" spans="1:20" ht="60" hidden="1" x14ac:dyDescent="0.2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f>ROUND(E3532/D3532,0)*100</f>
        <v>100</v>
      </c>
      <c r="P3532">
        <f>IFERROR(ROUND(E3532/L3532,2),0)</f>
        <v>125</v>
      </c>
      <c r="Q3532" s="9" t="s">
        <v>8323</v>
      </c>
      <c r="R3532" t="s">
        <v>8326</v>
      </c>
      <c r="S3532" s="13">
        <f>(((J3532/60)/60)/24)+DATE(1970,1,1)</f>
        <v>42442.623344907406</v>
      </c>
      <c r="T3532" s="14">
        <f t="shared" si="55"/>
        <v>42470.833333333328</v>
      </c>
    </row>
    <row r="3533" spans="1:20" hidden="1" x14ac:dyDescent="0.25">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f>ROUND(E3533/D3533,0)*100</f>
        <v>100</v>
      </c>
      <c r="P3533">
        <f>IFERROR(ROUND(E3533/L3533,2),0)</f>
        <v>49.23</v>
      </c>
      <c r="Q3533" s="9" t="s">
        <v>8323</v>
      </c>
      <c r="R3533" t="s">
        <v>8326</v>
      </c>
      <c r="S3533" s="13">
        <f>(((J3533/60)/60)/24)+DATE(1970,1,1)</f>
        <v>42521.654328703706</v>
      </c>
      <c r="T3533" s="14">
        <f t="shared" si="55"/>
        <v>42551.654328703706</v>
      </c>
    </row>
    <row r="3534" spans="1:20" ht="60" hidden="1" x14ac:dyDescent="0.2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f>ROUND(E3534/D3534,0)*100</f>
        <v>100</v>
      </c>
      <c r="P3534">
        <f>IFERROR(ROUND(E3534/L3534,2),0)</f>
        <v>42.3</v>
      </c>
      <c r="Q3534" s="9" t="s">
        <v>8323</v>
      </c>
      <c r="R3534" t="s">
        <v>8326</v>
      </c>
      <c r="S3534" s="13">
        <f>(((J3534/60)/60)/24)+DATE(1970,1,1)</f>
        <v>41884.599849537037</v>
      </c>
      <c r="T3534" s="14">
        <f t="shared" si="55"/>
        <v>41900.165972222225</v>
      </c>
    </row>
    <row r="3535" spans="1:20" ht="60" hidden="1" x14ac:dyDescent="0.25">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f>ROUND(E3535/D3535,0)*100</f>
        <v>100</v>
      </c>
      <c r="P3535">
        <f>IFERROR(ROUND(E3535/L3535,2),0)</f>
        <v>78.88</v>
      </c>
      <c r="Q3535" s="9" t="s">
        <v>8323</v>
      </c>
      <c r="R3535" t="s">
        <v>8326</v>
      </c>
      <c r="S3535" s="13">
        <f>(((J3535/60)/60)/24)+DATE(1970,1,1)</f>
        <v>42289.761192129634</v>
      </c>
      <c r="T3535" s="14">
        <f t="shared" si="55"/>
        <v>42319.802858796291</v>
      </c>
    </row>
    <row r="3536" spans="1:20" ht="45" hidden="1" x14ac:dyDescent="0.2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f>ROUND(E3536/D3536,0)*100</f>
        <v>200</v>
      </c>
      <c r="P3536">
        <f>IFERROR(ROUND(E3536/L3536,2),0)</f>
        <v>38.28</v>
      </c>
      <c r="Q3536" s="9" t="s">
        <v>8323</v>
      </c>
      <c r="R3536" t="s">
        <v>8326</v>
      </c>
      <c r="S3536" s="13">
        <f>(((J3536/60)/60)/24)+DATE(1970,1,1)</f>
        <v>42243.6252662037</v>
      </c>
      <c r="T3536" s="14">
        <f t="shared" si="55"/>
        <v>42278.6252662037</v>
      </c>
    </row>
    <row r="3537" spans="1:20" ht="45" hidden="1" x14ac:dyDescent="0.2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f>ROUND(E3537/D3537,0)*100</f>
        <v>100</v>
      </c>
      <c r="P3537">
        <f>IFERROR(ROUND(E3537/L3537,2),0)</f>
        <v>44.85</v>
      </c>
      <c r="Q3537" s="9" t="s">
        <v>8323</v>
      </c>
      <c r="R3537" t="s">
        <v>8326</v>
      </c>
      <c r="S3537" s="13">
        <f>(((J3537/60)/60)/24)+DATE(1970,1,1)</f>
        <v>42248.640162037031</v>
      </c>
      <c r="T3537" s="14">
        <f t="shared" si="55"/>
        <v>42279.75</v>
      </c>
    </row>
    <row r="3538" spans="1:20" ht="60" hidden="1" x14ac:dyDescent="0.2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f>ROUND(E3538/D3538,0)*100</f>
        <v>200</v>
      </c>
      <c r="P3538">
        <f>IFERROR(ROUND(E3538/L3538,2),0)</f>
        <v>13.53</v>
      </c>
      <c r="Q3538" s="9" t="s">
        <v>8323</v>
      </c>
      <c r="R3538" t="s">
        <v>8326</v>
      </c>
      <c r="S3538" s="13">
        <f>(((J3538/60)/60)/24)+DATE(1970,1,1)</f>
        <v>42328.727141203708</v>
      </c>
      <c r="T3538" s="14">
        <f t="shared" si="55"/>
        <v>42358.499305555553</v>
      </c>
    </row>
    <row r="3539" spans="1:20" ht="60" hidden="1" x14ac:dyDescent="0.2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f>ROUND(E3539/D3539,0)*100</f>
        <v>200</v>
      </c>
      <c r="P3539">
        <f>IFERROR(ROUND(E3539/L3539,2),0)</f>
        <v>43.5</v>
      </c>
      <c r="Q3539" s="9" t="s">
        <v>8323</v>
      </c>
      <c r="R3539" t="s">
        <v>8326</v>
      </c>
      <c r="S3539" s="13">
        <f>(((J3539/60)/60)/24)+DATE(1970,1,1)</f>
        <v>41923.354351851849</v>
      </c>
      <c r="T3539" s="14">
        <f t="shared" si="55"/>
        <v>41960.332638888889</v>
      </c>
    </row>
    <row r="3540" spans="1:20" ht="60" hidden="1" x14ac:dyDescent="0.2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f>ROUND(E3540/D3540,0)*100</f>
        <v>100</v>
      </c>
      <c r="P3540">
        <f>IFERROR(ROUND(E3540/L3540,2),0)</f>
        <v>30.95</v>
      </c>
      <c r="Q3540" s="9" t="s">
        <v>8323</v>
      </c>
      <c r="R3540" t="s">
        <v>8326</v>
      </c>
      <c r="S3540" s="13">
        <f>(((J3540/60)/60)/24)+DATE(1970,1,1)</f>
        <v>42571.420601851853</v>
      </c>
      <c r="T3540" s="14">
        <f t="shared" si="55"/>
        <v>42599.420601851853</v>
      </c>
    </row>
    <row r="3541" spans="1:20" ht="60" hidden="1" x14ac:dyDescent="0.2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f>ROUND(E3541/D3541,0)*100</f>
        <v>100</v>
      </c>
      <c r="P3541">
        <f>IFERROR(ROUND(E3541/L3541,2),0)</f>
        <v>55.23</v>
      </c>
      <c r="Q3541" s="9" t="s">
        <v>8323</v>
      </c>
      <c r="R3541" t="s">
        <v>8326</v>
      </c>
      <c r="S3541" s="13">
        <f>(((J3541/60)/60)/24)+DATE(1970,1,1)</f>
        <v>42600.756041666667</v>
      </c>
      <c r="T3541" s="14">
        <f t="shared" si="55"/>
        <v>42621.756041666667</v>
      </c>
    </row>
    <row r="3542" spans="1:20" ht="60" hidden="1" x14ac:dyDescent="0.25">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f>ROUND(E3542/D3542,0)*100</f>
        <v>100</v>
      </c>
      <c r="P3542">
        <f>IFERROR(ROUND(E3542/L3542,2),0)</f>
        <v>46.13</v>
      </c>
      <c r="Q3542" s="9" t="s">
        <v>8323</v>
      </c>
      <c r="R3542" t="s">
        <v>8326</v>
      </c>
      <c r="S3542" s="13">
        <f>(((J3542/60)/60)/24)+DATE(1970,1,1)</f>
        <v>42517.003368055557</v>
      </c>
      <c r="T3542" s="14">
        <f t="shared" si="55"/>
        <v>42547.003368055557</v>
      </c>
    </row>
    <row r="3543" spans="1:20" ht="60" hidden="1" x14ac:dyDescent="0.2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f>ROUND(E3543/D3543,0)*100</f>
        <v>100</v>
      </c>
      <c r="P3543">
        <f>IFERROR(ROUND(E3543/L3543,2),0)</f>
        <v>39.380000000000003</v>
      </c>
      <c r="Q3543" s="9" t="s">
        <v>8323</v>
      </c>
      <c r="R3543" t="s">
        <v>8326</v>
      </c>
      <c r="S3543" s="13">
        <f>(((J3543/60)/60)/24)+DATE(1970,1,1)</f>
        <v>42222.730034722219</v>
      </c>
      <c r="T3543" s="14">
        <f t="shared" si="55"/>
        <v>42247.730034722219</v>
      </c>
    </row>
    <row r="3544" spans="1:20" ht="60" hidden="1" x14ac:dyDescent="0.2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f>ROUND(E3544/D3544,0)*100</f>
        <v>100</v>
      </c>
      <c r="P3544">
        <f>IFERROR(ROUND(E3544/L3544,2),0)</f>
        <v>66.150000000000006</v>
      </c>
      <c r="Q3544" s="9" t="s">
        <v>8323</v>
      </c>
      <c r="R3544" t="s">
        <v>8326</v>
      </c>
      <c r="S3544" s="13">
        <f>(((J3544/60)/60)/24)+DATE(1970,1,1)</f>
        <v>41829.599791666667</v>
      </c>
      <c r="T3544" s="14">
        <f t="shared" si="55"/>
        <v>41889.599791666667</v>
      </c>
    </row>
    <row r="3545" spans="1:20" ht="45" hidden="1" x14ac:dyDescent="0.2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f>ROUND(E3545/D3545,0)*100</f>
        <v>100</v>
      </c>
      <c r="P3545">
        <f>IFERROR(ROUND(E3545/L3545,2),0)</f>
        <v>54.14</v>
      </c>
      <c r="Q3545" s="9" t="s">
        <v>8323</v>
      </c>
      <c r="R3545" t="s">
        <v>8326</v>
      </c>
      <c r="S3545" s="13">
        <f>(((J3545/60)/60)/24)+DATE(1970,1,1)</f>
        <v>42150.755312499998</v>
      </c>
      <c r="T3545" s="14">
        <f t="shared" si="55"/>
        <v>42180.755312499998</v>
      </c>
    </row>
    <row r="3546" spans="1:20" ht="45" hidden="1" x14ac:dyDescent="0.2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f>ROUND(E3546/D3546,0)*100</f>
        <v>100</v>
      </c>
      <c r="P3546">
        <f>IFERROR(ROUND(E3546/L3546,2),0)</f>
        <v>104.17</v>
      </c>
      <c r="Q3546" s="9" t="s">
        <v>8323</v>
      </c>
      <c r="R3546" t="s">
        <v>8326</v>
      </c>
      <c r="S3546" s="13">
        <f>(((J3546/60)/60)/24)+DATE(1970,1,1)</f>
        <v>42040.831678240742</v>
      </c>
      <c r="T3546" s="14">
        <f t="shared" si="55"/>
        <v>42070.831678240742</v>
      </c>
    </row>
    <row r="3547" spans="1:20" ht="60" hidden="1" x14ac:dyDescent="0.2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f>ROUND(E3547/D3547,0)*100</f>
        <v>100</v>
      </c>
      <c r="P3547">
        <f>IFERROR(ROUND(E3547/L3547,2),0)</f>
        <v>31.38</v>
      </c>
      <c r="Q3547" s="9" t="s">
        <v>8323</v>
      </c>
      <c r="R3547" t="s">
        <v>8326</v>
      </c>
      <c r="S3547" s="13">
        <f>(((J3547/60)/60)/24)+DATE(1970,1,1)</f>
        <v>42075.807395833333</v>
      </c>
      <c r="T3547" s="14">
        <f t="shared" si="55"/>
        <v>42105.807395833333</v>
      </c>
    </row>
    <row r="3548" spans="1:20" ht="60" hidden="1" x14ac:dyDescent="0.2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f>ROUND(E3548/D3548,0)*100</f>
        <v>100</v>
      </c>
      <c r="P3548">
        <f>IFERROR(ROUND(E3548/L3548,2),0)</f>
        <v>59.21</v>
      </c>
      <c r="Q3548" s="9" t="s">
        <v>8323</v>
      </c>
      <c r="R3548" t="s">
        <v>8326</v>
      </c>
      <c r="S3548" s="13">
        <f>(((J3548/60)/60)/24)+DATE(1970,1,1)</f>
        <v>42073.660694444443</v>
      </c>
      <c r="T3548" s="14">
        <f t="shared" si="55"/>
        <v>42095.165972222225</v>
      </c>
    </row>
    <row r="3549" spans="1:20" ht="45" hidden="1" x14ac:dyDescent="0.2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f>ROUND(E3549/D3549,0)*100</f>
        <v>100</v>
      </c>
      <c r="P3549">
        <f>IFERROR(ROUND(E3549/L3549,2),0)</f>
        <v>119.18</v>
      </c>
      <c r="Q3549" s="9" t="s">
        <v>8323</v>
      </c>
      <c r="R3549" t="s">
        <v>8326</v>
      </c>
      <c r="S3549" s="13">
        <f>(((J3549/60)/60)/24)+DATE(1970,1,1)</f>
        <v>42480.078715277778</v>
      </c>
      <c r="T3549" s="14">
        <f t="shared" si="55"/>
        <v>42504.165972222225</v>
      </c>
    </row>
    <row r="3550" spans="1:20" ht="45" hidden="1" x14ac:dyDescent="0.2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f>ROUND(E3550/D3550,0)*100</f>
        <v>100</v>
      </c>
      <c r="P3550">
        <f>IFERROR(ROUND(E3550/L3550,2),0)</f>
        <v>164.62</v>
      </c>
      <c r="Q3550" s="9" t="s">
        <v>8323</v>
      </c>
      <c r="R3550" t="s">
        <v>8326</v>
      </c>
      <c r="S3550" s="13">
        <f>(((J3550/60)/60)/24)+DATE(1970,1,1)</f>
        <v>42411.942291666666</v>
      </c>
      <c r="T3550" s="14">
        <f t="shared" si="55"/>
        <v>42434.041666666672</v>
      </c>
    </row>
    <row r="3551" spans="1:20" ht="60" hidden="1" x14ac:dyDescent="0.2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f>ROUND(E3551/D3551,0)*100</f>
        <v>100</v>
      </c>
      <c r="P3551">
        <f>IFERROR(ROUND(E3551/L3551,2),0)</f>
        <v>24.29</v>
      </c>
      <c r="Q3551" s="9" t="s">
        <v>8323</v>
      </c>
      <c r="R3551" t="s">
        <v>8326</v>
      </c>
      <c r="S3551" s="13">
        <f>(((J3551/60)/60)/24)+DATE(1970,1,1)</f>
        <v>42223.394363425927</v>
      </c>
      <c r="T3551" s="14">
        <f t="shared" si="55"/>
        <v>42251.394363425927</v>
      </c>
    </row>
    <row r="3552" spans="1:20" ht="60" hidden="1" x14ac:dyDescent="0.2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f>ROUND(E3552/D3552,0)*100</f>
        <v>100</v>
      </c>
      <c r="P3552">
        <f>IFERROR(ROUND(E3552/L3552,2),0)</f>
        <v>40.94</v>
      </c>
      <c r="Q3552" s="9" t="s">
        <v>8323</v>
      </c>
      <c r="R3552" t="s">
        <v>8326</v>
      </c>
      <c r="S3552" s="13">
        <f>(((J3552/60)/60)/24)+DATE(1970,1,1)</f>
        <v>42462.893495370372</v>
      </c>
      <c r="T3552" s="14">
        <f t="shared" si="55"/>
        <v>42492.893495370372</v>
      </c>
    </row>
    <row r="3553" spans="1:20" ht="60" hidden="1" x14ac:dyDescent="0.2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f>ROUND(E3553/D3553,0)*100</f>
        <v>100</v>
      </c>
      <c r="P3553">
        <f>IFERROR(ROUND(E3553/L3553,2),0)</f>
        <v>61.1</v>
      </c>
      <c r="Q3553" s="9" t="s">
        <v>8323</v>
      </c>
      <c r="R3553" t="s">
        <v>8326</v>
      </c>
      <c r="S3553" s="13">
        <f>(((J3553/60)/60)/24)+DATE(1970,1,1)</f>
        <v>41753.515856481477</v>
      </c>
      <c r="T3553" s="14">
        <f t="shared" si="55"/>
        <v>41781.921527777777</v>
      </c>
    </row>
    <row r="3554" spans="1:20" ht="60" hidden="1" x14ac:dyDescent="0.2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f>ROUND(E3554/D3554,0)*100</f>
        <v>100</v>
      </c>
      <c r="P3554">
        <f>IFERROR(ROUND(E3554/L3554,2),0)</f>
        <v>38.65</v>
      </c>
      <c r="Q3554" s="9" t="s">
        <v>8323</v>
      </c>
      <c r="R3554" t="s">
        <v>8326</v>
      </c>
      <c r="S3554" s="13">
        <f>(((J3554/60)/60)/24)+DATE(1970,1,1)</f>
        <v>41788.587083333332</v>
      </c>
      <c r="T3554" s="14">
        <f t="shared" si="55"/>
        <v>41818.587083333332</v>
      </c>
    </row>
    <row r="3555" spans="1:20" ht="60" hidden="1" x14ac:dyDescent="0.2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f>ROUND(E3555/D3555,0)*100</f>
        <v>100</v>
      </c>
      <c r="P3555">
        <f>IFERROR(ROUND(E3555/L3555,2),0)</f>
        <v>56.2</v>
      </c>
      <c r="Q3555" s="9" t="s">
        <v>8323</v>
      </c>
      <c r="R3555" t="s">
        <v>8326</v>
      </c>
      <c r="S3555" s="13">
        <f>(((J3555/60)/60)/24)+DATE(1970,1,1)</f>
        <v>42196.028703703705</v>
      </c>
      <c r="T3555" s="14">
        <f t="shared" si="55"/>
        <v>42228</v>
      </c>
    </row>
    <row r="3556" spans="1:20" ht="45" hidden="1" x14ac:dyDescent="0.2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f>ROUND(E3556/D3556,0)*100</f>
        <v>100</v>
      </c>
      <c r="P3556">
        <f>IFERROR(ROUND(E3556/L3556,2),0)</f>
        <v>107</v>
      </c>
      <c r="Q3556" s="9" t="s">
        <v>8323</v>
      </c>
      <c r="R3556" t="s">
        <v>8326</v>
      </c>
      <c r="S3556" s="13">
        <f>(((J3556/60)/60)/24)+DATE(1970,1,1)</f>
        <v>42016.050451388888</v>
      </c>
      <c r="T3556" s="14">
        <f t="shared" si="55"/>
        <v>42046.708333333328</v>
      </c>
    </row>
    <row r="3557" spans="1:20" ht="60" hidden="1" x14ac:dyDescent="0.2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f>ROUND(E3557/D3557,0)*100</f>
        <v>100</v>
      </c>
      <c r="P3557">
        <f>IFERROR(ROUND(E3557/L3557,2),0)</f>
        <v>171.43</v>
      </c>
      <c r="Q3557" s="9" t="s">
        <v>8323</v>
      </c>
      <c r="R3557" t="s">
        <v>8326</v>
      </c>
      <c r="S3557" s="13">
        <f>(((J3557/60)/60)/24)+DATE(1970,1,1)</f>
        <v>42661.442060185189</v>
      </c>
      <c r="T3557" s="14">
        <f t="shared" si="55"/>
        <v>42691.483726851846</v>
      </c>
    </row>
    <row r="3558" spans="1:20" ht="60" hidden="1" x14ac:dyDescent="0.2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f>ROUND(E3558/D3558,0)*100</f>
        <v>100</v>
      </c>
      <c r="P3558">
        <f>IFERROR(ROUND(E3558/L3558,2),0)</f>
        <v>110.5</v>
      </c>
      <c r="Q3558" s="9" t="s">
        <v>8323</v>
      </c>
      <c r="R3558" t="s">
        <v>8326</v>
      </c>
      <c r="S3558" s="13">
        <f>(((J3558/60)/60)/24)+DATE(1970,1,1)</f>
        <v>41808.649583333332</v>
      </c>
      <c r="T3558" s="14">
        <f t="shared" si="55"/>
        <v>41868.649583333332</v>
      </c>
    </row>
    <row r="3559" spans="1:20" ht="60" hidden="1" x14ac:dyDescent="0.2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f>ROUND(E3559/D3559,0)*100</f>
        <v>100</v>
      </c>
      <c r="P3559">
        <f>IFERROR(ROUND(E3559/L3559,2),0)</f>
        <v>179.28</v>
      </c>
      <c r="Q3559" s="9" t="s">
        <v>8323</v>
      </c>
      <c r="R3559" t="s">
        <v>8326</v>
      </c>
      <c r="S3559" s="13">
        <f>(((J3559/60)/60)/24)+DATE(1970,1,1)</f>
        <v>41730.276747685188</v>
      </c>
      <c r="T3559" s="14">
        <f t="shared" si="55"/>
        <v>41764.276747685188</v>
      </c>
    </row>
    <row r="3560" spans="1:20" ht="45" hidden="1" x14ac:dyDescent="0.2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f>ROUND(E3560/D3560,0)*100</f>
        <v>100</v>
      </c>
      <c r="P3560">
        <f>IFERROR(ROUND(E3560/L3560,2),0)</f>
        <v>22.91</v>
      </c>
      <c r="Q3560" s="9" t="s">
        <v>8323</v>
      </c>
      <c r="R3560" t="s">
        <v>8326</v>
      </c>
      <c r="S3560" s="13">
        <f>(((J3560/60)/60)/24)+DATE(1970,1,1)</f>
        <v>42139.816840277781</v>
      </c>
      <c r="T3560" s="14">
        <f t="shared" si="55"/>
        <v>42181.875</v>
      </c>
    </row>
    <row r="3561" spans="1:20" ht="60" hidden="1" x14ac:dyDescent="0.2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f>ROUND(E3561/D3561,0)*100</f>
        <v>100</v>
      </c>
      <c r="P3561">
        <f>IFERROR(ROUND(E3561/L3561,2),0)</f>
        <v>43.13</v>
      </c>
      <c r="Q3561" s="9" t="s">
        <v>8323</v>
      </c>
      <c r="R3561" t="s">
        <v>8326</v>
      </c>
      <c r="S3561" s="13">
        <f>(((J3561/60)/60)/24)+DATE(1970,1,1)</f>
        <v>42194.096157407403</v>
      </c>
      <c r="T3561" s="14">
        <f t="shared" si="55"/>
        <v>42216.373611111107</v>
      </c>
    </row>
    <row r="3562" spans="1:20" ht="60" hidden="1" x14ac:dyDescent="0.2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f>ROUND(E3562/D3562,0)*100</f>
        <v>100</v>
      </c>
      <c r="P3562">
        <f>IFERROR(ROUND(E3562/L3562,2),0)</f>
        <v>46.89</v>
      </c>
      <c r="Q3562" s="9" t="s">
        <v>8323</v>
      </c>
      <c r="R3562" t="s">
        <v>8326</v>
      </c>
      <c r="S3562" s="13">
        <f>(((J3562/60)/60)/24)+DATE(1970,1,1)</f>
        <v>42115.889652777783</v>
      </c>
      <c r="T3562" s="14">
        <f t="shared" si="55"/>
        <v>42151.114583333328</v>
      </c>
    </row>
    <row r="3563" spans="1:20" ht="120" hidden="1" x14ac:dyDescent="0.2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f>ROUND(E3563/D3563,0)*100</f>
        <v>100</v>
      </c>
      <c r="P3563">
        <f>IFERROR(ROUND(E3563/L3563,2),0)</f>
        <v>47.41</v>
      </c>
      <c r="Q3563" s="9" t="s">
        <v>8323</v>
      </c>
      <c r="R3563" t="s">
        <v>8326</v>
      </c>
      <c r="S3563" s="13">
        <f>(((J3563/60)/60)/24)+DATE(1970,1,1)</f>
        <v>42203.680300925931</v>
      </c>
      <c r="T3563" s="14">
        <f t="shared" si="55"/>
        <v>42221.774999999994</v>
      </c>
    </row>
    <row r="3564" spans="1:20" ht="60" hidden="1" x14ac:dyDescent="0.2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f>ROUND(E3564/D3564,0)*100</f>
        <v>100</v>
      </c>
      <c r="P3564">
        <f>IFERROR(ROUND(E3564/L3564,2),0)</f>
        <v>15.13</v>
      </c>
      <c r="Q3564" s="9" t="s">
        <v>8323</v>
      </c>
      <c r="R3564" t="s">
        <v>8326</v>
      </c>
      <c r="S3564" s="13">
        <f>(((J3564/60)/60)/24)+DATE(1970,1,1)</f>
        <v>42433.761886574073</v>
      </c>
      <c r="T3564" s="14">
        <f t="shared" si="55"/>
        <v>42442.916666666672</v>
      </c>
    </row>
    <row r="3565" spans="1:20" ht="60" hidden="1" x14ac:dyDescent="0.2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f>ROUND(E3565/D3565,0)*100</f>
        <v>100</v>
      </c>
      <c r="P3565">
        <f>IFERROR(ROUND(E3565/L3565,2),0)</f>
        <v>21.1</v>
      </c>
      <c r="Q3565" s="9" t="s">
        <v>8323</v>
      </c>
      <c r="R3565" t="s">
        <v>8326</v>
      </c>
      <c r="S3565" s="13">
        <f>(((J3565/60)/60)/24)+DATE(1970,1,1)</f>
        <v>42555.671944444446</v>
      </c>
      <c r="T3565" s="14">
        <f t="shared" si="55"/>
        <v>42583.791666666672</v>
      </c>
    </row>
    <row r="3566" spans="1:20" ht="45" hidden="1" x14ac:dyDescent="0.2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f>ROUND(E3566/D3566,0)*100</f>
        <v>100</v>
      </c>
      <c r="P3566">
        <f>IFERROR(ROUND(E3566/L3566,2),0)</f>
        <v>59.12</v>
      </c>
      <c r="Q3566" s="9" t="s">
        <v>8323</v>
      </c>
      <c r="R3566" t="s">
        <v>8326</v>
      </c>
      <c r="S3566" s="13">
        <f>(((J3566/60)/60)/24)+DATE(1970,1,1)</f>
        <v>42236.623252314821</v>
      </c>
      <c r="T3566" s="14">
        <f t="shared" si="55"/>
        <v>42282.666666666672</v>
      </c>
    </row>
    <row r="3567" spans="1:20" ht="60" hidden="1" x14ac:dyDescent="0.2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f>ROUND(E3567/D3567,0)*100</f>
        <v>100</v>
      </c>
      <c r="P3567">
        <f>IFERROR(ROUND(E3567/L3567,2),0)</f>
        <v>97.92</v>
      </c>
      <c r="Q3567" s="9" t="s">
        <v>8323</v>
      </c>
      <c r="R3567" t="s">
        <v>8326</v>
      </c>
      <c r="S3567" s="13">
        <f>(((J3567/60)/60)/24)+DATE(1970,1,1)</f>
        <v>41974.743148148147</v>
      </c>
      <c r="T3567" s="14">
        <f t="shared" si="55"/>
        <v>42004.743148148147</v>
      </c>
    </row>
    <row r="3568" spans="1:20" ht="60" hidden="1" x14ac:dyDescent="0.2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f>ROUND(E3568/D3568,0)*100</f>
        <v>100</v>
      </c>
      <c r="P3568">
        <f>IFERROR(ROUND(E3568/L3568,2),0)</f>
        <v>55.13</v>
      </c>
      <c r="Q3568" s="9" t="s">
        <v>8323</v>
      </c>
      <c r="R3568" t="s">
        <v>8326</v>
      </c>
      <c r="S3568" s="13">
        <f>(((J3568/60)/60)/24)+DATE(1970,1,1)</f>
        <v>41997.507905092592</v>
      </c>
      <c r="T3568" s="14">
        <f t="shared" si="55"/>
        <v>42027.507905092592</v>
      </c>
    </row>
    <row r="3569" spans="1:20" ht="60" hidden="1" x14ac:dyDescent="0.2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f>ROUND(E3569/D3569,0)*100</f>
        <v>100</v>
      </c>
      <c r="P3569">
        <f>IFERROR(ROUND(E3569/L3569,2),0)</f>
        <v>26.54</v>
      </c>
      <c r="Q3569" s="9" t="s">
        <v>8323</v>
      </c>
      <c r="R3569" t="s">
        <v>8326</v>
      </c>
      <c r="S3569" s="13">
        <f>(((J3569/60)/60)/24)+DATE(1970,1,1)</f>
        <v>42135.810694444444</v>
      </c>
      <c r="T3569" s="14">
        <f t="shared" si="55"/>
        <v>42165.810694444444</v>
      </c>
    </row>
    <row r="3570" spans="1:20" ht="45" hidden="1" x14ac:dyDescent="0.2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f>ROUND(E3570/D3570,0)*100</f>
        <v>100</v>
      </c>
      <c r="P3570">
        <f>IFERROR(ROUND(E3570/L3570,2),0)</f>
        <v>58.42</v>
      </c>
      <c r="Q3570" s="9" t="s">
        <v>8323</v>
      </c>
      <c r="R3570" t="s">
        <v>8326</v>
      </c>
      <c r="S3570" s="13">
        <f>(((J3570/60)/60)/24)+DATE(1970,1,1)</f>
        <v>41869.740671296298</v>
      </c>
      <c r="T3570" s="14">
        <f t="shared" si="55"/>
        <v>41899.740671296298</v>
      </c>
    </row>
    <row r="3571" spans="1:20" ht="45" hidden="1" x14ac:dyDescent="0.2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f>ROUND(E3571/D3571,0)*100</f>
        <v>100</v>
      </c>
      <c r="P3571">
        <f>IFERROR(ROUND(E3571/L3571,2),0)</f>
        <v>122.54</v>
      </c>
      <c r="Q3571" s="9" t="s">
        <v>8323</v>
      </c>
      <c r="R3571" t="s">
        <v>8326</v>
      </c>
      <c r="S3571" s="13">
        <f>(((J3571/60)/60)/24)+DATE(1970,1,1)</f>
        <v>41982.688611111109</v>
      </c>
      <c r="T3571" s="14">
        <f t="shared" si="55"/>
        <v>42012.688611111109</v>
      </c>
    </row>
    <row r="3572" spans="1:20" ht="45" hidden="1" x14ac:dyDescent="0.2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f>ROUND(E3572/D3572,0)*100</f>
        <v>100</v>
      </c>
      <c r="P3572">
        <f>IFERROR(ROUND(E3572/L3572,2),0)</f>
        <v>87.96</v>
      </c>
      <c r="Q3572" s="9" t="s">
        <v>8323</v>
      </c>
      <c r="R3572" t="s">
        <v>8326</v>
      </c>
      <c r="S3572" s="13">
        <f>(((J3572/60)/60)/24)+DATE(1970,1,1)</f>
        <v>41976.331979166673</v>
      </c>
      <c r="T3572" s="14">
        <f t="shared" si="55"/>
        <v>42004.291666666672</v>
      </c>
    </row>
    <row r="3573" spans="1:20" ht="45" hidden="1" x14ac:dyDescent="0.2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f>ROUND(E3573/D3573,0)*100</f>
        <v>100</v>
      </c>
      <c r="P3573">
        <f>IFERROR(ROUND(E3573/L3573,2),0)</f>
        <v>73.239999999999995</v>
      </c>
      <c r="Q3573" s="9" t="s">
        <v>8323</v>
      </c>
      <c r="R3573" t="s">
        <v>8326</v>
      </c>
      <c r="S3573" s="13">
        <f>(((J3573/60)/60)/24)+DATE(1970,1,1)</f>
        <v>41912.858946759261</v>
      </c>
      <c r="T3573" s="14">
        <f t="shared" si="55"/>
        <v>41942.858946759261</v>
      </c>
    </row>
    <row r="3574" spans="1:20" ht="30" hidden="1" x14ac:dyDescent="0.25">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f>ROUND(E3574/D3574,0)*100</f>
        <v>100</v>
      </c>
      <c r="P3574">
        <f>IFERROR(ROUND(E3574/L3574,2),0)</f>
        <v>55.56</v>
      </c>
      <c r="Q3574" s="9" t="s">
        <v>8323</v>
      </c>
      <c r="R3574" t="s">
        <v>8326</v>
      </c>
      <c r="S3574" s="13">
        <f>(((J3574/60)/60)/24)+DATE(1970,1,1)</f>
        <v>42146.570393518516</v>
      </c>
      <c r="T3574" s="14">
        <f t="shared" si="55"/>
        <v>42176.570393518516</v>
      </c>
    </row>
    <row r="3575" spans="1:20" ht="45" hidden="1" x14ac:dyDescent="0.2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f>ROUND(E3575/D3575,0)*100</f>
        <v>100</v>
      </c>
      <c r="P3575">
        <f>IFERROR(ROUND(E3575/L3575,2),0)</f>
        <v>39.54</v>
      </c>
      <c r="Q3575" s="9" t="s">
        <v>8323</v>
      </c>
      <c r="R3575" t="s">
        <v>8326</v>
      </c>
      <c r="S3575" s="13">
        <f>(((J3575/60)/60)/24)+DATE(1970,1,1)</f>
        <v>41921.375532407408</v>
      </c>
      <c r="T3575" s="14">
        <f t="shared" si="55"/>
        <v>41951.417199074072</v>
      </c>
    </row>
    <row r="3576" spans="1:20" ht="60" hidden="1" x14ac:dyDescent="0.2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f>ROUND(E3576/D3576,0)*100</f>
        <v>100</v>
      </c>
      <c r="P3576">
        <f>IFERROR(ROUND(E3576/L3576,2),0)</f>
        <v>136.78</v>
      </c>
      <c r="Q3576" s="9" t="s">
        <v>8323</v>
      </c>
      <c r="R3576" t="s">
        <v>8326</v>
      </c>
      <c r="S3576" s="13">
        <f>(((J3576/60)/60)/24)+DATE(1970,1,1)</f>
        <v>41926.942685185182</v>
      </c>
      <c r="T3576" s="14">
        <f t="shared" si="55"/>
        <v>41956.984351851846</v>
      </c>
    </row>
    <row r="3577" spans="1:20" ht="60" hidden="1" x14ac:dyDescent="0.2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f>ROUND(E3577/D3577,0)*100</f>
        <v>100</v>
      </c>
      <c r="P3577">
        <f>IFERROR(ROUND(E3577/L3577,2),0)</f>
        <v>99.34</v>
      </c>
      <c r="Q3577" s="9" t="s">
        <v>8323</v>
      </c>
      <c r="R3577" t="s">
        <v>8326</v>
      </c>
      <c r="S3577" s="13">
        <f>(((J3577/60)/60)/24)+DATE(1970,1,1)</f>
        <v>42561.783877314811</v>
      </c>
      <c r="T3577" s="14">
        <f t="shared" si="55"/>
        <v>42593.165972222225</v>
      </c>
    </row>
    <row r="3578" spans="1:20" ht="45" hidden="1" x14ac:dyDescent="0.2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f>ROUND(E3578/D3578,0)*100</f>
        <v>100</v>
      </c>
      <c r="P3578">
        <f>IFERROR(ROUND(E3578/L3578,2),0)</f>
        <v>20</v>
      </c>
      <c r="Q3578" s="9" t="s">
        <v>8323</v>
      </c>
      <c r="R3578" t="s">
        <v>8326</v>
      </c>
      <c r="S3578" s="13">
        <f>(((J3578/60)/60)/24)+DATE(1970,1,1)</f>
        <v>42649.54923611111</v>
      </c>
      <c r="T3578" s="14">
        <f t="shared" si="55"/>
        <v>42709.590902777782</v>
      </c>
    </row>
    <row r="3579" spans="1:20" ht="45" hidden="1" x14ac:dyDescent="0.2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f>ROUND(E3579/D3579,0)*100</f>
        <v>100</v>
      </c>
      <c r="P3579">
        <f>IFERROR(ROUND(E3579/L3579,2),0)</f>
        <v>28.89</v>
      </c>
      <c r="Q3579" s="9" t="s">
        <v>8323</v>
      </c>
      <c r="R3579" t="s">
        <v>8326</v>
      </c>
      <c r="S3579" s="13">
        <f>(((J3579/60)/60)/24)+DATE(1970,1,1)</f>
        <v>42093.786840277782</v>
      </c>
      <c r="T3579" s="14">
        <f t="shared" si="55"/>
        <v>42120.26944444445</v>
      </c>
    </row>
    <row r="3580" spans="1:20" ht="45" hidden="1" x14ac:dyDescent="0.2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f>ROUND(E3580/D3580,0)*100</f>
        <v>100</v>
      </c>
      <c r="P3580">
        <f>IFERROR(ROUND(E3580/L3580,2),0)</f>
        <v>40.549999999999997</v>
      </c>
      <c r="Q3580" s="9" t="s">
        <v>8323</v>
      </c>
      <c r="R3580" t="s">
        <v>8326</v>
      </c>
      <c r="S3580" s="13">
        <f>(((J3580/60)/60)/24)+DATE(1970,1,1)</f>
        <v>42460.733530092592</v>
      </c>
      <c r="T3580" s="14">
        <f t="shared" si="55"/>
        <v>42490.733530092592</v>
      </c>
    </row>
    <row r="3581" spans="1:20" ht="60" hidden="1" x14ac:dyDescent="0.2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f>ROUND(E3581/D3581,0)*100</f>
        <v>100</v>
      </c>
      <c r="P3581">
        <f>IFERROR(ROUND(E3581/L3581,2),0)</f>
        <v>35.71</v>
      </c>
      <c r="Q3581" s="9" t="s">
        <v>8323</v>
      </c>
      <c r="R3581" t="s">
        <v>8326</v>
      </c>
      <c r="S3581" s="13">
        <f>(((J3581/60)/60)/24)+DATE(1970,1,1)</f>
        <v>42430.762222222227</v>
      </c>
      <c r="T3581" s="14">
        <f t="shared" si="55"/>
        <v>42460.720555555556</v>
      </c>
    </row>
    <row r="3582" spans="1:20" ht="45" hidden="1" x14ac:dyDescent="0.2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f>ROUND(E3582/D3582,0)*100</f>
        <v>100</v>
      </c>
      <c r="P3582">
        <f>IFERROR(ROUND(E3582/L3582,2),0)</f>
        <v>37.96</v>
      </c>
      <c r="Q3582" s="9" t="s">
        <v>8323</v>
      </c>
      <c r="R3582" t="s">
        <v>8326</v>
      </c>
      <c r="S3582" s="13">
        <f>(((J3582/60)/60)/24)+DATE(1970,1,1)</f>
        <v>42026.176180555558</v>
      </c>
      <c r="T3582" s="14">
        <f t="shared" si="55"/>
        <v>42064.207638888889</v>
      </c>
    </row>
    <row r="3583" spans="1:20" ht="60" hidden="1" x14ac:dyDescent="0.2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f>ROUND(E3583/D3583,0)*100</f>
        <v>100</v>
      </c>
      <c r="P3583">
        <f>IFERROR(ROUND(E3583/L3583,2),0)</f>
        <v>33.33</v>
      </c>
      <c r="Q3583" s="9" t="s">
        <v>8323</v>
      </c>
      <c r="R3583" t="s">
        <v>8326</v>
      </c>
      <c r="S3583" s="13">
        <f>(((J3583/60)/60)/24)+DATE(1970,1,1)</f>
        <v>41836.471180555556</v>
      </c>
      <c r="T3583" s="14">
        <f t="shared" si="55"/>
        <v>41850.471180555556</v>
      </c>
    </row>
    <row r="3584" spans="1:20" ht="45" hidden="1" x14ac:dyDescent="0.2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f>ROUND(E3584/D3584,0)*100</f>
        <v>300</v>
      </c>
      <c r="P3584">
        <f>IFERROR(ROUND(E3584/L3584,2),0)</f>
        <v>58.57</v>
      </c>
      <c r="Q3584" s="9" t="s">
        <v>8323</v>
      </c>
      <c r="R3584" t="s">
        <v>8326</v>
      </c>
      <c r="S3584" s="13">
        <f>(((J3584/60)/60)/24)+DATE(1970,1,1)</f>
        <v>42451.095856481479</v>
      </c>
      <c r="T3584" s="14">
        <f t="shared" si="55"/>
        <v>42465.095856481479</v>
      </c>
    </row>
    <row r="3585" spans="1:20" ht="60" hidden="1" x14ac:dyDescent="0.2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f>ROUND(E3585/D3585,0)*100</f>
        <v>100</v>
      </c>
      <c r="P3585">
        <f>IFERROR(ROUND(E3585/L3585,2),0)</f>
        <v>135.63</v>
      </c>
      <c r="Q3585" s="9" t="s">
        <v>8323</v>
      </c>
      <c r="R3585" t="s">
        <v>8326</v>
      </c>
      <c r="S3585" s="13">
        <f>(((J3585/60)/60)/24)+DATE(1970,1,1)</f>
        <v>42418.425983796296</v>
      </c>
      <c r="T3585" s="14">
        <f t="shared" si="55"/>
        <v>42478.384317129632</v>
      </c>
    </row>
    <row r="3586" spans="1:20" ht="90" hidden="1" x14ac:dyDescent="0.2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f>ROUND(E3586/D3586,0)*100</f>
        <v>100</v>
      </c>
      <c r="P3586">
        <f>IFERROR(ROUND(E3586/L3586,2),0)</f>
        <v>30.94</v>
      </c>
      <c r="Q3586" s="9" t="s">
        <v>8323</v>
      </c>
      <c r="R3586" t="s">
        <v>8326</v>
      </c>
      <c r="S3586" s="13">
        <f>(((J3586/60)/60)/24)+DATE(1970,1,1)</f>
        <v>42168.316481481481</v>
      </c>
      <c r="T3586" s="14">
        <f t="shared" si="55"/>
        <v>42198.316481481481</v>
      </c>
    </row>
    <row r="3587" spans="1:20" ht="45" hidden="1" x14ac:dyDescent="0.2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f>ROUND(E3587/D3587,0)*100</f>
        <v>100</v>
      </c>
      <c r="P3587">
        <f>IFERROR(ROUND(E3587/L3587,2),0)</f>
        <v>176.09</v>
      </c>
      <c r="Q3587" s="9" t="s">
        <v>8323</v>
      </c>
      <c r="R3587" t="s">
        <v>8326</v>
      </c>
      <c r="S3587" s="13">
        <f>(((J3587/60)/60)/24)+DATE(1970,1,1)</f>
        <v>41964.716319444444</v>
      </c>
      <c r="T3587" s="14">
        <f t="shared" ref="T3587:T3650" si="56">(((I3587/60)/60)/24)+DATE(1970,1,1)</f>
        <v>41994.716319444444</v>
      </c>
    </row>
    <row r="3588" spans="1:20" ht="30" hidden="1" x14ac:dyDescent="0.2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f>ROUND(E3588/D3588,0)*100</f>
        <v>100</v>
      </c>
      <c r="P3588">
        <f>IFERROR(ROUND(E3588/L3588,2),0)</f>
        <v>151.97999999999999</v>
      </c>
      <c r="Q3588" s="9" t="s">
        <v>8323</v>
      </c>
      <c r="R3588" t="s">
        <v>8326</v>
      </c>
      <c r="S3588" s="13">
        <f>(((J3588/60)/60)/24)+DATE(1970,1,1)</f>
        <v>42576.697569444441</v>
      </c>
      <c r="T3588" s="14">
        <f t="shared" si="56"/>
        <v>42636.697569444441</v>
      </c>
    </row>
    <row r="3589" spans="1:20" ht="45" hidden="1" x14ac:dyDescent="0.2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f>ROUND(E3589/D3589,0)*100</f>
        <v>100</v>
      </c>
      <c r="P3589">
        <f>IFERROR(ROUND(E3589/L3589,2),0)</f>
        <v>22.61</v>
      </c>
      <c r="Q3589" s="9" t="s">
        <v>8323</v>
      </c>
      <c r="R3589" t="s">
        <v>8326</v>
      </c>
      <c r="S3589" s="13">
        <f>(((J3589/60)/60)/24)+DATE(1970,1,1)</f>
        <v>42503.539976851855</v>
      </c>
      <c r="T3589" s="14">
        <f t="shared" si="56"/>
        <v>42548.791666666672</v>
      </c>
    </row>
    <row r="3590" spans="1:20" ht="45" hidden="1" x14ac:dyDescent="0.2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f>ROUND(E3590/D3590,0)*100</f>
        <v>100</v>
      </c>
      <c r="P3590">
        <f>IFERROR(ROUND(E3590/L3590,2),0)</f>
        <v>18.27</v>
      </c>
      <c r="Q3590" s="9" t="s">
        <v>8323</v>
      </c>
      <c r="R3590" t="s">
        <v>8326</v>
      </c>
      <c r="S3590" s="13">
        <f>(((J3590/60)/60)/24)+DATE(1970,1,1)</f>
        <v>42101.828819444447</v>
      </c>
      <c r="T3590" s="14">
        <f t="shared" si="56"/>
        <v>42123.958333333328</v>
      </c>
    </row>
    <row r="3591" spans="1:20" ht="45" hidden="1" x14ac:dyDescent="0.2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f>ROUND(E3591/D3591,0)*100</f>
        <v>100</v>
      </c>
      <c r="P3591">
        <f>IFERROR(ROUND(E3591/L3591,2),0)</f>
        <v>82.26</v>
      </c>
      <c r="Q3591" s="9" t="s">
        <v>8323</v>
      </c>
      <c r="R3591" t="s">
        <v>8326</v>
      </c>
      <c r="S3591" s="13">
        <f>(((J3591/60)/60)/24)+DATE(1970,1,1)</f>
        <v>42125.647534722222</v>
      </c>
      <c r="T3591" s="14">
        <f t="shared" si="56"/>
        <v>42150.647534722222</v>
      </c>
    </row>
    <row r="3592" spans="1:20" ht="60" hidden="1" x14ac:dyDescent="0.2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f>ROUND(E3592/D3592,0)*100</f>
        <v>100</v>
      </c>
      <c r="P3592">
        <f>IFERROR(ROUND(E3592/L3592,2),0)</f>
        <v>68.53</v>
      </c>
      <c r="Q3592" s="9" t="s">
        <v>8323</v>
      </c>
      <c r="R3592" t="s">
        <v>8326</v>
      </c>
      <c r="S3592" s="13">
        <f>(((J3592/60)/60)/24)+DATE(1970,1,1)</f>
        <v>41902.333726851852</v>
      </c>
      <c r="T3592" s="14">
        <f t="shared" si="56"/>
        <v>41932.333726851852</v>
      </c>
    </row>
    <row r="3593" spans="1:20" ht="60" hidden="1" x14ac:dyDescent="0.2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f>ROUND(E3593/D3593,0)*100</f>
        <v>200</v>
      </c>
      <c r="P3593">
        <f>IFERROR(ROUND(E3593/L3593,2),0)</f>
        <v>68.06</v>
      </c>
      <c r="Q3593" s="9" t="s">
        <v>8323</v>
      </c>
      <c r="R3593" t="s">
        <v>8326</v>
      </c>
      <c r="S3593" s="13">
        <f>(((J3593/60)/60)/24)+DATE(1970,1,1)</f>
        <v>42003.948425925926</v>
      </c>
      <c r="T3593" s="14">
        <f t="shared" si="56"/>
        <v>42028.207638888889</v>
      </c>
    </row>
    <row r="3594" spans="1:20" ht="45" hidden="1" x14ac:dyDescent="0.2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f>ROUND(E3594/D3594,0)*100</f>
        <v>100</v>
      </c>
      <c r="P3594">
        <f>IFERROR(ROUND(E3594/L3594,2),0)</f>
        <v>72.709999999999994</v>
      </c>
      <c r="Q3594" s="9" t="s">
        <v>8323</v>
      </c>
      <c r="R3594" t="s">
        <v>8326</v>
      </c>
      <c r="S3594" s="13">
        <f>(((J3594/60)/60)/24)+DATE(1970,1,1)</f>
        <v>41988.829942129625</v>
      </c>
      <c r="T3594" s="14">
        <f t="shared" si="56"/>
        <v>42046.207638888889</v>
      </c>
    </row>
    <row r="3595" spans="1:20" ht="45" hidden="1" x14ac:dyDescent="0.2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f>ROUND(E3595/D3595,0)*100</f>
        <v>100</v>
      </c>
      <c r="P3595">
        <f>IFERROR(ROUND(E3595/L3595,2),0)</f>
        <v>77.19</v>
      </c>
      <c r="Q3595" s="9" t="s">
        <v>8323</v>
      </c>
      <c r="R3595" t="s">
        <v>8326</v>
      </c>
      <c r="S3595" s="13">
        <f>(((J3595/60)/60)/24)+DATE(1970,1,1)</f>
        <v>41974.898599537039</v>
      </c>
      <c r="T3595" s="14">
        <f t="shared" si="56"/>
        <v>42009.851388888885</v>
      </c>
    </row>
    <row r="3596" spans="1:20" ht="60" hidden="1" x14ac:dyDescent="0.2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f>ROUND(E3596/D3596,0)*100</f>
        <v>100</v>
      </c>
      <c r="P3596">
        <f>IFERROR(ROUND(E3596/L3596,2),0)</f>
        <v>55.97</v>
      </c>
      <c r="Q3596" s="9" t="s">
        <v>8323</v>
      </c>
      <c r="R3596" t="s">
        <v>8326</v>
      </c>
      <c r="S3596" s="13">
        <f>(((J3596/60)/60)/24)+DATE(1970,1,1)</f>
        <v>42592.066921296297</v>
      </c>
      <c r="T3596" s="14">
        <f t="shared" si="56"/>
        <v>42617.066921296297</v>
      </c>
    </row>
    <row r="3597" spans="1:20" ht="30" hidden="1" x14ac:dyDescent="0.2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f>ROUND(E3597/D3597,0)*100</f>
        <v>100</v>
      </c>
      <c r="P3597">
        <f>IFERROR(ROUND(E3597/L3597,2),0)</f>
        <v>49.69</v>
      </c>
      <c r="Q3597" s="9" t="s">
        <v>8323</v>
      </c>
      <c r="R3597" t="s">
        <v>8326</v>
      </c>
      <c r="S3597" s="13">
        <f>(((J3597/60)/60)/24)+DATE(1970,1,1)</f>
        <v>42050.008368055554</v>
      </c>
      <c r="T3597" s="14">
        <f t="shared" si="56"/>
        <v>42076.290972222225</v>
      </c>
    </row>
    <row r="3598" spans="1:20" ht="45" hidden="1" x14ac:dyDescent="0.2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f>ROUND(E3598/D3598,0)*100</f>
        <v>100</v>
      </c>
      <c r="P3598">
        <f>IFERROR(ROUND(E3598/L3598,2),0)</f>
        <v>79</v>
      </c>
      <c r="Q3598" s="9" t="s">
        <v>8323</v>
      </c>
      <c r="R3598" t="s">
        <v>8326</v>
      </c>
      <c r="S3598" s="13">
        <f>(((J3598/60)/60)/24)+DATE(1970,1,1)</f>
        <v>41856.715069444443</v>
      </c>
      <c r="T3598" s="14">
        <f t="shared" si="56"/>
        <v>41877.715069444443</v>
      </c>
    </row>
    <row r="3599" spans="1:20" ht="30" hidden="1" x14ac:dyDescent="0.2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f>ROUND(E3599/D3599,0)*100</f>
        <v>100</v>
      </c>
      <c r="P3599">
        <f>IFERROR(ROUND(E3599/L3599,2),0)</f>
        <v>77.73</v>
      </c>
      <c r="Q3599" s="9" t="s">
        <v>8323</v>
      </c>
      <c r="R3599" t="s">
        <v>8326</v>
      </c>
      <c r="S3599" s="13">
        <f>(((J3599/60)/60)/24)+DATE(1970,1,1)</f>
        <v>42417.585532407407</v>
      </c>
      <c r="T3599" s="14">
        <f t="shared" si="56"/>
        <v>42432.249305555553</v>
      </c>
    </row>
    <row r="3600" spans="1:20" ht="45" hidden="1" x14ac:dyDescent="0.2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f>ROUND(E3600/D3600,0)*100</f>
        <v>100</v>
      </c>
      <c r="P3600">
        <f>IFERROR(ROUND(E3600/L3600,2),0)</f>
        <v>40.78</v>
      </c>
      <c r="Q3600" s="9" t="s">
        <v>8323</v>
      </c>
      <c r="R3600" t="s">
        <v>8326</v>
      </c>
      <c r="S3600" s="13">
        <f>(((J3600/60)/60)/24)+DATE(1970,1,1)</f>
        <v>41866.79886574074</v>
      </c>
      <c r="T3600" s="14">
        <f t="shared" si="56"/>
        <v>41885.207638888889</v>
      </c>
    </row>
    <row r="3601" spans="1:20" ht="45" hidden="1" x14ac:dyDescent="0.2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f>ROUND(E3601/D3601,0)*100</f>
        <v>200</v>
      </c>
      <c r="P3601">
        <f>IFERROR(ROUND(E3601/L3601,2),0)</f>
        <v>59.41</v>
      </c>
      <c r="Q3601" s="9" t="s">
        <v>8323</v>
      </c>
      <c r="R3601" t="s">
        <v>8326</v>
      </c>
      <c r="S3601" s="13">
        <f>(((J3601/60)/60)/24)+DATE(1970,1,1)</f>
        <v>42220.79487268519</v>
      </c>
      <c r="T3601" s="14">
        <f t="shared" si="56"/>
        <v>42246</v>
      </c>
    </row>
    <row r="3602" spans="1:20" ht="30" hidden="1" x14ac:dyDescent="0.25">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f>ROUND(E3602/D3602,0)*100</f>
        <v>100</v>
      </c>
      <c r="P3602">
        <f>IFERROR(ROUND(E3602/L3602,2),0)</f>
        <v>3.25</v>
      </c>
      <c r="Q3602" s="9" t="s">
        <v>8323</v>
      </c>
      <c r="R3602" t="s">
        <v>8326</v>
      </c>
      <c r="S3602" s="13">
        <f>(((J3602/60)/60)/24)+DATE(1970,1,1)</f>
        <v>42628.849120370374</v>
      </c>
      <c r="T3602" s="14">
        <f t="shared" si="56"/>
        <v>42656.849120370374</v>
      </c>
    </row>
    <row r="3603" spans="1:20" ht="45" hidden="1" x14ac:dyDescent="0.2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f>ROUND(E3603/D3603,0)*100</f>
        <v>100</v>
      </c>
      <c r="P3603">
        <f>IFERROR(ROUND(E3603/L3603,2),0)</f>
        <v>39.380000000000003</v>
      </c>
      <c r="Q3603" s="9" t="s">
        <v>8323</v>
      </c>
      <c r="R3603" t="s">
        <v>8326</v>
      </c>
      <c r="S3603" s="13">
        <f>(((J3603/60)/60)/24)+DATE(1970,1,1)</f>
        <v>41990.99863425926</v>
      </c>
      <c r="T3603" s="14">
        <f t="shared" si="56"/>
        <v>42020.99863425926</v>
      </c>
    </row>
    <row r="3604" spans="1:20" ht="60" hidden="1" x14ac:dyDescent="0.25">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f>ROUND(E3604/D3604,0)*100</f>
        <v>100</v>
      </c>
      <c r="P3604">
        <f>IFERROR(ROUND(E3604/L3604,2),0)</f>
        <v>81.67</v>
      </c>
      <c r="Q3604" s="9" t="s">
        <v>8323</v>
      </c>
      <c r="R3604" t="s">
        <v>8326</v>
      </c>
      <c r="S3604" s="13">
        <f>(((J3604/60)/60)/24)+DATE(1970,1,1)</f>
        <v>42447.894432870366</v>
      </c>
      <c r="T3604" s="14">
        <f t="shared" si="56"/>
        <v>42507.894432870366</v>
      </c>
    </row>
    <row r="3605" spans="1:20" ht="60" hidden="1" x14ac:dyDescent="0.2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f>ROUND(E3605/D3605,0)*100</f>
        <v>200</v>
      </c>
      <c r="P3605">
        <f>IFERROR(ROUND(E3605/L3605,2),0)</f>
        <v>44.91</v>
      </c>
      <c r="Q3605" s="9" t="s">
        <v>8323</v>
      </c>
      <c r="R3605" t="s">
        <v>8326</v>
      </c>
      <c r="S3605" s="13">
        <f>(((J3605/60)/60)/24)+DATE(1970,1,1)</f>
        <v>42283.864351851851</v>
      </c>
      <c r="T3605" s="14">
        <f t="shared" si="56"/>
        <v>42313.906018518523</v>
      </c>
    </row>
    <row r="3606" spans="1:20" ht="60" hidden="1" x14ac:dyDescent="0.2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f>ROUND(E3606/D3606,0)*100</f>
        <v>100</v>
      </c>
      <c r="P3606">
        <f>IFERROR(ROUND(E3606/L3606,2),0)</f>
        <v>49.06</v>
      </c>
      <c r="Q3606" s="9" t="s">
        <v>8323</v>
      </c>
      <c r="R3606" t="s">
        <v>8326</v>
      </c>
      <c r="S3606" s="13">
        <f>(((J3606/60)/60)/24)+DATE(1970,1,1)</f>
        <v>42483.015694444446</v>
      </c>
      <c r="T3606" s="14">
        <f t="shared" si="56"/>
        <v>42489.290972222225</v>
      </c>
    </row>
    <row r="3607" spans="1:20" ht="60" hidden="1" x14ac:dyDescent="0.25">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f>ROUND(E3607/D3607,0)*100</f>
        <v>200</v>
      </c>
      <c r="P3607">
        <f>IFERROR(ROUND(E3607/L3607,2),0)</f>
        <v>30.67</v>
      </c>
      <c r="Q3607" s="9" t="s">
        <v>8323</v>
      </c>
      <c r="R3607" t="s">
        <v>8326</v>
      </c>
      <c r="S3607" s="13">
        <f>(((J3607/60)/60)/24)+DATE(1970,1,1)</f>
        <v>42383.793124999997</v>
      </c>
      <c r="T3607" s="14">
        <f t="shared" si="56"/>
        <v>42413.793124999997</v>
      </c>
    </row>
    <row r="3608" spans="1:20" ht="60" hidden="1" x14ac:dyDescent="0.2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f>ROUND(E3608/D3608,0)*100</f>
        <v>100</v>
      </c>
      <c r="P3608">
        <f>IFERROR(ROUND(E3608/L3608,2),0)</f>
        <v>61.06</v>
      </c>
      <c r="Q3608" s="9" t="s">
        <v>8323</v>
      </c>
      <c r="R3608" t="s">
        <v>8326</v>
      </c>
      <c r="S3608" s="13">
        <f>(((J3608/60)/60)/24)+DATE(1970,1,1)</f>
        <v>42566.604826388888</v>
      </c>
      <c r="T3608" s="14">
        <f t="shared" si="56"/>
        <v>42596.604826388888</v>
      </c>
    </row>
    <row r="3609" spans="1:20" ht="30" hidden="1" x14ac:dyDescent="0.2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f>ROUND(E3609/D3609,0)*100</f>
        <v>100</v>
      </c>
      <c r="P3609">
        <f>IFERROR(ROUND(E3609/L3609,2),0)</f>
        <v>29</v>
      </c>
      <c r="Q3609" s="9" t="s">
        <v>8323</v>
      </c>
      <c r="R3609" t="s">
        <v>8326</v>
      </c>
      <c r="S3609" s="13">
        <f>(((J3609/60)/60)/24)+DATE(1970,1,1)</f>
        <v>42338.963912037041</v>
      </c>
      <c r="T3609" s="14">
        <f t="shared" si="56"/>
        <v>42353</v>
      </c>
    </row>
    <row r="3610" spans="1:20" ht="60" hidden="1" x14ac:dyDescent="0.2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f>ROUND(E3610/D3610,0)*100</f>
        <v>100</v>
      </c>
      <c r="P3610">
        <f>IFERROR(ROUND(E3610/L3610,2),0)</f>
        <v>29.63</v>
      </c>
      <c r="Q3610" s="9" t="s">
        <v>8323</v>
      </c>
      <c r="R3610" t="s">
        <v>8326</v>
      </c>
      <c r="S3610" s="13">
        <f>(((J3610/60)/60)/24)+DATE(1970,1,1)</f>
        <v>42506.709375000006</v>
      </c>
      <c r="T3610" s="14">
        <f t="shared" si="56"/>
        <v>42538.583333333328</v>
      </c>
    </row>
    <row r="3611" spans="1:20" ht="60" hidden="1" x14ac:dyDescent="0.2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f>ROUND(E3611/D3611,0)*100</f>
        <v>200</v>
      </c>
      <c r="P3611">
        <f>IFERROR(ROUND(E3611/L3611,2),0)</f>
        <v>143.1</v>
      </c>
      <c r="Q3611" s="9" t="s">
        <v>8323</v>
      </c>
      <c r="R3611" t="s">
        <v>8326</v>
      </c>
      <c r="S3611" s="13">
        <f>(((J3611/60)/60)/24)+DATE(1970,1,1)</f>
        <v>42429.991724537031</v>
      </c>
      <c r="T3611" s="14">
        <f t="shared" si="56"/>
        <v>42459.950057870374</v>
      </c>
    </row>
    <row r="3612" spans="1:20" ht="45" hidden="1" x14ac:dyDescent="0.2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f>ROUND(E3612/D3612,0)*100</f>
        <v>200</v>
      </c>
      <c r="P3612">
        <f>IFERROR(ROUND(E3612/L3612,2),0)</f>
        <v>52.35</v>
      </c>
      <c r="Q3612" s="9" t="s">
        <v>8323</v>
      </c>
      <c r="R3612" t="s">
        <v>8326</v>
      </c>
      <c r="S3612" s="13">
        <f>(((J3612/60)/60)/24)+DATE(1970,1,1)</f>
        <v>42203.432129629626</v>
      </c>
      <c r="T3612" s="14">
        <f t="shared" si="56"/>
        <v>42233.432129629626</v>
      </c>
    </row>
    <row r="3613" spans="1:20" ht="60" hidden="1" x14ac:dyDescent="0.2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f>ROUND(E3613/D3613,0)*100</f>
        <v>100</v>
      </c>
      <c r="P3613">
        <f>IFERROR(ROUND(E3613/L3613,2),0)</f>
        <v>66.67</v>
      </c>
      <c r="Q3613" s="9" t="s">
        <v>8323</v>
      </c>
      <c r="R3613" t="s">
        <v>8326</v>
      </c>
      <c r="S3613" s="13">
        <f>(((J3613/60)/60)/24)+DATE(1970,1,1)</f>
        <v>42072.370381944449</v>
      </c>
      <c r="T3613" s="14">
        <f t="shared" si="56"/>
        <v>42102.370381944449</v>
      </c>
    </row>
    <row r="3614" spans="1:20" ht="45" hidden="1" x14ac:dyDescent="0.2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f>ROUND(E3614/D3614,0)*100</f>
        <v>100</v>
      </c>
      <c r="P3614">
        <f>IFERROR(ROUND(E3614/L3614,2),0)</f>
        <v>126.67</v>
      </c>
      <c r="Q3614" s="9" t="s">
        <v>8323</v>
      </c>
      <c r="R3614" t="s">
        <v>8326</v>
      </c>
      <c r="S3614" s="13">
        <f>(((J3614/60)/60)/24)+DATE(1970,1,1)</f>
        <v>41789.726979166669</v>
      </c>
      <c r="T3614" s="14">
        <f t="shared" si="56"/>
        <v>41799.726979166669</v>
      </c>
    </row>
    <row r="3615" spans="1:20" ht="45" hidden="1" x14ac:dyDescent="0.2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f>ROUND(E3615/D3615,0)*100</f>
        <v>100</v>
      </c>
      <c r="P3615">
        <f>IFERROR(ROUND(E3615/L3615,2),0)</f>
        <v>62.5</v>
      </c>
      <c r="Q3615" s="9" t="s">
        <v>8323</v>
      </c>
      <c r="R3615" t="s">
        <v>8326</v>
      </c>
      <c r="S3615" s="13">
        <f>(((J3615/60)/60)/24)+DATE(1970,1,1)</f>
        <v>41788.58997685185</v>
      </c>
      <c r="T3615" s="14">
        <f t="shared" si="56"/>
        <v>41818.58997685185</v>
      </c>
    </row>
    <row r="3616" spans="1:20" ht="45" hidden="1" x14ac:dyDescent="0.2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f>ROUND(E3616/D3616,0)*100</f>
        <v>100</v>
      </c>
      <c r="P3616">
        <f>IFERROR(ROUND(E3616/L3616,2),0)</f>
        <v>35.49</v>
      </c>
      <c r="Q3616" s="9" t="s">
        <v>8323</v>
      </c>
      <c r="R3616" t="s">
        <v>8326</v>
      </c>
      <c r="S3616" s="13">
        <f>(((J3616/60)/60)/24)+DATE(1970,1,1)</f>
        <v>42144.041851851856</v>
      </c>
      <c r="T3616" s="14">
        <f t="shared" si="56"/>
        <v>42174.041851851856</v>
      </c>
    </row>
    <row r="3617" spans="1:20" ht="60" hidden="1" x14ac:dyDescent="0.2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f>ROUND(E3617/D3617,0)*100</f>
        <v>100</v>
      </c>
      <c r="P3617">
        <f>IFERROR(ROUND(E3617/L3617,2),0)</f>
        <v>37.08</v>
      </c>
      <c r="Q3617" s="9" t="s">
        <v>8323</v>
      </c>
      <c r="R3617" t="s">
        <v>8326</v>
      </c>
      <c r="S3617" s="13">
        <f>(((J3617/60)/60)/24)+DATE(1970,1,1)</f>
        <v>42318.593703703707</v>
      </c>
      <c r="T3617" s="14">
        <f t="shared" si="56"/>
        <v>42348.593703703707</v>
      </c>
    </row>
    <row r="3618" spans="1:20" ht="60" hidden="1" x14ac:dyDescent="0.2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f>ROUND(E3618/D3618,0)*100</f>
        <v>100</v>
      </c>
      <c r="P3618">
        <f>IFERROR(ROUND(E3618/L3618,2),0)</f>
        <v>69.33</v>
      </c>
      <c r="Q3618" s="9" t="s">
        <v>8323</v>
      </c>
      <c r="R3618" t="s">
        <v>8326</v>
      </c>
      <c r="S3618" s="13">
        <f>(((J3618/60)/60)/24)+DATE(1970,1,1)</f>
        <v>42052.949814814812</v>
      </c>
      <c r="T3618" s="14">
        <f t="shared" si="56"/>
        <v>42082.908148148148</v>
      </c>
    </row>
    <row r="3619" spans="1:20" ht="60" hidden="1" x14ac:dyDescent="0.2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f>ROUND(E3619/D3619,0)*100</f>
        <v>100</v>
      </c>
      <c r="P3619">
        <f>IFERROR(ROUND(E3619/L3619,2),0)</f>
        <v>17.25</v>
      </c>
      <c r="Q3619" s="9" t="s">
        <v>8323</v>
      </c>
      <c r="R3619" t="s">
        <v>8326</v>
      </c>
      <c r="S3619" s="13">
        <f>(((J3619/60)/60)/24)+DATE(1970,1,1)</f>
        <v>42779.610289351855</v>
      </c>
      <c r="T3619" s="14">
        <f t="shared" si="56"/>
        <v>42794</v>
      </c>
    </row>
    <row r="3620" spans="1:20" ht="60" hidden="1" x14ac:dyDescent="0.2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f>ROUND(E3620/D3620,0)*100</f>
        <v>100</v>
      </c>
      <c r="P3620">
        <f>IFERROR(ROUND(E3620/L3620,2),0)</f>
        <v>36.07</v>
      </c>
      <c r="Q3620" s="9" t="s">
        <v>8323</v>
      </c>
      <c r="R3620" t="s">
        <v>8326</v>
      </c>
      <c r="S3620" s="13">
        <f>(((J3620/60)/60)/24)+DATE(1970,1,1)</f>
        <v>42128.627893518518</v>
      </c>
      <c r="T3620" s="14">
        <f t="shared" si="56"/>
        <v>42158.627893518518</v>
      </c>
    </row>
    <row r="3621" spans="1:20" ht="60" hidden="1" x14ac:dyDescent="0.2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f>ROUND(E3621/D3621,0)*100</f>
        <v>100</v>
      </c>
      <c r="P3621">
        <f>IFERROR(ROUND(E3621/L3621,2),0)</f>
        <v>66.47</v>
      </c>
      <c r="Q3621" s="9" t="s">
        <v>8323</v>
      </c>
      <c r="R3621" t="s">
        <v>8326</v>
      </c>
      <c r="S3621" s="13">
        <f>(((J3621/60)/60)/24)+DATE(1970,1,1)</f>
        <v>42661.132245370376</v>
      </c>
      <c r="T3621" s="14">
        <f t="shared" si="56"/>
        <v>42693.916666666672</v>
      </c>
    </row>
    <row r="3622" spans="1:20" ht="60" hidden="1" x14ac:dyDescent="0.2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f>ROUND(E3622/D3622,0)*100</f>
        <v>100</v>
      </c>
      <c r="P3622">
        <f>IFERROR(ROUND(E3622/L3622,2),0)</f>
        <v>56.07</v>
      </c>
      <c r="Q3622" s="9" t="s">
        <v>8323</v>
      </c>
      <c r="R3622" t="s">
        <v>8326</v>
      </c>
      <c r="S3622" s="13">
        <f>(((J3622/60)/60)/24)+DATE(1970,1,1)</f>
        <v>42037.938206018516</v>
      </c>
      <c r="T3622" s="14">
        <f t="shared" si="56"/>
        <v>42068.166666666672</v>
      </c>
    </row>
    <row r="3623" spans="1:20" ht="60" hidden="1" x14ac:dyDescent="0.2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f>ROUND(E3623/D3623,0)*100</f>
        <v>100</v>
      </c>
      <c r="P3623">
        <f>IFERROR(ROUND(E3623/L3623,2),0)</f>
        <v>47.03</v>
      </c>
      <c r="Q3623" s="9" t="s">
        <v>8323</v>
      </c>
      <c r="R3623" t="s">
        <v>8326</v>
      </c>
      <c r="S3623" s="13">
        <f>(((J3623/60)/60)/24)+DATE(1970,1,1)</f>
        <v>42619.935694444444</v>
      </c>
      <c r="T3623" s="14">
        <f t="shared" si="56"/>
        <v>42643.875</v>
      </c>
    </row>
    <row r="3624" spans="1:20" ht="30" hidden="1" x14ac:dyDescent="0.2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f>ROUND(E3624/D3624,0)*100</f>
        <v>100</v>
      </c>
      <c r="P3624">
        <f>IFERROR(ROUND(E3624/L3624,2),0)</f>
        <v>47.67</v>
      </c>
      <c r="Q3624" s="9" t="s">
        <v>8323</v>
      </c>
      <c r="R3624" t="s">
        <v>8326</v>
      </c>
      <c r="S3624" s="13">
        <f>(((J3624/60)/60)/24)+DATE(1970,1,1)</f>
        <v>41877.221886574072</v>
      </c>
      <c r="T3624" s="14">
        <f t="shared" si="56"/>
        <v>41910.140972222223</v>
      </c>
    </row>
    <row r="3625" spans="1:20" ht="45" hidden="1" x14ac:dyDescent="0.2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f>ROUND(E3625/D3625,0)*100</f>
        <v>100</v>
      </c>
      <c r="P3625">
        <f>IFERROR(ROUND(E3625/L3625,2),0)</f>
        <v>88.24</v>
      </c>
      <c r="Q3625" s="9" t="s">
        <v>8323</v>
      </c>
      <c r="R3625" t="s">
        <v>8326</v>
      </c>
      <c r="S3625" s="13">
        <f>(((J3625/60)/60)/24)+DATE(1970,1,1)</f>
        <v>41828.736921296295</v>
      </c>
      <c r="T3625" s="14">
        <f t="shared" si="56"/>
        <v>41846.291666666664</v>
      </c>
    </row>
    <row r="3626" spans="1:20" ht="75" hidden="1" x14ac:dyDescent="0.2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f>ROUND(E3626/D3626,0)*100</f>
        <v>100</v>
      </c>
      <c r="P3626">
        <f>IFERROR(ROUND(E3626/L3626,2),0)</f>
        <v>80.72</v>
      </c>
      <c r="Q3626" s="9" t="s">
        <v>8323</v>
      </c>
      <c r="R3626" t="s">
        <v>8326</v>
      </c>
      <c r="S3626" s="13">
        <f>(((J3626/60)/60)/24)+DATE(1970,1,1)</f>
        <v>42545.774189814809</v>
      </c>
      <c r="T3626" s="14">
        <f t="shared" si="56"/>
        <v>42605.774189814809</v>
      </c>
    </row>
    <row r="3627" spans="1:20" ht="60" hidden="1" x14ac:dyDescent="0.2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f>ROUND(E3627/D3627,0)*100</f>
        <v>100</v>
      </c>
      <c r="P3627">
        <f>IFERROR(ROUND(E3627/L3627,2),0)</f>
        <v>39.49</v>
      </c>
      <c r="Q3627" s="9" t="s">
        <v>8323</v>
      </c>
      <c r="R3627" t="s">
        <v>8326</v>
      </c>
      <c r="S3627" s="13">
        <f>(((J3627/60)/60)/24)+DATE(1970,1,1)</f>
        <v>42157.652511574073</v>
      </c>
      <c r="T3627" s="14">
        <f t="shared" si="56"/>
        <v>42187.652511574073</v>
      </c>
    </row>
    <row r="3628" spans="1:20" ht="60" hidden="1" x14ac:dyDescent="0.2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f>ROUND(E3628/D3628,0)*100</f>
        <v>100</v>
      </c>
      <c r="P3628">
        <f>IFERROR(ROUND(E3628/L3628,2),0)</f>
        <v>84.85</v>
      </c>
      <c r="Q3628" s="9" t="s">
        <v>8323</v>
      </c>
      <c r="R3628" t="s">
        <v>8326</v>
      </c>
      <c r="S3628" s="13">
        <f>(((J3628/60)/60)/24)+DATE(1970,1,1)</f>
        <v>41846.667326388888</v>
      </c>
      <c r="T3628" s="14">
        <f t="shared" si="56"/>
        <v>41867.667326388888</v>
      </c>
    </row>
    <row r="3629" spans="1:20" ht="60" hidden="1" x14ac:dyDescent="0.2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f>ROUND(E3629/D3629,0)*100</f>
        <v>100</v>
      </c>
      <c r="P3629">
        <f>IFERROR(ROUND(E3629/L3629,2),0)</f>
        <v>68.97</v>
      </c>
      <c r="Q3629" s="9" t="s">
        <v>8323</v>
      </c>
      <c r="R3629" t="s">
        <v>8326</v>
      </c>
      <c r="S3629" s="13">
        <f>(((J3629/60)/60)/24)+DATE(1970,1,1)</f>
        <v>42460.741747685184</v>
      </c>
      <c r="T3629" s="14">
        <f t="shared" si="56"/>
        <v>42511.165972222225</v>
      </c>
    </row>
    <row r="3630" spans="1:20" ht="60" hidden="1" x14ac:dyDescent="0.2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f>ROUND(E3630/D3630,0)*100</f>
        <v>0</v>
      </c>
      <c r="P3630">
        <f>IFERROR(ROUND(E3630/L3630,2),0)</f>
        <v>0</v>
      </c>
      <c r="Q3630" s="9" t="s">
        <v>8323</v>
      </c>
      <c r="R3630" t="s">
        <v>8335</v>
      </c>
      <c r="S3630" s="13">
        <f>(((J3630/60)/60)/24)+DATE(1970,1,1)</f>
        <v>42291.833287037036</v>
      </c>
      <c r="T3630" s="14">
        <f t="shared" si="56"/>
        <v>42351.874953703707</v>
      </c>
    </row>
    <row r="3631" spans="1:20" ht="60" hidden="1" x14ac:dyDescent="0.2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f>ROUND(E3631/D3631,0)*100</f>
        <v>0</v>
      </c>
      <c r="P3631">
        <f>IFERROR(ROUND(E3631/L3631,2),0)</f>
        <v>1</v>
      </c>
      <c r="Q3631" s="9" t="s">
        <v>8323</v>
      </c>
      <c r="R3631" t="s">
        <v>8335</v>
      </c>
      <c r="S3631" s="13">
        <f>(((J3631/60)/60)/24)+DATE(1970,1,1)</f>
        <v>42437.094490740739</v>
      </c>
      <c r="T3631" s="14">
        <f t="shared" si="56"/>
        <v>42495.708333333328</v>
      </c>
    </row>
    <row r="3632" spans="1:20" ht="60" x14ac:dyDescent="0.2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f>ROUND(E3632/D3632,0)*100</f>
        <v>0</v>
      </c>
      <c r="P3632">
        <f>IFERROR(ROUND(E3632/L3632,2),0)</f>
        <v>1</v>
      </c>
      <c r="Q3632" s="9" t="s">
        <v>8323</v>
      </c>
      <c r="R3632" t="s">
        <v>8335</v>
      </c>
      <c r="S3632" s="13">
        <f>(((J3632/60)/60)/24)+DATE(1970,1,1)</f>
        <v>41942.84710648148</v>
      </c>
      <c r="T3632" s="14">
        <f t="shared" si="56"/>
        <v>41972.888773148152</v>
      </c>
    </row>
    <row r="3633" spans="1:20" ht="60" hidden="1" x14ac:dyDescent="0.2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f>ROUND(E3633/D3633,0)*100</f>
        <v>100</v>
      </c>
      <c r="P3633">
        <f>IFERROR(ROUND(E3633/L3633,2),0)</f>
        <v>147.88</v>
      </c>
      <c r="Q3633" s="9" t="s">
        <v>8323</v>
      </c>
      <c r="R3633" t="s">
        <v>8335</v>
      </c>
      <c r="S3633" s="13">
        <f>(((J3633/60)/60)/24)+DATE(1970,1,1)</f>
        <v>41880.753437499996</v>
      </c>
      <c r="T3633" s="14">
        <f t="shared" si="56"/>
        <v>41905.165972222225</v>
      </c>
    </row>
    <row r="3634" spans="1:20" ht="60" x14ac:dyDescent="0.2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f>ROUND(E3634/D3634,0)*100</f>
        <v>0</v>
      </c>
      <c r="P3634">
        <f>IFERROR(ROUND(E3634/L3634,2),0)</f>
        <v>100</v>
      </c>
      <c r="Q3634" s="9" t="s">
        <v>8323</v>
      </c>
      <c r="R3634" t="s">
        <v>8335</v>
      </c>
      <c r="S3634" s="13">
        <f>(((J3634/60)/60)/24)+DATE(1970,1,1)</f>
        <v>41946.936909722222</v>
      </c>
      <c r="T3634" s="14">
        <f t="shared" si="56"/>
        <v>41966.936909722222</v>
      </c>
    </row>
    <row r="3635" spans="1:20" ht="45" hidden="1" x14ac:dyDescent="0.2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f>ROUND(E3635/D3635,0)*100</f>
        <v>0</v>
      </c>
      <c r="P3635">
        <f>IFERROR(ROUND(E3635/L3635,2),0)</f>
        <v>56.84</v>
      </c>
      <c r="Q3635" s="9" t="s">
        <v>8323</v>
      </c>
      <c r="R3635" t="s">
        <v>8335</v>
      </c>
      <c r="S3635" s="13">
        <f>(((J3635/60)/60)/24)+DATE(1970,1,1)</f>
        <v>42649.623460648145</v>
      </c>
      <c r="T3635" s="14">
        <f t="shared" si="56"/>
        <v>42693.041666666672</v>
      </c>
    </row>
    <row r="3636" spans="1:20" ht="60" hidden="1" x14ac:dyDescent="0.2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f>ROUND(E3636/D3636,0)*100</f>
        <v>0</v>
      </c>
      <c r="P3636">
        <f>IFERROR(ROUND(E3636/L3636,2),0)</f>
        <v>176.94</v>
      </c>
      <c r="Q3636" s="9" t="s">
        <v>8323</v>
      </c>
      <c r="R3636" t="s">
        <v>8335</v>
      </c>
      <c r="S3636" s="13">
        <f>(((J3636/60)/60)/24)+DATE(1970,1,1)</f>
        <v>42701.166365740741</v>
      </c>
      <c r="T3636" s="14">
        <f t="shared" si="56"/>
        <v>42749.165972222225</v>
      </c>
    </row>
    <row r="3637" spans="1:20" ht="30" hidden="1" x14ac:dyDescent="0.2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f>ROUND(E3637/D3637,0)*100</f>
        <v>0</v>
      </c>
      <c r="P3637">
        <f>IFERROR(ROUND(E3637/L3637,2),0)</f>
        <v>127.6</v>
      </c>
      <c r="Q3637" s="9" t="s">
        <v>8323</v>
      </c>
      <c r="R3637" t="s">
        <v>8335</v>
      </c>
      <c r="S3637" s="13">
        <f>(((J3637/60)/60)/24)+DATE(1970,1,1)</f>
        <v>42450.88282407407</v>
      </c>
      <c r="T3637" s="14">
        <f t="shared" si="56"/>
        <v>42480.88282407407</v>
      </c>
    </row>
    <row r="3638" spans="1:20" ht="45" hidden="1" x14ac:dyDescent="0.2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f>ROUND(E3638/D3638,0)*100</f>
        <v>0</v>
      </c>
      <c r="P3638">
        <f>IFERROR(ROUND(E3638/L3638,2),0)</f>
        <v>0</v>
      </c>
      <c r="Q3638" s="9" t="s">
        <v>8323</v>
      </c>
      <c r="R3638" t="s">
        <v>8335</v>
      </c>
      <c r="S3638" s="13">
        <f>(((J3638/60)/60)/24)+DATE(1970,1,1)</f>
        <v>42226.694780092599</v>
      </c>
      <c r="T3638" s="14">
        <f t="shared" si="56"/>
        <v>42261.694780092599</v>
      </c>
    </row>
    <row r="3639" spans="1:20" ht="60" hidden="1" x14ac:dyDescent="0.2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f>ROUND(E3639/D3639,0)*100</f>
        <v>0</v>
      </c>
      <c r="P3639">
        <f>IFERROR(ROUND(E3639/L3639,2),0)</f>
        <v>66.14</v>
      </c>
      <c r="Q3639" s="9" t="s">
        <v>8323</v>
      </c>
      <c r="R3639" t="s">
        <v>8335</v>
      </c>
      <c r="S3639" s="13">
        <f>(((J3639/60)/60)/24)+DATE(1970,1,1)</f>
        <v>41975.700636574074</v>
      </c>
      <c r="T3639" s="14">
        <f t="shared" si="56"/>
        <v>42005.700636574074</v>
      </c>
    </row>
    <row r="3640" spans="1:20" ht="30" hidden="1" x14ac:dyDescent="0.2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f>ROUND(E3640/D3640,0)*100</f>
        <v>0</v>
      </c>
      <c r="P3640">
        <f>IFERROR(ROUND(E3640/L3640,2),0)</f>
        <v>108</v>
      </c>
      <c r="Q3640" s="9" t="s">
        <v>8323</v>
      </c>
      <c r="R3640" t="s">
        <v>8335</v>
      </c>
      <c r="S3640" s="13">
        <f>(((J3640/60)/60)/24)+DATE(1970,1,1)</f>
        <v>42053.672824074078</v>
      </c>
      <c r="T3640" s="14">
        <f t="shared" si="56"/>
        <v>42113.631157407406</v>
      </c>
    </row>
    <row r="3641" spans="1:20" ht="60" hidden="1" x14ac:dyDescent="0.2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f>ROUND(E3641/D3641,0)*100</f>
        <v>0</v>
      </c>
      <c r="P3641">
        <f>IFERROR(ROUND(E3641/L3641,2),0)</f>
        <v>1</v>
      </c>
      <c r="Q3641" s="9" t="s">
        <v>8323</v>
      </c>
      <c r="R3641" t="s">
        <v>8335</v>
      </c>
      <c r="S3641" s="13">
        <f>(((J3641/60)/60)/24)+DATE(1970,1,1)</f>
        <v>42590.677152777775</v>
      </c>
      <c r="T3641" s="14">
        <f t="shared" si="56"/>
        <v>42650.632638888885</v>
      </c>
    </row>
    <row r="3642" spans="1:20" ht="75" hidden="1" x14ac:dyDescent="0.2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f>ROUND(E3642/D3642,0)*100</f>
        <v>0</v>
      </c>
      <c r="P3642">
        <f>IFERROR(ROUND(E3642/L3642,2),0)</f>
        <v>18.329999999999998</v>
      </c>
      <c r="Q3642" s="9" t="s">
        <v>8323</v>
      </c>
      <c r="R3642" t="s">
        <v>8335</v>
      </c>
      <c r="S3642" s="13">
        <f>(((J3642/60)/60)/24)+DATE(1970,1,1)</f>
        <v>42104.781597222223</v>
      </c>
      <c r="T3642" s="14">
        <f t="shared" si="56"/>
        <v>42134.781597222223</v>
      </c>
    </row>
    <row r="3643" spans="1:20" ht="60" hidden="1" x14ac:dyDescent="0.2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f>ROUND(E3643/D3643,0)*100</f>
        <v>0</v>
      </c>
      <c r="P3643">
        <f>IFERROR(ROUND(E3643/L3643,2),0)</f>
        <v>0</v>
      </c>
      <c r="Q3643" s="9" t="s">
        <v>8323</v>
      </c>
      <c r="R3643" t="s">
        <v>8335</v>
      </c>
      <c r="S3643" s="13">
        <f>(((J3643/60)/60)/24)+DATE(1970,1,1)</f>
        <v>41899.627071759263</v>
      </c>
      <c r="T3643" s="14">
        <f t="shared" si="56"/>
        <v>41917.208333333336</v>
      </c>
    </row>
    <row r="3644" spans="1:20" ht="60" hidden="1" x14ac:dyDescent="0.25">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f>ROUND(E3644/D3644,0)*100</f>
        <v>0</v>
      </c>
      <c r="P3644">
        <f>IFERROR(ROUND(E3644/L3644,2),0)</f>
        <v>7.5</v>
      </c>
      <c r="Q3644" s="9" t="s">
        <v>8323</v>
      </c>
      <c r="R3644" t="s">
        <v>8335</v>
      </c>
      <c r="S3644" s="13">
        <f>(((J3644/60)/60)/24)+DATE(1970,1,1)</f>
        <v>42297.816284722227</v>
      </c>
      <c r="T3644" s="14">
        <f t="shared" si="56"/>
        <v>42338.708333333328</v>
      </c>
    </row>
    <row r="3645" spans="1:20" ht="45" hidden="1" x14ac:dyDescent="0.2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f>ROUND(E3645/D3645,0)*100</f>
        <v>0</v>
      </c>
      <c r="P3645">
        <f>IFERROR(ROUND(E3645/L3645,2),0)</f>
        <v>0</v>
      </c>
      <c r="Q3645" s="9" t="s">
        <v>8323</v>
      </c>
      <c r="R3645" t="s">
        <v>8335</v>
      </c>
      <c r="S3645" s="13">
        <f>(((J3645/60)/60)/24)+DATE(1970,1,1)</f>
        <v>42285.143969907411</v>
      </c>
      <c r="T3645" s="14">
        <f t="shared" si="56"/>
        <v>42325.185636574075</v>
      </c>
    </row>
    <row r="3646" spans="1:20" ht="45" hidden="1" x14ac:dyDescent="0.2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f>ROUND(E3646/D3646,0)*100</f>
        <v>0</v>
      </c>
      <c r="P3646">
        <f>IFERROR(ROUND(E3646/L3646,2),0)</f>
        <v>68.42</v>
      </c>
      <c r="Q3646" s="9" t="s">
        <v>8323</v>
      </c>
      <c r="R3646" t="s">
        <v>8335</v>
      </c>
      <c r="S3646" s="13">
        <f>(((J3646/60)/60)/24)+DATE(1970,1,1)</f>
        <v>42409.241747685184</v>
      </c>
      <c r="T3646" s="14">
        <f t="shared" si="56"/>
        <v>42437.207638888889</v>
      </c>
    </row>
    <row r="3647" spans="1:20" ht="60" hidden="1" x14ac:dyDescent="0.2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f>ROUND(E3647/D3647,0)*100</f>
        <v>0</v>
      </c>
      <c r="P3647">
        <f>IFERROR(ROUND(E3647/L3647,2),0)</f>
        <v>1</v>
      </c>
      <c r="Q3647" s="9" t="s">
        <v>8323</v>
      </c>
      <c r="R3647" t="s">
        <v>8335</v>
      </c>
      <c r="S3647" s="13">
        <f>(((J3647/60)/60)/24)+DATE(1970,1,1)</f>
        <v>42665.970347222217</v>
      </c>
      <c r="T3647" s="14">
        <f t="shared" si="56"/>
        <v>42696.012013888889</v>
      </c>
    </row>
    <row r="3648" spans="1:20" ht="45" hidden="1" x14ac:dyDescent="0.2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f>ROUND(E3648/D3648,0)*100</f>
        <v>0</v>
      </c>
      <c r="P3648">
        <f>IFERROR(ROUND(E3648/L3648,2),0)</f>
        <v>60.13</v>
      </c>
      <c r="Q3648" s="9" t="s">
        <v>8323</v>
      </c>
      <c r="R3648" t="s">
        <v>8335</v>
      </c>
      <c r="S3648" s="13">
        <f>(((J3648/60)/60)/24)+DATE(1970,1,1)</f>
        <v>42140.421319444446</v>
      </c>
      <c r="T3648" s="14">
        <f t="shared" si="56"/>
        <v>42171.979166666672</v>
      </c>
    </row>
    <row r="3649" spans="1:20" ht="60" x14ac:dyDescent="0.2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f>ROUND(E3649/D3649,0)*100</f>
        <v>0</v>
      </c>
      <c r="P3649">
        <f>IFERROR(ROUND(E3649/L3649,2),0)</f>
        <v>15</v>
      </c>
      <c r="Q3649" s="9" t="s">
        <v>8323</v>
      </c>
      <c r="R3649" t="s">
        <v>8335</v>
      </c>
      <c r="S3649" s="13">
        <f>(((J3649/60)/60)/24)+DATE(1970,1,1)</f>
        <v>42598.749155092592</v>
      </c>
      <c r="T3649" s="14">
        <f t="shared" si="56"/>
        <v>42643.749155092592</v>
      </c>
    </row>
    <row r="3650" spans="1:20" ht="30" hidden="1" x14ac:dyDescent="0.2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f>ROUND(E3650/D3650,0)*100</f>
        <v>100</v>
      </c>
      <c r="P3650">
        <f>IFERROR(ROUND(E3650/L3650,2),0)</f>
        <v>550.04</v>
      </c>
      <c r="Q3650" s="9" t="s">
        <v>8323</v>
      </c>
      <c r="R3650" t="s">
        <v>8326</v>
      </c>
      <c r="S3650" s="13">
        <f>(((J3650/60)/60)/24)+DATE(1970,1,1)</f>
        <v>41887.292187500003</v>
      </c>
      <c r="T3650" s="14">
        <f t="shared" si="56"/>
        <v>41917.292187500003</v>
      </c>
    </row>
    <row r="3651" spans="1:20" ht="45" hidden="1" x14ac:dyDescent="0.2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f>ROUND(E3651/D3651,0)*100</f>
        <v>100</v>
      </c>
      <c r="P3651">
        <f>IFERROR(ROUND(E3651/L3651,2),0)</f>
        <v>97.5</v>
      </c>
      <c r="Q3651" s="9" t="s">
        <v>8323</v>
      </c>
      <c r="R3651" t="s">
        <v>8326</v>
      </c>
      <c r="S3651" s="13">
        <f>(((J3651/60)/60)/24)+DATE(1970,1,1)</f>
        <v>41780.712893518517</v>
      </c>
      <c r="T3651" s="14">
        <f t="shared" ref="T3651:T3714" si="57">(((I3651/60)/60)/24)+DATE(1970,1,1)</f>
        <v>41806.712893518517</v>
      </c>
    </row>
    <row r="3652" spans="1:20" ht="60" hidden="1" x14ac:dyDescent="0.2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f>ROUND(E3652/D3652,0)*100</f>
        <v>100</v>
      </c>
      <c r="P3652">
        <f>IFERROR(ROUND(E3652/L3652,2),0)</f>
        <v>29.41</v>
      </c>
      <c r="Q3652" s="9" t="s">
        <v>8323</v>
      </c>
      <c r="R3652" t="s">
        <v>8326</v>
      </c>
      <c r="S3652" s="13">
        <f>(((J3652/60)/60)/24)+DATE(1970,1,1)</f>
        <v>42381.478981481487</v>
      </c>
      <c r="T3652" s="14">
        <f t="shared" si="57"/>
        <v>42402.478981481487</v>
      </c>
    </row>
    <row r="3653" spans="1:20" ht="45" hidden="1" x14ac:dyDescent="0.2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f>ROUND(E3653/D3653,0)*100</f>
        <v>100</v>
      </c>
      <c r="P3653">
        <f>IFERROR(ROUND(E3653/L3653,2),0)</f>
        <v>57.78</v>
      </c>
      <c r="Q3653" s="9" t="s">
        <v>8323</v>
      </c>
      <c r="R3653" t="s">
        <v>8326</v>
      </c>
      <c r="S3653" s="13">
        <f>(((J3653/60)/60)/24)+DATE(1970,1,1)</f>
        <v>41828.646319444444</v>
      </c>
      <c r="T3653" s="14">
        <f t="shared" si="57"/>
        <v>41861.665972222225</v>
      </c>
    </row>
    <row r="3654" spans="1:20" ht="60" hidden="1" x14ac:dyDescent="0.2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f>ROUND(E3654/D3654,0)*100</f>
        <v>300</v>
      </c>
      <c r="P3654">
        <f>IFERROR(ROUND(E3654/L3654,2),0)</f>
        <v>44.24</v>
      </c>
      <c r="Q3654" s="9" t="s">
        <v>8323</v>
      </c>
      <c r="R3654" t="s">
        <v>8326</v>
      </c>
      <c r="S3654" s="13">
        <f>(((J3654/60)/60)/24)+DATE(1970,1,1)</f>
        <v>42596.644699074073</v>
      </c>
      <c r="T3654" s="14">
        <f t="shared" si="57"/>
        <v>42607.165972222225</v>
      </c>
    </row>
    <row r="3655" spans="1:20" ht="60" hidden="1" x14ac:dyDescent="0.2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f>ROUND(E3655/D3655,0)*100</f>
        <v>100</v>
      </c>
      <c r="P3655">
        <f>IFERROR(ROUND(E3655/L3655,2),0)</f>
        <v>60.91</v>
      </c>
      <c r="Q3655" s="9" t="s">
        <v>8323</v>
      </c>
      <c r="R3655" t="s">
        <v>8326</v>
      </c>
      <c r="S3655" s="13">
        <f>(((J3655/60)/60)/24)+DATE(1970,1,1)</f>
        <v>42191.363506944443</v>
      </c>
      <c r="T3655" s="14">
        <f t="shared" si="57"/>
        <v>42221.363506944443</v>
      </c>
    </row>
    <row r="3656" spans="1:20" ht="60" hidden="1" x14ac:dyDescent="0.2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f>ROUND(E3656/D3656,0)*100</f>
        <v>200</v>
      </c>
      <c r="P3656">
        <f>IFERROR(ROUND(E3656/L3656,2),0)</f>
        <v>68.84</v>
      </c>
      <c r="Q3656" s="9" t="s">
        <v>8323</v>
      </c>
      <c r="R3656" t="s">
        <v>8326</v>
      </c>
      <c r="S3656" s="13">
        <f>(((J3656/60)/60)/24)+DATE(1970,1,1)</f>
        <v>42440.416504629626</v>
      </c>
      <c r="T3656" s="14">
        <f t="shared" si="57"/>
        <v>42463.708333333328</v>
      </c>
    </row>
    <row r="3657" spans="1:20" ht="60" hidden="1" x14ac:dyDescent="0.2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f>ROUND(E3657/D3657,0)*100</f>
        <v>100</v>
      </c>
      <c r="P3657">
        <f>IFERROR(ROUND(E3657/L3657,2),0)</f>
        <v>73.58</v>
      </c>
      <c r="Q3657" s="9" t="s">
        <v>8323</v>
      </c>
      <c r="R3657" t="s">
        <v>8326</v>
      </c>
      <c r="S3657" s="13">
        <f>(((J3657/60)/60)/24)+DATE(1970,1,1)</f>
        <v>42173.803217592591</v>
      </c>
      <c r="T3657" s="14">
        <f t="shared" si="57"/>
        <v>42203.290972222225</v>
      </c>
    </row>
    <row r="3658" spans="1:20" ht="60" hidden="1" x14ac:dyDescent="0.2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f>ROUND(E3658/D3658,0)*100</f>
        <v>100</v>
      </c>
      <c r="P3658">
        <f>IFERROR(ROUND(E3658/L3658,2),0)</f>
        <v>115.02</v>
      </c>
      <c r="Q3658" s="9" t="s">
        <v>8323</v>
      </c>
      <c r="R3658" t="s">
        <v>8326</v>
      </c>
      <c r="S3658" s="13">
        <f>(((J3658/60)/60)/24)+DATE(1970,1,1)</f>
        <v>42737.910138888896</v>
      </c>
      <c r="T3658" s="14">
        <f t="shared" si="57"/>
        <v>42767.957638888889</v>
      </c>
    </row>
    <row r="3659" spans="1:20" ht="60" hidden="1" x14ac:dyDescent="0.2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f>ROUND(E3659/D3659,0)*100</f>
        <v>100</v>
      </c>
      <c r="P3659">
        <f>IFERROR(ROUND(E3659/L3659,2),0)</f>
        <v>110.75</v>
      </c>
      <c r="Q3659" s="9" t="s">
        <v>8323</v>
      </c>
      <c r="R3659" t="s">
        <v>8326</v>
      </c>
      <c r="S3659" s="13">
        <f>(((J3659/60)/60)/24)+DATE(1970,1,1)</f>
        <v>42499.629849537043</v>
      </c>
      <c r="T3659" s="14">
        <f t="shared" si="57"/>
        <v>42522.904166666667</v>
      </c>
    </row>
    <row r="3660" spans="1:20" ht="30" hidden="1" x14ac:dyDescent="0.2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f>ROUND(E3660/D3660,0)*100</f>
        <v>100</v>
      </c>
      <c r="P3660">
        <f>IFERROR(ROUND(E3660/L3660,2),0)</f>
        <v>75.5</v>
      </c>
      <c r="Q3660" s="9" t="s">
        <v>8323</v>
      </c>
      <c r="R3660" t="s">
        <v>8326</v>
      </c>
      <c r="S3660" s="13">
        <f>(((J3660/60)/60)/24)+DATE(1970,1,1)</f>
        <v>41775.858564814815</v>
      </c>
      <c r="T3660" s="14">
        <f t="shared" si="57"/>
        <v>41822.165972222225</v>
      </c>
    </row>
    <row r="3661" spans="1:20" ht="45" hidden="1" x14ac:dyDescent="0.2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f>ROUND(E3661/D3661,0)*100</f>
        <v>100</v>
      </c>
      <c r="P3661">
        <f>IFERROR(ROUND(E3661/L3661,2),0)</f>
        <v>235.46</v>
      </c>
      <c r="Q3661" s="9" t="s">
        <v>8323</v>
      </c>
      <c r="R3661" t="s">
        <v>8326</v>
      </c>
      <c r="S3661" s="13">
        <f>(((J3661/60)/60)/24)+DATE(1970,1,1)</f>
        <v>42055.277199074073</v>
      </c>
      <c r="T3661" s="14">
        <f t="shared" si="57"/>
        <v>42082.610416666663</v>
      </c>
    </row>
    <row r="3662" spans="1:20" ht="60" hidden="1" x14ac:dyDescent="0.25">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f>ROUND(E3662/D3662,0)*100</f>
        <v>100</v>
      </c>
      <c r="P3662">
        <f>IFERROR(ROUND(E3662/L3662,2),0)</f>
        <v>11.36</v>
      </c>
      <c r="Q3662" s="9" t="s">
        <v>8323</v>
      </c>
      <c r="R3662" t="s">
        <v>8326</v>
      </c>
      <c r="S3662" s="13">
        <f>(((J3662/60)/60)/24)+DATE(1970,1,1)</f>
        <v>41971.881076388891</v>
      </c>
      <c r="T3662" s="14">
        <f t="shared" si="57"/>
        <v>41996.881076388891</v>
      </c>
    </row>
    <row r="3663" spans="1:20" ht="60" hidden="1" x14ac:dyDescent="0.2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f>ROUND(E3663/D3663,0)*100</f>
        <v>100</v>
      </c>
      <c r="P3663">
        <f>IFERROR(ROUND(E3663/L3663,2),0)</f>
        <v>92.5</v>
      </c>
      <c r="Q3663" s="9" t="s">
        <v>8323</v>
      </c>
      <c r="R3663" t="s">
        <v>8326</v>
      </c>
      <c r="S3663" s="13">
        <f>(((J3663/60)/60)/24)+DATE(1970,1,1)</f>
        <v>42447.896666666667</v>
      </c>
      <c r="T3663" s="14">
        <f t="shared" si="57"/>
        <v>42470.166666666672</v>
      </c>
    </row>
    <row r="3664" spans="1:20" ht="60" hidden="1" x14ac:dyDescent="0.2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f>ROUND(E3664/D3664,0)*100</f>
        <v>100</v>
      </c>
      <c r="P3664">
        <f>IFERROR(ROUND(E3664/L3664,2),0)</f>
        <v>202.85</v>
      </c>
      <c r="Q3664" s="9" t="s">
        <v>8323</v>
      </c>
      <c r="R3664" t="s">
        <v>8326</v>
      </c>
      <c r="S3664" s="13">
        <f>(((J3664/60)/60)/24)+DATE(1970,1,1)</f>
        <v>42064.220069444447</v>
      </c>
      <c r="T3664" s="14">
        <f t="shared" si="57"/>
        <v>42094.178402777776</v>
      </c>
    </row>
    <row r="3665" spans="1:20" ht="60" hidden="1" x14ac:dyDescent="0.2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f>ROUND(E3665/D3665,0)*100</f>
        <v>100</v>
      </c>
      <c r="P3665">
        <f>IFERROR(ROUND(E3665/L3665,2),0)</f>
        <v>26</v>
      </c>
      <c r="Q3665" s="9" t="s">
        <v>8323</v>
      </c>
      <c r="R3665" t="s">
        <v>8326</v>
      </c>
      <c r="S3665" s="13">
        <f>(((J3665/60)/60)/24)+DATE(1970,1,1)</f>
        <v>42665.451736111107</v>
      </c>
      <c r="T3665" s="14">
        <f t="shared" si="57"/>
        <v>42725.493402777778</v>
      </c>
    </row>
    <row r="3666" spans="1:20" ht="60" hidden="1" x14ac:dyDescent="0.2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f>ROUND(E3666/D3666,0)*100</f>
        <v>100</v>
      </c>
      <c r="P3666">
        <f>IFERROR(ROUND(E3666/L3666,2),0)</f>
        <v>46.05</v>
      </c>
      <c r="Q3666" s="9" t="s">
        <v>8323</v>
      </c>
      <c r="R3666" t="s">
        <v>8326</v>
      </c>
      <c r="S3666" s="13">
        <f>(((J3666/60)/60)/24)+DATE(1970,1,1)</f>
        <v>42523.248715277776</v>
      </c>
      <c r="T3666" s="14">
        <f t="shared" si="57"/>
        <v>42537.248715277776</v>
      </c>
    </row>
    <row r="3667" spans="1:20" ht="60" hidden="1" x14ac:dyDescent="0.2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f>ROUND(E3667/D3667,0)*100</f>
        <v>100</v>
      </c>
      <c r="P3667">
        <f>IFERROR(ROUND(E3667/L3667,2),0)</f>
        <v>51</v>
      </c>
      <c r="Q3667" s="9" t="s">
        <v>8323</v>
      </c>
      <c r="R3667" t="s">
        <v>8326</v>
      </c>
      <c r="S3667" s="13">
        <f>(((J3667/60)/60)/24)+DATE(1970,1,1)</f>
        <v>42294.808124999996</v>
      </c>
      <c r="T3667" s="14">
        <f t="shared" si="57"/>
        <v>42305.829166666663</v>
      </c>
    </row>
    <row r="3668" spans="1:20" ht="30" hidden="1" x14ac:dyDescent="0.25">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f>ROUND(E3668/D3668,0)*100</f>
        <v>100</v>
      </c>
      <c r="P3668">
        <f>IFERROR(ROUND(E3668/L3668,2),0)</f>
        <v>31.58</v>
      </c>
      <c r="Q3668" s="9" t="s">
        <v>8323</v>
      </c>
      <c r="R3668" t="s">
        <v>8326</v>
      </c>
      <c r="S3668" s="13">
        <f>(((J3668/60)/60)/24)+DATE(1970,1,1)</f>
        <v>41822.90488425926</v>
      </c>
      <c r="T3668" s="14">
        <f t="shared" si="57"/>
        <v>41844.291666666664</v>
      </c>
    </row>
    <row r="3669" spans="1:20" ht="60" hidden="1" x14ac:dyDescent="0.2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f>ROUND(E3669/D3669,0)*100</f>
        <v>100</v>
      </c>
      <c r="P3669">
        <f>IFERROR(ROUND(E3669/L3669,2),0)</f>
        <v>53.36</v>
      </c>
      <c r="Q3669" s="9" t="s">
        <v>8323</v>
      </c>
      <c r="R3669" t="s">
        <v>8326</v>
      </c>
      <c r="S3669" s="13">
        <f>(((J3669/60)/60)/24)+DATE(1970,1,1)</f>
        <v>42173.970127314817</v>
      </c>
      <c r="T3669" s="14">
        <f t="shared" si="57"/>
        <v>42203.970127314817</v>
      </c>
    </row>
    <row r="3670" spans="1:20" ht="60" hidden="1" x14ac:dyDescent="0.2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f>ROUND(E3670/D3670,0)*100</f>
        <v>100</v>
      </c>
      <c r="P3670">
        <f>IFERROR(ROUND(E3670/L3670,2),0)</f>
        <v>36.96</v>
      </c>
      <c r="Q3670" s="9" t="s">
        <v>8323</v>
      </c>
      <c r="R3670" t="s">
        <v>8326</v>
      </c>
      <c r="S3670" s="13">
        <f>(((J3670/60)/60)/24)+DATE(1970,1,1)</f>
        <v>42185.556157407409</v>
      </c>
      <c r="T3670" s="14">
        <f t="shared" si="57"/>
        <v>42208.772916666669</v>
      </c>
    </row>
    <row r="3671" spans="1:20" ht="60" hidden="1" x14ac:dyDescent="0.2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f>ROUND(E3671/D3671,0)*100</f>
        <v>100</v>
      </c>
      <c r="P3671">
        <f>IFERROR(ROUND(E3671/L3671,2),0)</f>
        <v>81.290000000000006</v>
      </c>
      <c r="Q3671" s="9" t="s">
        <v>8323</v>
      </c>
      <c r="R3671" t="s">
        <v>8326</v>
      </c>
      <c r="S3671" s="13">
        <f>(((J3671/60)/60)/24)+DATE(1970,1,1)</f>
        <v>42136.675196759257</v>
      </c>
      <c r="T3671" s="14">
        <f t="shared" si="57"/>
        <v>42166.675196759257</v>
      </c>
    </row>
    <row r="3672" spans="1:20" ht="60" hidden="1" x14ac:dyDescent="0.2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f>ROUND(E3672/D3672,0)*100</f>
        <v>100</v>
      </c>
      <c r="P3672">
        <f>IFERROR(ROUND(E3672/L3672,2),0)</f>
        <v>20.079999999999998</v>
      </c>
      <c r="Q3672" s="9" t="s">
        <v>8323</v>
      </c>
      <c r="R3672" t="s">
        <v>8326</v>
      </c>
      <c r="S3672" s="13">
        <f>(((J3672/60)/60)/24)+DATE(1970,1,1)</f>
        <v>42142.514016203699</v>
      </c>
      <c r="T3672" s="14">
        <f t="shared" si="57"/>
        <v>42155.958333333328</v>
      </c>
    </row>
    <row r="3673" spans="1:20" ht="60" hidden="1" x14ac:dyDescent="0.2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f>ROUND(E3673/D3673,0)*100</f>
        <v>100</v>
      </c>
      <c r="P3673">
        <f>IFERROR(ROUND(E3673/L3673,2),0)</f>
        <v>88.25</v>
      </c>
      <c r="Q3673" s="9" t="s">
        <v>8323</v>
      </c>
      <c r="R3673" t="s">
        <v>8326</v>
      </c>
      <c r="S3673" s="13">
        <f>(((J3673/60)/60)/24)+DATE(1970,1,1)</f>
        <v>41820.62809027778</v>
      </c>
      <c r="T3673" s="14">
        <f t="shared" si="57"/>
        <v>41841.165972222225</v>
      </c>
    </row>
    <row r="3674" spans="1:20" ht="60" hidden="1" x14ac:dyDescent="0.2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f>ROUND(E3674/D3674,0)*100</f>
        <v>100</v>
      </c>
      <c r="P3674">
        <f>IFERROR(ROUND(E3674/L3674,2),0)</f>
        <v>53.44</v>
      </c>
      <c r="Q3674" s="9" t="s">
        <v>8323</v>
      </c>
      <c r="R3674" t="s">
        <v>8326</v>
      </c>
      <c r="S3674" s="13">
        <f>(((J3674/60)/60)/24)+DATE(1970,1,1)</f>
        <v>41878.946574074071</v>
      </c>
      <c r="T3674" s="14">
        <f t="shared" si="57"/>
        <v>41908.946574074071</v>
      </c>
    </row>
    <row r="3675" spans="1:20" ht="45" hidden="1" x14ac:dyDescent="0.2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f>ROUND(E3675/D3675,0)*100</f>
        <v>100</v>
      </c>
      <c r="P3675">
        <f>IFERROR(ROUND(E3675/L3675,2),0)</f>
        <v>39.869999999999997</v>
      </c>
      <c r="Q3675" s="9" t="s">
        <v>8323</v>
      </c>
      <c r="R3675" t="s">
        <v>8326</v>
      </c>
      <c r="S3675" s="13">
        <f>(((J3675/60)/60)/24)+DATE(1970,1,1)</f>
        <v>41914.295104166667</v>
      </c>
      <c r="T3675" s="14">
        <f t="shared" si="57"/>
        <v>41948.536111111112</v>
      </c>
    </row>
    <row r="3676" spans="1:20" ht="60" hidden="1" x14ac:dyDescent="0.2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f>ROUND(E3676/D3676,0)*100</f>
        <v>100</v>
      </c>
      <c r="P3676">
        <f>IFERROR(ROUND(E3676/L3676,2),0)</f>
        <v>145.16</v>
      </c>
      <c r="Q3676" s="9" t="s">
        <v>8323</v>
      </c>
      <c r="R3676" t="s">
        <v>8326</v>
      </c>
      <c r="S3676" s="13">
        <f>(((J3676/60)/60)/24)+DATE(1970,1,1)</f>
        <v>42556.873020833329</v>
      </c>
      <c r="T3676" s="14">
        <f t="shared" si="57"/>
        <v>42616.873020833329</v>
      </c>
    </row>
    <row r="3677" spans="1:20" ht="60" hidden="1" x14ac:dyDescent="0.2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f>ROUND(E3677/D3677,0)*100</f>
        <v>100</v>
      </c>
      <c r="P3677">
        <f>IFERROR(ROUND(E3677/L3677,2),0)</f>
        <v>23.33</v>
      </c>
      <c r="Q3677" s="9" t="s">
        <v>8323</v>
      </c>
      <c r="R3677" t="s">
        <v>8326</v>
      </c>
      <c r="S3677" s="13">
        <f>(((J3677/60)/60)/24)+DATE(1970,1,1)</f>
        <v>42493.597013888888</v>
      </c>
      <c r="T3677" s="14">
        <f t="shared" si="57"/>
        <v>42505.958333333328</v>
      </c>
    </row>
    <row r="3678" spans="1:20" ht="60" hidden="1" x14ac:dyDescent="0.2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f>ROUND(E3678/D3678,0)*100</f>
        <v>100</v>
      </c>
      <c r="P3678">
        <f>IFERROR(ROUND(E3678/L3678,2),0)</f>
        <v>64.38</v>
      </c>
      <c r="Q3678" s="9" t="s">
        <v>8323</v>
      </c>
      <c r="R3678" t="s">
        <v>8326</v>
      </c>
      <c r="S3678" s="13">
        <f>(((J3678/60)/60)/24)+DATE(1970,1,1)</f>
        <v>41876.815787037034</v>
      </c>
      <c r="T3678" s="14">
        <f t="shared" si="57"/>
        <v>41894.815787037034</v>
      </c>
    </row>
    <row r="3679" spans="1:20" ht="45" hidden="1" x14ac:dyDescent="0.2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f>ROUND(E3679/D3679,0)*100</f>
        <v>100</v>
      </c>
      <c r="P3679">
        <f>IFERROR(ROUND(E3679/L3679,2),0)</f>
        <v>62.05</v>
      </c>
      <c r="Q3679" s="9" t="s">
        <v>8323</v>
      </c>
      <c r="R3679" t="s">
        <v>8326</v>
      </c>
      <c r="S3679" s="13">
        <f>(((J3679/60)/60)/24)+DATE(1970,1,1)</f>
        <v>41802.574282407404</v>
      </c>
      <c r="T3679" s="14">
        <f t="shared" si="57"/>
        <v>41823.165972222225</v>
      </c>
    </row>
    <row r="3680" spans="1:20" ht="45" hidden="1" x14ac:dyDescent="0.2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f>ROUND(E3680/D3680,0)*100</f>
        <v>100</v>
      </c>
      <c r="P3680">
        <f>IFERROR(ROUND(E3680/L3680,2),0)</f>
        <v>66.13</v>
      </c>
      <c r="Q3680" s="9" t="s">
        <v>8323</v>
      </c>
      <c r="R3680" t="s">
        <v>8326</v>
      </c>
      <c r="S3680" s="13">
        <f>(((J3680/60)/60)/24)+DATE(1970,1,1)</f>
        <v>42120.531226851846</v>
      </c>
      <c r="T3680" s="14">
        <f t="shared" si="57"/>
        <v>42155.531226851846</v>
      </c>
    </row>
    <row r="3681" spans="1:20" ht="60" hidden="1" x14ac:dyDescent="0.2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f>ROUND(E3681/D3681,0)*100</f>
        <v>100</v>
      </c>
      <c r="P3681">
        <f>IFERROR(ROUND(E3681/L3681,2),0)</f>
        <v>73.400000000000006</v>
      </c>
      <c r="Q3681" s="9" t="s">
        <v>8323</v>
      </c>
      <c r="R3681" t="s">
        <v>8326</v>
      </c>
      <c r="S3681" s="13">
        <f>(((J3681/60)/60)/24)+DATE(1970,1,1)</f>
        <v>41786.761354166665</v>
      </c>
      <c r="T3681" s="14">
        <f t="shared" si="57"/>
        <v>41821.207638888889</v>
      </c>
    </row>
    <row r="3682" spans="1:20" ht="45" hidden="1" x14ac:dyDescent="0.2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f>ROUND(E3682/D3682,0)*100</f>
        <v>100</v>
      </c>
      <c r="P3682">
        <f>IFERROR(ROUND(E3682/L3682,2),0)</f>
        <v>99.5</v>
      </c>
      <c r="Q3682" s="9" t="s">
        <v>8323</v>
      </c>
      <c r="R3682" t="s">
        <v>8326</v>
      </c>
      <c r="S3682" s="13">
        <f>(((J3682/60)/60)/24)+DATE(1970,1,1)</f>
        <v>42627.454097222217</v>
      </c>
      <c r="T3682" s="14">
        <f t="shared" si="57"/>
        <v>42648.454097222217</v>
      </c>
    </row>
    <row r="3683" spans="1:20" ht="60" hidden="1" x14ac:dyDescent="0.25">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f>ROUND(E3683/D3683,0)*100</f>
        <v>100</v>
      </c>
      <c r="P3683">
        <f>IFERROR(ROUND(E3683/L3683,2),0)</f>
        <v>62.17</v>
      </c>
      <c r="Q3683" s="9" t="s">
        <v>8323</v>
      </c>
      <c r="R3683" t="s">
        <v>8326</v>
      </c>
      <c r="S3683" s="13">
        <f>(((J3683/60)/60)/24)+DATE(1970,1,1)</f>
        <v>42374.651504629626</v>
      </c>
      <c r="T3683" s="14">
        <f t="shared" si="57"/>
        <v>42384.651504629626</v>
      </c>
    </row>
    <row r="3684" spans="1:20" ht="45" hidden="1" x14ac:dyDescent="0.2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f>ROUND(E3684/D3684,0)*100</f>
        <v>100</v>
      </c>
      <c r="P3684">
        <f>IFERROR(ROUND(E3684/L3684,2),0)</f>
        <v>62.33</v>
      </c>
      <c r="Q3684" s="9" t="s">
        <v>8323</v>
      </c>
      <c r="R3684" t="s">
        <v>8326</v>
      </c>
      <c r="S3684" s="13">
        <f>(((J3684/60)/60)/24)+DATE(1970,1,1)</f>
        <v>41772.685393518521</v>
      </c>
      <c r="T3684" s="14">
        <f t="shared" si="57"/>
        <v>41806.290972222225</v>
      </c>
    </row>
    <row r="3685" spans="1:20" ht="45" hidden="1" x14ac:dyDescent="0.2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f>ROUND(E3685/D3685,0)*100</f>
        <v>100</v>
      </c>
      <c r="P3685">
        <f>IFERROR(ROUND(E3685/L3685,2),0)</f>
        <v>58.79</v>
      </c>
      <c r="Q3685" s="9" t="s">
        <v>8323</v>
      </c>
      <c r="R3685" t="s">
        <v>8326</v>
      </c>
      <c r="S3685" s="13">
        <f>(((J3685/60)/60)/24)+DATE(1970,1,1)</f>
        <v>42633.116851851853</v>
      </c>
      <c r="T3685" s="14">
        <f t="shared" si="57"/>
        <v>42663.116851851853</v>
      </c>
    </row>
    <row r="3686" spans="1:20" ht="60" hidden="1" x14ac:dyDescent="0.2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f>ROUND(E3686/D3686,0)*100</f>
        <v>100</v>
      </c>
      <c r="P3686">
        <f>IFERROR(ROUND(E3686/L3686,2),0)</f>
        <v>45.35</v>
      </c>
      <c r="Q3686" s="9" t="s">
        <v>8323</v>
      </c>
      <c r="R3686" t="s">
        <v>8326</v>
      </c>
      <c r="S3686" s="13">
        <f>(((J3686/60)/60)/24)+DATE(1970,1,1)</f>
        <v>42219.180393518516</v>
      </c>
      <c r="T3686" s="14">
        <f t="shared" si="57"/>
        <v>42249.180393518516</v>
      </c>
    </row>
    <row r="3687" spans="1:20" ht="45" hidden="1" x14ac:dyDescent="0.2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f>ROUND(E3687/D3687,0)*100</f>
        <v>100</v>
      </c>
      <c r="P3687">
        <f>IFERROR(ROUND(E3687/L3687,2),0)</f>
        <v>41.94</v>
      </c>
      <c r="Q3687" s="9" t="s">
        <v>8323</v>
      </c>
      <c r="R3687" t="s">
        <v>8326</v>
      </c>
      <c r="S3687" s="13">
        <f>(((J3687/60)/60)/24)+DATE(1970,1,1)</f>
        <v>41753.593275462961</v>
      </c>
      <c r="T3687" s="14">
        <f t="shared" si="57"/>
        <v>41778.875</v>
      </c>
    </row>
    <row r="3688" spans="1:20" ht="45" hidden="1" x14ac:dyDescent="0.2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f>ROUND(E3688/D3688,0)*100</f>
        <v>100</v>
      </c>
      <c r="P3688">
        <f>IFERROR(ROUND(E3688/L3688,2),0)</f>
        <v>59.17</v>
      </c>
      <c r="Q3688" s="9" t="s">
        <v>8323</v>
      </c>
      <c r="R3688" t="s">
        <v>8326</v>
      </c>
      <c r="S3688" s="13">
        <f>(((J3688/60)/60)/24)+DATE(1970,1,1)</f>
        <v>42230.662731481483</v>
      </c>
      <c r="T3688" s="14">
        <f t="shared" si="57"/>
        <v>42245.165972222225</v>
      </c>
    </row>
    <row r="3689" spans="1:20" ht="60" hidden="1" x14ac:dyDescent="0.2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f>ROUND(E3689/D3689,0)*100</f>
        <v>100</v>
      </c>
      <c r="P3689">
        <f>IFERROR(ROUND(E3689/L3689,2),0)</f>
        <v>200.49</v>
      </c>
      <c r="Q3689" s="9" t="s">
        <v>8323</v>
      </c>
      <c r="R3689" t="s">
        <v>8326</v>
      </c>
      <c r="S3689" s="13">
        <f>(((J3689/60)/60)/24)+DATE(1970,1,1)</f>
        <v>41787.218229166669</v>
      </c>
      <c r="T3689" s="14">
        <f t="shared" si="57"/>
        <v>41817.218229166669</v>
      </c>
    </row>
    <row r="3690" spans="1:20" ht="60" hidden="1" x14ac:dyDescent="0.2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f>ROUND(E3690/D3690,0)*100</f>
        <v>100</v>
      </c>
      <c r="P3690">
        <f>IFERROR(ROUND(E3690/L3690,2),0)</f>
        <v>83.97</v>
      </c>
      <c r="Q3690" s="9" t="s">
        <v>8323</v>
      </c>
      <c r="R3690" t="s">
        <v>8326</v>
      </c>
      <c r="S3690" s="13">
        <f>(((J3690/60)/60)/24)+DATE(1970,1,1)</f>
        <v>41829.787083333329</v>
      </c>
      <c r="T3690" s="14">
        <f t="shared" si="57"/>
        <v>41859.787083333329</v>
      </c>
    </row>
    <row r="3691" spans="1:20" ht="60" hidden="1" x14ac:dyDescent="0.2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f>ROUND(E3691/D3691,0)*100</f>
        <v>100</v>
      </c>
      <c r="P3691">
        <f>IFERROR(ROUND(E3691/L3691,2),0)</f>
        <v>57.26</v>
      </c>
      <c r="Q3691" s="9" t="s">
        <v>8323</v>
      </c>
      <c r="R3691" t="s">
        <v>8326</v>
      </c>
      <c r="S3691" s="13">
        <f>(((J3691/60)/60)/24)+DATE(1970,1,1)</f>
        <v>42147.826840277776</v>
      </c>
      <c r="T3691" s="14">
        <f t="shared" si="57"/>
        <v>42176.934027777781</v>
      </c>
    </row>
    <row r="3692" spans="1:20" ht="60" hidden="1" x14ac:dyDescent="0.2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f>ROUND(E3692/D3692,0)*100</f>
        <v>100</v>
      </c>
      <c r="P3692">
        <f>IFERROR(ROUND(E3692/L3692,2),0)</f>
        <v>58.06</v>
      </c>
      <c r="Q3692" s="9" t="s">
        <v>8323</v>
      </c>
      <c r="R3692" t="s">
        <v>8326</v>
      </c>
      <c r="S3692" s="13">
        <f>(((J3692/60)/60)/24)+DATE(1970,1,1)</f>
        <v>41940.598182870373</v>
      </c>
      <c r="T3692" s="14">
        <f t="shared" si="57"/>
        <v>41970.639849537038</v>
      </c>
    </row>
    <row r="3693" spans="1:20" ht="30" hidden="1" x14ac:dyDescent="0.2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f>ROUND(E3693/D3693,0)*100</f>
        <v>100</v>
      </c>
      <c r="P3693">
        <f>IFERROR(ROUND(E3693/L3693,2),0)</f>
        <v>186.8</v>
      </c>
      <c r="Q3693" s="9" t="s">
        <v>8323</v>
      </c>
      <c r="R3693" t="s">
        <v>8326</v>
      </c>
      <c r="S3693" s="13">
        <f>(((J3693/60)/60)/24)+DATE(1970,1,1)</f>
        <v>42020.700567129628</v>
      </c>
      <c r="T3693" s="14">
        <f t="shared" si="57"/>
        <v>42065.207638888889</v>
      </c>
    </row>
    <row r="3694" spans="1:20" ht="30" hidden="1" x14ac:dyDescent="0.2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f>ROUND(E3694/D3694,0)*100</f>
        <v>100</v>
      </c>
      <c r="P3694">
        <f>IFERROR(ROUND(E3694/L3694,2),0)</f>
        <v>74.12</v>
      </c>
      <c r="Q3694" s="9" t="s">
        <v>8323</v>
      </c>
      <c r="R3694" t="s">
        <v>8326</v>
      </c>
      <c r="S3694" s="13">
        <f>(((J3694/60)/60)/24)+DATE(1970,1,1)</f>
        <v>41891.96503472222</v>
      </c>
      <c r="T3694" s="14">
        <f t="shared" si="57"/>
        <v>41901</v>
      </c>
    </row>
    <row r="3695" spans="1:20" ht="60" hidden="1" x14ac:dyDescent="0.2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f>ROUND(E3695/D3695,0)*100</f>
        <v>100</v>
      </c>
      <c r="P3695">
        <f>IFERROR(ROUND(E3695/L3695,2),0)</f>
        <v>30.71</v>
      </c>
      <c r="Q3695" s="9" t="s">
        <v>8323</v>
      </c>
      <c r="R3695" t="s">
        <v>8326</v>
      </c>
      <c r="S3695" s="13">
        <f>(((J3695/60)/60)/24)+DATE(1970,1,1)</f>
        <v>42309.191307870366</v>
      </c>
      <c r="T3695" s="14">
        <f t="shared" si="57"/>
        <v>42338.9375</v>
      </c>
    </row>
    <row r="3696" spans="1:20" ht="60" hidden="1" x14ac:dyDescent="0.2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f>ROUND(E3696/D3696,0)*100</f>
        <v>100</v>
      </c>
      <c r="P3696">
        <f>IFERROR(ROUND(E3696/L3696,2),0)</f>
        <v>62.67</v>
      </c>
      <c r="Q3696" s="9" t="s">
        <v>8323</v>
      </c>
      <c r="R3696" t="s">
        <v>8326</v>
      </c>
      <c r="S3696" s="13">
        <f>(((J3696/60)/60)/24)+DATE(1970,1,1)</f>
        <v>42490.133877314816</v>
      </c>
      <c r="T3696" s="14">
        <f t="shared" si="57"/>
        <v>42527.083333333328</v>
      </c>
    </row>
    <row r="3697" spans="1:20" ht="60" hidden="1" x14ac:dyDescent="0.25">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f>ROUND(E3697/D3697,0)*100</f>
        <v>100</v>
      </c>
      <c r="P3697">
        <f>IFERROR(ROUND(E3697/L3697,2),0)</f>
        <v>121.36</v>
      </c>
      <c r="Q3697" s="9" t="s">
        <v>8323</v>
      </c>
      <c r="R3697" t="s">
        <v>8326</v>
      </c>
      <c r="S3697" s="13">
        <f>(((J3697/60)/60)/24)+DATE(1970,1,1)</f>
        <v>41995.870486111111</v>
      </c>
      <c r="T3697" s="14">
        <f t="shared" si="57"/>
        <v>42015.870486111111</v>
      </c>
    </row>
    <row r="3698" spans="1:20" ht="45" hidden="1" x14ac:dyDescent="0.2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f>ROUND(E3698/D3698,0)*100</f>
        <v>200</v>
      </c>
      <c r="P3698">
        <f>IFERROR(ROUND(E3698/L3698,2),0)</f>
        <v>39.74</v>
      </c>
      <c r="Q3698" s="9" t="s">
        <v>8323</v>
      </c>
      <c r="R3698" t="s">
        <v>8326</v>
      </c>
      <c r="S3698" s="13">
        <f>(((J3698/60)/60)/24)+DATE(1970,1,1)</f>
        <v>41988.617083333331</v>
      </c>
      <c r="T3698" s="14">
        <f t="shared" si="57"/>
        <v>42048.617083333331</v>
      </c>
    </row>
    <row r="3699" spans="1:20" ht="60" hidden="1" x14ac:dyDescent="0.2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f>ROUND(E3699/D3699,0)*100</f>
        <v>100</v>
      </c>
      <c r="P3699">
        <f>IFERROR(ROUND(E3699/L3699,2),0)</f>
        <v>72</v>
      </c>
      <c r="Q3699" s="9" t="s">
        <v>8323</v>
      </c>
      <c r="R3699" t="s">
        <v>8326</v>
      </c>
      <c r="S3699" s="13">
        <f>(((J3699/60)/60)/24)+DATE(1970,1,1)</f>
        <v>42479.465833333335</v>
      </c>
      <c r="T3699" s="14">
        <f t="shared" si="57"/>
        <v>42500.465833333335</v>
      </c>
    </row>
    <row r="3700" spans="1:20" ht="45" hidden="1" x14ac:dyDescent="0.2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f>ROUND(E3700/D3700,0)*100</f>
        <v>100</v>
      </c>
      <c r="P3700">
        <f>IFERROR(ROUND(E3700/L3700,2),0)</f>
        <v>40.630000000000003</v>
      </c>
      <c r="Q3700" s="9" t="s">
        <v>8323</v>
      </c>
      <c r="R3700" t="s">
        <v>8326</v>
      </c>
      <c r="S3700" s="13">
        <f>(((J3700/60)/60)/24)+DATE(1970,1,1)</f>
        <v>42401.806562500002</v>
      </c>
      <c r="T3700" s="14">
        <f t="shared" si="57"/>
        <v>42431.806562500002</v>
      </c>
    </row>
    <row r="3701" spans="1:20" ht="60" hidden="1" x14ac:dyDescent="0.2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f>ROUND(E3701/D3701,0)*100</f>
        <v>100</v>
      </c>
      <c r="P3701">
        <f>IFERROR(ROUND(E3701/L3701,2),0)</f>
        <v>63</v>
      </c>
      <c r="Q3701" s="9" t="s">
        <v>8323</v>
      </c>
      <c r="R3701" t="s">
        <v>8326</v>
      </c>
      <c r="S3701" s="13">
        <f>(((J3701/60)/60)/24)+DATE(1970,1,1)</f>
        <v>41897.602037037039</v>
      </c>
      <c r="T3701" s="14">
        <f t="shared" si="57"/>
        <v>41927.602037037039</v>
      </c>
    </row>
    <row r="3702" spans="1:20" ht="30" hidden="1" x14ac:dyDescent="0.2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f>ROUND(E3702/D3702,0)*100</f>
        <v>100</v>
      </c>
      <c r="P3702">
        <f>IFERROR(ROUND(E3702/L3702,2),0)</f>
        <v>33.67</v>
      </c>
      <c r="Q3702" s="9" t="s">
        <v>8323</v>
      </c>
      <c r="R3702" t="s">
        <v>8326</v>
      </c>
      <c r="S3702" s="13">
        <f>(((J3702/60)/60)/24)+DATE(1970,1,1)</f>
        <v>41882.585648148146</v>
      </c>
      <c r="T3702" s="14">
        <f t="shared" si="57"/>
        <v>41912.666666666664</v>
      </c>
    </row>
    <row r="3703" spans="1:20" ht="60" hidden="1" x14ac:dyDescent="0.2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f>ROUND(E3703/D3703,0)*100</f>
        <v>100</v>
      </c>
      <c r="P3703">
        <f>IFERROR(ROUND(E3703/L3703,2),0)</f>
        <v>38.590000000000003</v>
      </c>
      <c r="Q3703" s="9" t="s">
        <v>8323</v>
      </c>
      <c r="R3703" t="s">
        <v>8326</v>
      </c>
      <c r="S3703" s="13">
        <f>(((J3703/60)/60)/24)+DATE(1970,1,1)</f>
        <v>42129.541585648149</v>
      </c>
      <c r="T3703" s="14">
        <f t="shared" si="57"/>
        <v>42159.541585648149</v>
      </c>
    </row>
    <row r="3704" spans="1:20" ht="60" hidden="1" x14ac:dyDescent="0.2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f>ROUND(E3704/D3704,0)*100</f>
        <v>100</v>
      </c>
      <c r="P3704">
        <f>IFERROR(ROUND(E3704/L3704,2),0)</f>
        <v>155.94999999999999</v>
      </c>
      <c r="Q3704" s="9" t="s">
        <v>8323</v>
      </c>
      <c r="R3704" t="s">
        <v>8326</v>
      </c>
      <c r="S3704" s="13">
        <f>(((J3704/60)/60)/24)+DATE(1970,1,1)</f>
        <v>42524.53800925926</v>
      </c>
      <c r="T3704" s="14">
        <f t="shared" si="57"/>
        <v>42561.957638888889</v>
      </c>
    </row>
    <row r="3705" spans="1:20" ht="60" hidden="1" x14ac:dyDescent="0.2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f>ROUND(E3705/D3705,0)*100</f>
        <v>100</v>
      </c>
      <c r="P3705">
        <f>IFERROR(ROUND(E3705/L3705,2),0)</f>
        <v>43.2</v>
      </c>
      <c r="Q3705" s="9" t="s">
        <v>8323</v>
      </c>
      <c r="R3705" t="s">
        <v>8326</v>
      </c>
      <c r="S3705" s="13">
        <f>(((J3705/60)/60)/24)+DATE(1970,1,1)</f>
        <v>42556.504490740743</v>
      </c>
      <c r="T3705" s="14">
        <f t="shared" si="57"/>
        <v>42595.290972222225</v>
      </c>
    </row>
    <row r="3706" spans="1:20" ht="60" hidden="1" x14ac:dyDescent="0.2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f>ROUND(E3706/D3706,0)*100</f>
        <v>100</v>
      </c>
      <c r="P3706">
        <f>IFERROR(ROUND(E3706/L3706,2),0)</f>
        <v>15.15</v>
      </c>
      <c r="Q3706" s="9" t="s">
        <v>8323</v>
      </c>
      <c r="R3706" t="s">
        <v>8326</v>
      </c>
      <c r="S3706" s="13">
        <f>(((J3706/60)/60)/24)+DATE(1970,1,1)</f>
        <v>42461.689745370371</v>
      </c>
      <c r="T3706" s="14">
        <f t="shared" si="57"/>
        <v>42521.689745370371</v>
      </c>
    </row>
    <row r="3707" spans="1:20" ht="60" hidden="1" x14ac:dyDescent="0.2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f>ROUND(E3707/D3707,0)*100</f>
        <v>100</v>
      </c>
      <c r="P3707">
        <f>IFERROR(ROUND(E3707/L3707,2),0)</f>
        <v>83.57</v>
      </c>
      <c r="Q3707" s="9" t="s">
        <v>8323</v>
      </c>
      <c r="R3707" t="s">
        <v>8326</v>
      </c>
      <c r="S3707" s="13">
        <f>(((J3707/60)/60)/24)+DATE(1970,1,1)</f>
        <v>41792.542986111112</v>
      </c>
      <c r="T3707" s="14">
        <f t="shared" si="57"/>
        <v>41813.75</v>
      </c>
    </row>
    <row r="3708" spans="1:20" ht="45" hidden="1" x14ac:dyDescent="0.2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f>ROUND(E3708/D3708,0)*100</f>
        <v>100</v>
      </c>
      <c r="P3708">
        <f>IFERROR(ROUND(E3708/L3708,2),0)</f>
        <v>140</v>
      </c>
      <c r="Q3708" s="9" t="s">
        <v>8323</v>
      </c>
      <c r="R3708" t="s">
        <v>8326</v>
      </c>
      <c r="S3708" s="13">
        <f>(((J3708/60)/60)/24)+DATE(1970,1,1)</f>
        <v>41879.913761574076</v>
      </c>
      <c r="T3708" s="14">
        <f t="shared" si="57"/>
        <v>41894.913761574076</v>
      </c>
    </row>
    <row r="3709" spans="1:20" ht="45" hidden="1" x14ac:dyDescent="0.2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f>ROUND(E3709/D3709,0)*100</f>
        <v>200</v>
      </c>
      <c r="P3709">
        <f>IFERROR(ROUND(E3709/L3709,2),0)</f>
        <v>80.87</v>
      </c>
      <c r="Q3709" s="9" t="s">
        <v>8323</v>
      </c>
      <c r="R3709" t="s">
        <v>8326</v>
      </c>
      <c r="S3709" s="13">
        <f>(((J3709/60)/60)/24)+DATE(1970,1,1)</f>
        <v>42552.048356481479</v>
      </c>
      <c r="T3709" s="14">
        <f t="shared" si="57"/>
        <v>42573.226388888885</v>
      </c>
    </row>
    <row r="3710" spans="1:20" ht="60" hidden="1" x14ac:dyDescent="0.2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f>ROUND(E3710/D3710,0)*100</f>
        <v>300</v>
      </c>
      <c r="P3710">
        <f>IFERROR(ROUND(E3710/L3710,2),0)</f>
        <v>53.85</v>
      </c>
      <c r="Q3710" s="9" t="s">
        <v>8323</v>
      </c>
      <c r="R3710" t="s">
        <v>8326</v>
      </c>
      <c r="S3710" s="13">
        <f>(((J3710/60)/60)/24)+DATE(1970,1,1)</f>
        <v>41810.142199074071</v>
      </c>
      <c r="T3710" s="14">
        <f t="shared" si="57"/>
        <v>41824.142199074071</v>
      </c>
    </row>
    <row r="3711" spans="1:20" ht="45" hidden="1" x14ac:dyDescent="0.2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f>ROUND(E3711/D3711,0)*100</f>
        <v>100</v>
      </c>
      <c r="P3711">
        <f>IFERROR(ROUND(E3711/L3711,2),0)</f>
        <v>30.93</v>
      </c>
      <c r="Q3711" s="9" t="s">
        <v>8323</v>
      </c>
      <c r="R3711" t="s">
        <v>8326</v>
      </c>
      <c r="S3711" s="13">
        <f>(((J3711/60)/60)/24)+DATE(1970,1,1)</f>
        <v>41785.707708333335</v>
      </c>
      <c r="T3711" s="14">
        <f t="shared" si="57"/>
        <v>41815.707708333335</v>
      </c>
    </row>
    <row r="3712" spans="1:20" ht="30" hidden="1" x14ac:dyDescent="0.2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f>ROUND(E3712/D3712,0)*100</f>
        <v>100</v>
      </c>
      <c r="P3712">
        <f>IFERROR(ROUND(E3712/L3712,2),0)</f>
        <v>67.959999999999994</v>
      </c>
      <c r="Q3712" s="9" t="s">
        <v>8323</v>
      </c>
      <c r="R3712" t="s">
        <v>8326</v>
      </c>
      <c r="S3712" s="13">
        <f>(((J3712/60)/60)/24)+DATE(1970,1,1)</f>
        <v>42072.576249999998</v>
      </c>
      <c r="T3712" s="14">
        <f t="shared" si="57"/>
        <v>42097.576249999998</v>
      </c>
    </row>
    <row r="3713" spans="1:20" ht="30" hidden="1" x14ac:dyDescent="0.2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f>ROUND(E3713/D3713,0)*100</f>
        <v>100</v>
      </c>
      <c r="P3713">
        <f>IFERROR(ROUND(E3713/L3713,2),0)</f>
        <v>27.14</v>
      </c>
      <c r="Q3713" s="9" t="s">
        <v>8323</v>
      </c>
      <c r="R3713" t="s">
        <v>8326</v>
      </c>
      <c r="S3713" s="13">
        <f>(((J3713/60)/60)/24)+DATE(1970,1,1)</f>
        <v>41779.724224537036</v>
      </c>
      <c r="T3713" s="14">
        <f t="shared" si="57"/>
        <v>41805.666666666664</v>
      </c>
    </row>
    <row r="3714" spans="1:20" ht="60" hidden="1" x14ac:dyDescent="0.2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f>ROUND(E3714/D3714,0)*100</f>
        <v>200</v>
      </c>
      <c r="P3714">
        <f>IFERROR(ROUND(E3714/L3714,2),0)</f>
        <v>110.87</v>
      </c>
      <c r="Q3714" s="9" t="s">
        <v>8323</v>
      </c>
      <c r="R3714" t="s">
        <v>8326</v>
      </c>
      <c r="S3714" s="13">
        <f>(((J3714/60)/60)/24)+DATE(1970,1,1)</f>
        <v>42134.172071759262</v>
      </c>
      <c r="T3714" s="14">
        <f t="shared" si="57"/>
        <v>42155.290972222225</v>
      </c>
    </row>
    <row r="3715" spans="1:20" ht="45" hidden="1" x14ac:dyDescent="0.2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f>ROUND(E3715/D3715,0)*100</f>
        <v>100</v>
      </c>
      <c r="P3715">
        <f>IFERROR(ROUND(E3715/L3715,2),0)</f>
        <v>106.84</v>
      </c>
      <c r="Q3715" s="9" t="s">
        <v>8323</v>
      </c>
      <c r="R3715" t="s">
        <v>8326</v>
      </c>
      <c r="S3715" s="13">
        <f>(((J3715/60)/60)/24)+DATE(1970,1,1)</f>
        <v>42505.738032407404</v>
      </c>
      <c r="T3715" s="14">
        <f t="shared" ref="T3715:T3778" si="58">(((I3715/60)/60)/24)+DATE(1970,1,1)</f>
        <v>42525.738032407404</v>
      </c>
    </row>
    <row r="3716" spans="1:20" ht="60" hidden="1" x14ac:dyDescent="0.2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f>ROUND(E3716/D3716,0)*100</f>
        <v>100</v>
      </c>
      <c r="P3716">
        <f>IFERROR(ROUND(E3716/L3716,2),0)</f>
        <v>105.52</v>
      </c>
      <c r="Q3716" s="9" t="s">
        <v>8323</v>
      </c>
      <c r="R3716" t="s">
        <v>8326</v>
      </c>
      <c r="S3716" s="13">
        <f>(((J3716/60)/60)/24)+DATE(1970,1,1)</f>
        <v>42118.556331018524</v>
      </c>
      <c r="T3716" s="14">
        <f t="shared" si="58"/>
        <v>42150.165972222225</v>
      </c>
    </row>
    <row r="3717" spans="1:20" ht="60" hidden="1" x14ac:dyDescent="0.2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f>ROUND(E3717/D3717,0)*100</f>
        <v>100</v>
      </c>
      <c r="P3717">
        <f>IFERROR(ROUND(E3717/L3717,2),0)</f>
        <v>132.96</v>
      </c>
      <c r="Q3717" s="9" t="s">
        <v>8323</v>
      </c>
      <c r="R3717" t="s">
        <v>8326</v>
      </c>
      <c r="S3717" s="13">
        <f>(((J3717/60)/60)/24)+DATE(1970,1,1)</f>
        <v>42036.995590277773</v>
      </c>
      <c r="T3717" s="14">
        <f t="shared" si="58"/>
        <v>42094.536111111112</v>
      </c>
    </row>
    <row r="3718" spans="1:20" ht="45" hidden="1" x14ac:dyDescent="0.2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f>ROUND(E3718/D3718,0)*100</f>
        <v>200</v>
      </c>
      <c r="P3718">
        <f>IFERROR(ROUND(E3718/L3718,2),0)</f>
        <v>51.92</v>
      </c>
      <c r="Q3718" s="9" t="s">
        <v>8323</v>
      </c>
      <c r="R3718" t="s">
        <v>8326</v>
      </c>
      <c r="S3718" s="13">
        <f>(((J3718/60)/60)/24)+DATE(1970,1,1)</f>
        <v>42360.887835648144</v>
      </c>
      <c r="T3718" s="14">
        <f t="shared" si="58"/>
        <v>42390.887835648144</v>
      </c>
    </row>
    <row r="3719" spans="1:20" ht="45" hidden="1" x14ac:dyDescent="0.2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f>ROUND(E3719/D3719,0)*100</f>
        <v>100</v>
      </c>
      <c r="P3719">
        <f>IFERROR(ROUND(E3719/L3719,2),0)</f>
        <v>310</v>
      </c>
      <c r="Q3719" s="9" t="s">
        <v>8323</v>
      </c>
      <c r="R3719" t="s">
        <v>8326</v>
      </c>
      <c r="S3719" s="13">
        <f>(((J3719/60)/60)/24)+DATE(1970,1,1)</f>
        <v>42102.866307870368</v>
      </c>
      <c r="T3719" s="14">
        <f t="shared" si="58"/>
        <v>42133.866307870368</v>
      </c>
    </row>
    <row r="3720" spans="1:20" ht="45" hidden="1" x14ac:dyDescent="0.2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f>ROUND(E3720/D3720,0)*100</f>
        <v>200</v>
      </c>
      <c r="P3720">
        <f>IFERROR(ROUND(E3720/L3720,2),0)</f>
        <v>26.02</v>
      </c>
      <c r="Q3720" s="9" t="s">
        <v>8323</v>
      </c>
      <c r="R3720" t="s">
        <v>8326</v>
      </c>
      <c r="S3720" s="13">
        <f>(((J3720/60)/60)/24)+DATE(1970,1,1)</f>
        <v>42032.716145833328</v>
      </c>
      <c r="T3720" s="14">
        <f t="shared" si="58"/>
        <v>42062.716145833328</v>
      </c>
    </row>
    <row r="3721" spans="1:20" ht="30" hidden="1" x14ac:dyDescent="0.25">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f>ROUND(E3721/D3721,0)*100</f>
        <v>200</v>
      </c>
      <c r="P3721">
        <f>IFERROR(ROUND(E3721/L3721,2),0)</f>
        <v>105</v>
      </c>
      <c r="Q3721" s="9" t="s">
        <v>8323</v>
      </c>
      <c r="R3721" t="s">
        <v>8326</v>
      </c>
      <c r="S3721" s="13">
        <f>(((J3721/60)/60)/24)+DATE(1970,1,1)</f>
        <v>42147.729930555557</v>
      </c>
      <c r="T3721" s="14">
        <f t="shared" si="58"/>
        <v>42177.729930555557</v>
      </c>
    </row>
    <row r="3722" spans="1:20" ht="30" hidden="1" x14ac:dyDescent="0.2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f>ROUND(E3722/D3722,0)*100</f>
        <v>100</v>
      </c>
      <c r="P3722">
        <f>IFERROR(ROUND(E3722/L3722,2),0)</f>
        <v>86.23</v>
      </c>
      <c r="Q3722" s="9" t="s">
        <v>8323</v>
      </c>
      <c r="R3722" t="s">
        <v>8326</v>
      </c>
      <c r="S3722" s="13">
        <f>(((J3722/60)/60)/24)+DATE(1970,1,1)</f>
        <v>42165.993125000001</v>
      </c>
      <c r="T3722" s="14">
        <f t="shared" si="58"/>
        <v>42187.993125000001</v>
      </c>
    </row>
    <row r="3723" spans="1:20" ht="60" hidden="1" x14ac:dyDescent="0.2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f>ROUND(E3723/D3723,0)*100</f>
        <v>100</v>
      </c>
      <c r="P3723">
        <f>IFERROR(ROUND(E3723/L3723,2),0)</f>
        <v>114.55</v>
      </c>
      <c r="Q3723" s="9" t="s">
        <v>8323</v>
      </c>
      <c r="R3723" t="s">
        <v>8326</v>
      </c>
      <c r="S3723" s="13">
        <f>(((J3723/60)/60)/24)+DATE(1970,1,1)</f>
        <v>41927.936157407406</v>
      </c>
      <c r="T3723" s="14">
        <f t="shared" si="58"/>
        <v>41948.977824074071</v>
      </c>
    </row>
    <row r="3724" spans="1:20" ht="60" hidden="1" x14ac:dyDescent="0.25">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f>ROUND(E3724/D3724,0)*100</f>
        <v>100</v>
      </c>
      <c r="P3724">
        <f>IFERROR(ROUND(E3724/L3724,2),0)</f>
        <v>47.66</v>
      </c>
      <c r="Q3724" s="9" t="s">
        <v>8323</v>
      </c>
      <c r="R3724" t="s">
        <v>8326</v>
      </c>
      <c r="S3724" s="13">
        <f>(((J3724/60)/60)/24)+DATE(1970,1,1)</f>
        <v>42381.671840277777</v>
      </c>
      <c r="T3724" s="14">
        <f t="shared" si="58"/>
        <v>42411.957638888889</v>
      </c>
    </row>
    <row r="3725" spans="1:20" ht="30" hidden="1" x14ac:dyDescent="0.2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f>ROUND(E3725/D3725,0)*100</f>
        <v>100</v>
      </c>
      <c r="P3725">
        <f>IFERROR(ROUND(E3725/L3725,2),0)</f>
        <v>72.89</v>
      </c>
      <c r="Q3725" s="9" t="s">
        <v>8323</v>
      </c>
      <c r="R3725" t="s">
        <v>8326</v>
      </c>
      <c r="S3725" s="13">
        <f>(((J3725/60)/60)/24)+DATE(1970,1,1)</f>
        <v>41943.753032407411</v>
      </c>
      <c r="T3725" s="14">
        <f t="shared" si="58"/>
        <v>41973.794699074075</v>
      </c>
    </row>
    <row r="3726" spans="1:20" ht="60" hidden="1" x14ac:dyDescent="0.2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f>ROUND(E3726/D3726,0)*100</f>
        <v>100</v>
      </c>
      <c r="P3726">
        <f>IFERROR(ROUND(E3726/L3726,2),0)</f>
        <v>49.55</v>
      </c>
      <c r="Q3726" s="9" t="s">
        <v>8323</v>
      </c>
      <c r="R3726" t="s">
        <v>8326</v>
      </c>
      <c r="S3726" s="13">
        <f>(((J3726/60)/60)/24)+DATE(1970,1,1)</f>
        <v>42465.491435185191</v>
      </c>
      <c r="T3726" s="14">
        <f t="shared" si="58"/>
        <v>42494.958333333328</v>
      </c>
    </row>
    <row r="3727" spans="1:20" ht="60" hidden="1" x14ac:dyDescent="0.2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f>ROUND(E3727/D3727,0)*100</f>
        <v>100</v>
      </c>
      <c r="P3727">
        <f>IFERROR(ROUND(E3727/L3727,2),0)</f>
        <v>25.4</v>
      </c>
      <c r="Q3727" s="9" t="s">
        <v>8323</v>
      </c>
      <c r="R3727" t="s">
        <v>8326</v>
      </c>
      <c r="S3727" s="13">
        <f>(((J3727/60)/60)/24)+DATE(1970,1,1)</f>
        <v>42401.945219907408</v>
      </c>
      <c r="T3727" s="14">
        <f t="shared" si="58"/>
        <v>42418.895833333328</v>
      </c>
    </row>
    <row r="3728" spans="1:20" ht="45" hidden="1" x14ac:dyDescent="0.2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f>ROUND(E3728/D3728,0)*100</f>
        <v>300</v>
      </c>
      <c r="P3728">
        <f>IFERROR(ROUND(E3728/L3728,2),0)</f>
        <v>62.59</v>
      </c>
      <c r="Q3728" s="9" t="s">
        <v>8323</v>
      </c>
      <c r="R3728" t="s">
        <v>8326</v>
      </c>
      <c r="S3728" s="13">
        <f>(((J3728/60)/60)/24)+DATE(1970,1,1)</f>
        <v>42462.140868055561</v>
      </c>
      <c r="T3728" s="14">
        <f t="shared" si="58"/>
        <v>42489.875</v>
      </c>
    </row>
    <row r="3729" spans="1:20" ht="45" hidden="1" x14ac:dyDescent="0.2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f>ROUND(E3729/D3729,0)*100</f>
        <v>100</v>
      </c>
      <c r="P3729">
        <f>IFERROR(ROUND(E3729/L3729,2),0)</f>
        <v>61.06</v>
      </c>
      <c r="Q3729" s="9" t="s">
        <v>8323</v>
      </c>
      <c r="R3729" t="s">
        <v>8326</v>
      </c>
      <c r="S3729" s="13">
        <f>(((J3729/60)/60)/24)+DATE(1970,1,1)</f>
        <v>42632.348310185189</v>
      </c>
      <c r="T3729" s="14">
        <f t="shared" si="58"/>
        <v>42663.204861111109</v>
      </c>
    </row>
    <row r="3730" spans="1:20" ht="45" hidden="1" x14ac:dyDescent="0.2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f>ROUND(E3730/D3730,0)*100</f>
        <v>0</v>
      </c>
      <c r="P3730">
        <f>IFERROR(ROUND(E3730/L3730,2),0)</f>
        <v>60.06</v>
      </c>
      <c r="Q3730" s="9" t="s">
        <v>8323</v>
      </c>
      <c r="R3730" t="s">
        <v>8326</v>
      </c>
      <c r="S3730" s="13">
        <f>(((J3730/60)/60)/24)+DATE(1970,1,1)</f>
        <v>42205.171018518522</v>
      </c>
      <c r="T3730" s="14">
        <f t="shared" si="58"/>
        <v>42235.171018518522</v>
      </c>
    </row>
    <row r="3731" spans="1:20" ht="60" hidden="1" x14ac:dyDescent="0.2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f>ROUND(E3731/D3731,0)*100</f>
        <v>0</v>
      </c>
      <c r="P3731">
        <f>IFERROR(ROUND(E3731/L3731,2),0)</f>
        <v>72.400000000000006</v>
      </c>
      <c r="Q3731" s="9" t="s">
        <v>8323</v>
      </c>
      <c r="R3731" t="s">
        <v>8326</v>
      </c>
      <c r="S3731" s="13">
        <f>(((J3731/60)/60)/24)+DATE(1970,1,1)</f>
        <v>42041.205000000002</v>
      </c>
      <c r="T3731" s="14">
        <f t="shared" si="58"/>
        <v>42086.16333333333</v>
      </c>
    </row>
    <row r="3732" spans="1:20" ht="45" hidden="1" x14ac:dyDescent="0.2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f>ROUND(E3732/D3732,0)*100</f>
        <v>0</v>
      </c>
      <c r="P3732">
        <f>IFERROR(ROUND(E3732/L3732,2),0)</f>
        <v>100</v>
      </c>
      <c r="Q3732" s="9" t="s">
        <v>8323</v>
      </c>
      <c r="R3732" t="s">
        <v>8326</v>
      </c>
      <c r="S3732" s="13">
        <f>(((J3732/60)/60)/24)+DATE(1970,1,1)</f>
        <v>42203.677766203706</v>
      </c>
      <c r="T3732" s="14">
        <f t="shared" si="58"/>
        <v>42233.677766203706</v>
      </c>
    </row>
    <row r="3733" spans="1:20" ht="60" hidden="1" x14ac:dyDescent="0.2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f>ROUND(E3733/D3733,0)*100</f>
        <v>0</v>
      </c>
      <c r="P3733">
        <f>IFERROR(ROUND(E3733/L3733,2),0)</f>
        <v>51.67</v>
      </c>
      <c r="Q3733" s="9" t="s">
        <v>8323</v>
      </c>
      <c r="R3733" t="s">
        <v>8326</v>
      </c>
      <c r="S3733" s="13">
        <f>(((J3733/60)/60)/24)+DATE(1970,1,1)</f>
        <v>41983.752847222218</v>
      </c>
      <c r="T3733" s="14">
        <f t="shared" si="58"/>
        <v>42014.140972222223</v>
      </c>
    </row>
    <row r="3734" spans="1:20" ht="45" hidden="1" x14ac:dyDescent="0.2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f>ROUND(E3734/D3734,0)*100</f>
        <v>0</v>
      </c>
      <c r="P3734">
        <f>IFERROR(ROUND(E3734/L3734,2),0)</f>
        <v>32.75</v>
      </c>
      <c r="Q3734" s="9" t="s">
        <v>8323</v>
      </c>
      <c r="R3734" t="s">
        <v>8326</v>
      </c>
      <c r="S3734" s="13">
        <f>(((J3734/60)/60)/24)+DATE(1970,1,1)</f>
        <v>41968.677465277782</v>
      </c>
      <c r="T3734" s="14">
        <f t="shared" si="58"/>
        <v>42028.5</v>
      </c>
    </row>
    <row r="3735" spans="1:20" ht="45" hidden="1" x14ac:dyDescent="0.2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f>ROUND(E3735/D3735,0)*100</f>
        <v>0</v>
      </c>
      <c r="P3735">
        <f>IFERROR(ROUND(E3735/L3735,2),0)</f>
        <v>0</v>
      </c>
      <c r="Q3735" s="9" t="s">
        <v>8323</v>
      </c>
      <c r="R3735" t="s">
        <v>8326</v>
      </c>
      <c r="S3735" s="13">
        <f>(((J3735/60)/60)/24)+DATE(1970,1,1)</f>
        <v>42103.024398148147</v>
      </c>
      <c r="T3735" s="14">
        <f t="shared" si="58"/>
        <v>42112.9375</v>
      </c>
    </row>
    <row r="3736" spans="1:20" ht="60" hidden="1" x14ac:dyDescent="0.2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f>ROUND(E3736/D3736,0)*100</f>
        <v>0</v>
      </c>
      <c r="P3736">
        <f>IFERROR(ROUND(E3736/L3736,2),0)</f>
        <v>61</v>
      </c>
      <c r="Q3736" s="9" t="s">
        <v>8323</v>
      </c>
      <c r="R3736" t="s">
        <v>8326</v>
      </c>
      <c r="S3736" s="13">
        <f>(((J3736/60)/60)/24)+DATE(1970,1,1)</f>
        <v>42089.901574074072</v>
      </c>
      <c r="T3736" s="14">
        <f t="shared" si="58"/>
        <v>42149.901574074072</v>
      </c>
    </row>
    <row r="3737" spans="1:20" ht="30" hidden="1" x14ac:dyDescent="0.25">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f>ROUND(E3737/D3737,0)*100</f>
        <v>0</v>
      </c>
      <c r="P3737">
        <f>IFERROR(ROUND(E3737/L3737,2),0)</f>
        <v>10</v>
      </c>
      <c r="Q3737" s="9" t="s">
        <v>8323</v>
      </c>
      <c r="R3737" t="s">
        <v>8326</v>
      </c>
      <c r="S3737" s="13">
        <f>(((J3737/60)/60)/24)+DATE(1970,1,1)</f>
        <v>42122.693159722221</v>
      </c>
      <c r="T3737" s="14">
        <f t="shared" si="58"/>
        <v>42152.693159722221</v>
      </c>
    </row>
    <row r="3738" spans="1:20" ht="45" hidden="1" x14ac:dyDescent="0.2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f>ROUND(E3738/D3738,0)*100</f>
        <v>0</v>
      </c>
      <c r="P3738">
        <f>IFERROR(ROUND(E3738/L3738,2),0)</f>
        <v>10</v>
      </c>
      <c r="Q3738" s="9" t="s">
        <v>8323</v>
      </c>
      <c r="R3738" t="s">
        <v>8326</v>
      </c>
      <c r="S3738" s="13">
        <f>(((J3738/60)/60)/24)+DATE(1970,1,1)</f>
        <v>42048.711724537032</v>
      </c>
      <c r="T3738" s="14">
        <f t="shared" si="58"/>
        <v>42086.75</v>
      </c>
    </row>
    <row r="3739" spans="1:20" ht="45" hidden="1" x14ac:dyDescent="0.2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f>ROUND(E3739/D3739,0)*100</f>
        <v>0</v>
      </c>
      <c r="P3739">
        <f>IFERROR(ROUND(E3739/L3739,2),0)</f>
        <v>37.5</v>
      </c>
      <c r="Q3739" s="9" t="s">
        <v>8323</v>
      </c>
      <c r="R3739" t="s">
        <v>8326</v>
      </c>
      <c r="S3739" s="13">
        <f>(((J3739/60)/60)/24)+DATE(1970,1,1)</f>
        <v>42297.691006944442</v>
      </c>
      <c r="T3739" s="14">
        <f t="shared" si="58"/>
        <v>42320.290972222225</v>
      </c>
    </row>
    <row r="3740" spans="1:20" ht="45" hidden="1" x14ac:dyDescent="0.2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f>ROUND(E3740/D3740,0)*100</f>
        <v>0</v>
      </c>
      <c r="P3740">
        <f>IFERROR(ROUND(E3740/L3740,2),0)</f>
        <v>45</v>
      </c>
      <c r="Q3740" s="9" t="s">
        <v>8323</v>
      </c>
      <c r="R3740" t="s">
        <v>8326</v>
      </c>
      <c r="S3740" s="13">
        <f>(((J3740/60)/60)/24)+DATE(1970,1,1)</f>
        <v>41813.938715277778</v>
      </c>
      <c r="T3740" s="14">
        <f t="shared" si="58"/>
        <v>41835.916666666664</v>
      </c>
    </row>
    <row r="3741" spans="1:20" ht="60" hidden="1" x14ac:dyDescent="0.2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f>ROUND(E3741/D3741,0)*100</f>
        <v>0</v>
      </c>
      <c r="P3741">
        <f>IFERROR(ROUND(E3741/L3741,2),0)</f>
        <v>100.63</v>
      </c>
      <c r="Q3741" s="9" t="s">
        <v>8323</v>
      </c>
      <c r="R3741" t="s">
        <v>8326</v>
      </c>
      <c r="S3741" s="13">
        <f>(((J3741/60)/60)/24)+DATE(1970,1,1)</f>
        <v>42548.449861111112</v>
      </c>
      <c r="T3741" s="14">
        <f t="shared" si="58"/>
        <v>42568.449861111112</v>
      </c>
    </row>
    <row r="3742" spans="1:20" ht="60" hidden="1" x14ac:dyDescent="0.2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f>ROUND(E3742/D3742,0)*100</f>
        <v>0</v>
      </c>
      <c r="P3742">
        <f>IFERROR(ROUND(E3742/L3742,2),0)</f>
        <v>25.57</v>
      </c>
      <c r="Q3742" s="9" t="s">
        <v>8323</v>
      </c>
      <c r="R3742" t="s">
        <v>8326</v>
      </c>
      <c r="S3742" s="13">
        <f>(((J3742/60)/60)/24)+DATE(1970,1,1)</f>
        <v>41833.089756944442</v>
      </c>
      <c r="T3742" s="14">
        <f t="shared" si="58"/>
        <v>41863.079143518517</v>
      </c>
    </row>
    <row r="3743" spans="1:20" ht="45" hidden="1" x14ac:dyDescent="0.2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f>ROUND(E3743/D3743,0)*100</f>
        <v>0</v>
      </c>
      <c r="P3743">
        <f>IFERROR(ROUND(E3743/L3743,2),0)</f>
        <v>0</v>
      </c>
      <c r="Q3743" s="9" t="s">
        <v>8323</v>
      </c>
      <c r="R3743" t="s">
        <v>8326</v>
      </c>
      <c r="S3743" s="13">
        <f>(((J3743/60)/60)/24)+DATE(1970,1,1)</f>
        <v>42325.920717592591</v>
      </c>
      <c r="T3743" s="14">
        <f t="shared" si="58"/>
        <v>42355.920717592591</v>
      </c>
    </row>
    <row r="3744" spans="1:20" ht="60" hidden="1" x14ac:dyDescent="0.2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f>ROUND(E3744/D3744,0)*100</f>
        <v>0</v>
      </c>
      <c r="P3744">
        <f>IFERROR(ROUND(E3744/L3744,2),0)</f>
        <v>25</v>
      </c>
      <c r="Q3744" s="9" t="s">
        <v>8323</v>
      </c>
      <c r="R3744" t="s">
        <v>8326</v>
      </c>
      <c r="S3744" s="13">
        <f>(((J3744/60)/60)/24)+DATE(1970,1,1)</f>
        <v>41858.214629629627</v>
      </c>
      <c r="T3744" s="14">
        <f t="shared" si="58"/>
        <v>41888.214629629627</v>
      </c>
    </row>
    <row r="3745" spans="1:20" ht="45" hidden="1" x14ac:dyDescent="0.25">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f>ROUND(E3745/D3745,0)*100</f>
        <v>0</v>
      </c>
      <c r="P3745">
        <f>IFERROR(ROUND(E3745/L3745,2),0)</f>
        <v>0</v>
      </c>
      <c r="Q3745" s="9" t="s">
        <v>8323</v>
      </c>
      <c r="R3745" t="s">
        <v>8326</v>
      </c>
      <c r="S3745" s="13">
        <f>(((J3745/60)/60)/24)+DATE(1970,1,1)</f>
        <v>41793.710231481484</v>
      </c>
      <c r="T3745" s="14">
        <f t="shared" si="58"/>
        <v>41823.710231481484</v>
      </c>
    </row>
    <row r="3746" spans="1:20" ht="60" hidden="1" x14ac:dyDescent="0.25">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f>ROUND(E3746/D3746,0)*100</f>
        <v>0</v>
      </c>
      <c r="P3746">
        <f>IFERROR(ROUND(E3746/L3746,2),0)</f>
        <v>0</v>
      </c>
      <c r="Q3746" s="9" t="s">
        <v>8323</v>
      </c>
      <c r="R3746" t="s">
        <v>8326</v>
      </c>
      <c r="S3746" s="13">
        <f>(((J3746/60)/60)/24)+DATE(1970,1,1)</f>
        <v>41793.814259259263</v>
      </c>
      <c r="T3746" s="14">
        <f t="shared" si="58"/>
        <v>41825.165972222225</v>
      </c>
    </row>
    <row r="3747" spans="1:20" ht="45" hidden="1" x14ac:dyDescent="0.2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f>ROUND(E3747/D3747,0)*100</f>
        <v>0</v>
      </c>
      <c r="P3747">
        <f>IFERROR(ROUND(E3747/L3747,2),0)</f>
        <v>10</v>
      </c>
      <c r="Q3747" s="9" t="s">
        <v>8323</v>
      </c>
      <c r="R3747" t="s">
        <v>8326</v>
      </c>
      <c r="S3747" s="13">
        <f>(((J3747/60)/60)/24)+DATE(1970,1,1)</f>
        <v>41831.697939814818</v>
      </c>
      <c r="T3747" s="14">
        <f t="shared" si="58"/>
        <v>41861.697939814818</v>
      </c>
    </row>
    <row r="3748" spans="1:20" ht="30" hidden="1" x14ac:dyDescent="0.2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f>ROUND(E3748/D3748,0)*100</f>
        <v>0</v>
      </c>
      <c r="P3748">
        <f>IFERROR(ROUND(E3748/L3748,2),0)</f>
        <v>202</v>
      </c>
      <c r="Q3748" s="9" t="s">
        <v>8323</v>
      </c>
      <c r="R3748" t="s">
        <v>8326</v>
      </c>
      <c r="S3748" s="13">
        <f>(((J3748/60)/60)/24)+DATE(1970,1,1)</f>
        <v>42621.389340277776</v>
      </c>
      <c r="T3748" s="14">
        <f t="shared" si="58"/>
        <v>42651.389340277776</v>
      </c>
    </row>
    <row r="3749" spans="1:20" ht="30" hidden="1" x14ac:dyDescent="0.25">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f>ROUND(E3749/D3749,0)*100</f>
        <v>0</v>
      </c>
      <c r="P3749">
        <f>IFERROR(ROUND(E3749/L3749,2),0)</f>
        <v>25</v>
      </c>
      <c r="Q3749" s="9" t="s">
        <v>8323</v>
      </c>
      <c r="R3749" t="s">
        <v>8326</v>
      </c>
      <c r="S3749" s="13">
        <f>(((J3749/60)/60)/24)+DATE(1970,1,1)</f>
        <v>42164.299722222218</v>
      </c>
      <c r="T3749" s="14">
        <f t="shared" si="58"/>
        <v>42190.957638888889</v>
      </c>
    </row>
    <row r="3750" spans="1:20" ht="60" hidden="1" x14ac:dyDescent="0.2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f>ROUND(E3750/D3750,0)*100</f>
        <v>100</v>
      </c>
      <c r="P3750">
        <f>IFERROR(ROUND(E3750/L3750,2),0)</f>
        <v>99.54</v>
      </c>
      <c r="Q3750" s="9" t="s">
        <v>8323</v>
      </c>
      <c r="R3750" t="s">
        <v>8335</v>
      </c>
      <c r="S3750" s="13">
        <f>(((J3750/60)/60)/24)+DATE(1970,1,1)</f>
        <v>42395.706435185188</v>
      </c>
      <c r="T3750" s="14">
        <f t="shared" si="58"/>
        <v>42416.249305555553</v>
      </c>
    </row>
    <row r="3751" spans="1:20" ht="45" hidden="1" x14ac:dyDescent="0.2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f>ROUND(E3751/D3751,0)*100</f>
        <v>100</v>
      </c>
      <c r="P3751">
        <f>IFERROR(ROUND(E3751/L3751,2),0)</f>
        <v>75</v>
      </c>
      <c r="Q3751" s="9" t="s">
        <v>8323</v>
      </c>
      <c r="R3751" t="s">
        <v>8335</v>
      </c>
      <c r="S3751" s="13">
        <f>(((J3751/60)/60)/24)+DATE(1970,1,1)</f>
        <v>42458.127175925925</v>
      </c>
      <c r="T3751" s="14">
        <f t="shared" si="58"/>
        <v>42489.165972222225</v>
      </c>
    </row>
    <row r="3752" spans="1:20" ht="105" hidden="1" x14ac:dyDescent="0.2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f>ROUND(E3752/D3752,0)*100</f>
        <v>100</v>
      </c>
      <c r="P3752">
        <f>IFERROR(ROUND(E3752/L3752,2),0)</f>
        <v>215.25</v>
      </c>
      <c r="Q3752" s="9" t="s">
        <v>8323</v>
      </c>
      <c r="R3752" t="s">
        <v>8335</v>
      </c>
      <c r="S3752" s="13">
        <f>(((J3752/60)/60)/24)+DATE(1970,1,1)</f>
        <v>42016.981574074074</v>
      </c>
      <c r="T3752" s="14">
        <f t="shared" si="58"/>
        <v>42045.332638888889</v>
      </c>
    </row>
    <row r="3753" spans="1:20" ht="45" hidden="1" x14ac:dyDescent="0.2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f>ROUND(E3753/D3753,0)*100</f>
        <v>100</v>
      </c>
      <c r="P3753">
        <f>IFERROR(ROUND(E3753/L3753,2),0)</f>
        <v>120.55</v>
      </c>
      <c r="Q3753" s="9" t="s">
        <v>8323</v>
      </c>
      <c r="R3753" t="s">
        <v>8335</v>
      </c>
      <c r="S3753" s="13">
        <f>(((J3753/60)/60)/24)+DATE(1970,1,1)</f>
        <v>42403.035567129627</v>
      </c>
      <c r="T3753" s="14">
        <f t="shared" si="58"/>
        <v>42462.993900462956</v>
      </c>
    </row>
    <row r="3754" spans="1:20" ht="60" x14ac:dyDescent="0.2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f>ROUND(E3754/D3754,0)*100</f>
        <v>100</v>
      </c>
      <c r="P3754">
        <f>IFERROR(ROUND(E3754/L3754,2),0)</f>
        <v>37.67</v>
      </c>
      <c r="Q3754" s="9" t="s">
        <v>8323</v>
      </c>
      <c r="R3754" t="s">
        <v>8335</v>
      </c>
      <c r="S3754" s="13">
        <f>(((J3754/60)/60)/24)+DATE(1970,1,1)</f>
        <v>42619.802488425921</v>
      </c>
      <c r="T3754" s="14">
        <f t="shared" si="58"/>
        <v>42659.875</v>
      </c>
    </row>
    <row r="3755" spans="1:20" ht="60" hidden="1" x14ac:dyDescent="0.2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f>ROUND(E3755/D3755,0)*100</f>
        <v>100</v>
      </c>
      <c r="P3755">
        <f>IFERROR(ROUND(E3755/L3755,2),0)</f>
        <v>172.23</v>
      </c>
      <c r="Q3755" s="9" t="s">
        <v>8323</v>
      </c>
      <c r="R3755" t="s">
        <v>8335</v>
      </c>
      <c r="S3755" s="13">
        <f>(((J3755/60)/60)/24)+DATE(1970,1,1)</f>
        <v>42128.824074074073</v>
      </c>
      <c r="T3755" s="14">
        <f t="shared" si="58"/>
        <v>42158</v>
      </c>
    </row>
    <row r="3756" spans="1:20" ht="45" hidden="1" x14ac:dyDescent="0.2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f>ROUND(E3756/D3756,0)*100</f>
        <v>100</v>
      </c>
      <c r="P3756">
        <f>IFERROR(ROUND(E3756/L3756,2),0)</f>
        <v>111.11</v>
      </c>
      <c r="Q3756" s="9" t="s">
        <v>8323</v>
      </c>
      <c r="R3756" t="s">
        <v>8335</v>
      </c>
      <c r="S3756" s="13">
        <f>(((J3756/60)/60)/24)+DATE(1970,1,1)</f>
        <v>41808.881215277775</v>
      </c>
      <c r="T3756" s="14">
        <f t="shared" si="58"/>
        <v>41846.207638888889</v>
      </c>
    </row>
    <row r="3757" spans="1:20" ht="60" x14ac:dyDescent="0.2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f>ROUND(E3757/D3757,0)*100</f>
        <v>100</v>
      </c>
      <c r="P3757">
        <f>IFERROR(ROUND(E3757/L3757,2),0)</f>
        <v>25.46</v>
      </c>
      <c r="Q3757" s="9" t="s">
        <v>8323</v>
      </c>
      <c r="R3757" t="s">
        <v>8335</v>
      </c>
      <c r="S3757" s="13">
        <f>(((J3757/60)/60)/24)+DATE(1970,1,1)</f>
        <v>42445.866979166662</v>
      </c>
      <c r="T3757" s="14">
        <f t="shared" si="58"/>
        <v>42475.866979166662</v>
      </c>
    </row>
    <row r="3758" spans="1:20" ht="60" hidden="1" x14ac:dyDescent="0.2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f>ROUND(E3758/D3758,0)*100</f>
        <v>100</v>
      </c>
      <c r="P3758">
        <f>IFERROR(ROUND(E3758/L3758,2),0)</f>
        <v>267.64999999999998</v>
      </c>
      <c r="Q3758" s="9" t="s">
        <v>8323</v>
      </c>
      <c r="R3758" t="s">
        <v>8335</v>
      </c>
      <c r="S3758" s="13">
        <f>(((J3758/60)/60)/24)+DATE(1970,1,1)</f>
        <v>41771.814791666664</v>
      </c>
      <c r="T3758" s="14">
        <f t="shared" si="58"/>
        <v>41801.814791666664</v>
      </c>
    </row>
    <row r="3759" spans="1:20" ht="45" hidden="1" x14ac:dyDescent="0.2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f>ROUND(E3759/D3759,0)*100</f>
        <v>100</v>
      </c>
      <c r="P3759">
        <f>IFERROR(ROUND(E3759/L3759,2),0)</f>
        <v>75.959999999999994</v>
      </c>
      <c r="Q3759" s="9" t="s">
        <v>8323</v>
      </c>
      <c r="R3759" t="s">
        <v>8335</v>
      </c>
      <c r="S3759" s="13">
        <f>(((J3759/60)/60)/24)+DATE(1970,1,1)</f>
        <v>41954.850868055553</v>
      </c>
      <c r="T3759" s="14">
        <f t="shared" si="58"/>
        <v>41974.850868055553</v>
      </c>
    </row>
    <row r="3760" spans="1:20" ht="30" hidden="1" x14ac:dyDescent="0.2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f>ROUND(E3760/D3760,0)*100</f>
        <v>100</v>
      </c>
      <c r="P3760">
        <f>IFERROR(ROUND(E3760/L3760,2),0)</f>
        <v>59.04</v>
      </c>
      <c r="Q3760" s="9" t="s">
        <v>8323</v>
      </c>
      <c r="R3760" t="s">
        <v>8335</v>
      </c>
      <c r="S3760" s="13">
        <f>(((J3760/60)/60)/24)+DATE(1970,1,1)</f>
        <v>41747.471504629626</v>
      </c>
      <c r="T3760" s="14">
        <f t="shared" si="58"/>
        <v>41778.208333333336</v>
      </c>
    </row>
    <row r="3761" spans="1:20" ht="30" hidden="1" x14ac:dyDescent="0.2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f>ROUND(E3761/D3761,0)*100</f>
        <v>100</v>
      </c>
      <c r="P3761">
        <f>IFERROR(ROUND(E3761/L3761,2),0)</f>
        <v>50.11</v>
      </c>
      <c r="Q3761" s="9" t="s">
        <v>8323</v>
      </c>
      <c r="R3761" t="s">
        <v>8335</v>
      </c>
      <c r="S3761" s="13">
        <f>(((J3761/60)/60)/24)+DATE(1970,1,1)</f>
        <v>42182.108252314814</v>
      </c>
      <c r="T3761" s="14">
        <f t="shared" si="58"/>
        <v>42242.108252314814</v>
      </c>
    </row>
    <row r="3762" spans="1:20" ht="60" hidden="1" x14ac:dyDescent="0.2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f>ROUND(E3762/D3762,0)*100</f>
        <v>100</v>
      </c>
      <c r="P3762">
        <f>IFERROR(ROUND(E3762/L3762,2),0)</f>
        <v>55.5</v>
      </c>
      <c r="Q3762" s="9" t="s">
        <v>8323</v>
      </c>
      <c r="R3762" t="s">
        <v>8335</v>
      </c>
      <c r="S3762" s="13">
        <f>(((J3762/60)/60)/24)+DATE(1970,1,1)</f>
        <v>41739.525300925925</v>
      </c>
      <c r="T3762" s="14">
        <f t="shared" si="58"/>
        <v>41764.525300925925</v>
      </c>
    </row>
    <row r="3763" spans="1:20" ht="60" x14ac:dyDescent="0.25">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f>ROUND(E3763/D3763,0)*100</f>
        <v>100</v>
      </c>
      <c r="P3763">
        <f>IFERROR(ROUND(E3763/L3763,2),0)</f>
        <v>166.67</v>
      </c>
      <c r="Q3763" s="9" t="s">
        <v>8323</v>
      </c>
      <c r="R3763" t="s">
        <v>8335</v>
      </c>
      <c r="S3763" s="13">
        <f>(((J3763/60)/60)/24)+DATE(1970,1,1)</f>
        <v>42173.466863425929</v>
      </c>
      <c r="T3763" s="14">
        <f t="shared" si="58"/>
        <v>42226.958333333328</v>
      </c>
    </row>
    <row r="3764" spans="1:20" ht="45" x14ac:dyDescent="0.2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f>ROUND(E3764/D3764,0)*100</f>
        <v>100</v>
      </c>
      <c r="P3764">
        <f>IFERROR(ROUND(E3764/L3764,2),0)</f>
        <v>47.43</v>
      </c>
      <c r="Q3764" s="9" t="s">
        <v>8323</v>
      </c>
      <c r="R3764" t="s">
        <v>8335</v>
      </c>
      <c r="S3764" s="13">
        <f>(((J3764/60)/60)/24)+DATE(1970,1,1)</f>
        <v>42193.813530092593</v>
      </c>
      <c r="T3764" s="14">
        <f t="shared" si="58"/>
        <v>42218.813530092593</v>
      </c>
    </row>
    <row r="3765" spans="1:20" ht="30" hidden="1" x14ac:dyDescent="0.2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f>ROUND(E3765/D3765,0)*100</f>
        <v>100</v>
      </c>
      <c r="P3765">
        <f>IFERROR(ROUND(E3765/L3765,2),0)</f>
        <v>64.94</v>
      </c>
      <c r="Q3765" s="9" t="s">
        <v>8323</v>
      </c>
      <c r="R3765" t="s">
        <v>8335</v>
      </c>
      <c r="S3765" s="13">
        <f>(((J3765/60)/60)/24)+DATE(1970,1,1)</f>
        <v>42065.750300925924</v>
      </c>
      <c r="T3765" s="14">
        <f t="shared" si="58"/>
        <v>42095.708634259259</v>
      </c>
    </row>
    <row r="3766" spans="1:20" ht="45" hidden="1" x14ac:dyDescent="0.2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f>ROUND(E3766/D3766,0)*100</f>
        <v>100</v>
      </c>
      <c r="P3766">
        <f>IFERROR(ROUND(E3766/L3766,2),0)</f>
        <v>55.56</v>
      </c>
      <c r="Q3766" s="9" t="s">
        <v>8323</v>
      </c>
      <c r="R3766" t="s">
        <v>8335</v>
      </c>
      <c r="S3766" s="13">
        <f>(((J3766/60)/60)/24)+DATE(1970,1,1)</f>
        <v>42499.842962962968</v>
      </c>
      <c r="T3766" s="14">
        <f t="shared" si="58"/>
        <v>42519.024999999994</v>
      </c>
    </row>
    <row r="3767" spans="1:20" ht="60" hidden="1" x14ac:dyDescent="0.2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f>ROUND(E3767/D3767,0)*100</f>
        <v>100</v>
      </c>
      <c r="P3767">
        <f>IFERROR(ROUND(E3767/L3767,2),0)</f>
        <v>74.22</v>
      </c>
      <c r="Q3767" s="9" t="s">
        <v>8323</v>
      </c>
      <c r="R3767" t="s">
        <v>8335</v>
      </c>
      <c r="S3767" s="13">
        <f>(((J3767/60)/60)/24)+DATE(1970,1,1)</f>
        <v>41820.776412037041</v>
      </c>
      <c r="T3767" s="14">
        <f t="shared" si="58"/>
        <v>41850.776412037041</v>
      </c>
    </row>
    <row r="3768" spans="1:20" ht="45" hidden="1" x14ac:dyDescent="0.2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f>ROUND(E3768/D3768,0)*100</f>
        <v>100</v>
      </c>
      <c r="P3768">
        <f>IFERROR(ROUND(E3768/L3768,2),0)</f>
        <v>106.93</v>
      </c>
      <c r="Q3768" s="9" t="s">
        <v>8323</v>
      </c>
      <c r="R3768" t="s">
        <v>8335</v>
      </c>
      <c r="S3768" s="13">
        <f>(((J3768/60)/60)/24)+DATE(1970,1,1)</f>
        <v>41788.167187500003</v>
      </c>
      <c r="T3768" s="14">
        <f t="shared" si="58"/>
        <v>41823.167187500003</v>
      </c>
    </row>
    <row r="3769" spans="1:20" ht="60" hidden="1" x14ac:dyDescent="0.2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f>ROUND(E3769/D3769,0)*100</f>
        <v>100</v>
      </c>
      <c r="P3769">
        <f>IFERROR(ROUND(E3769/L3769,2),0)</f>
        <v>41.7</v>
      </c>
      <c r="Q3769" s="9" t="s">
        <v>8323</v>
      </c>
      <c r="R3769" t="s">
        <v>8335</v>
      </c>
      <c r="S3769" s="13">
        <f>(((J3769/60)/60)/24)+DATE(1970,1,1)</f>
        <v>42050.019641203704</v>
      </c>
      <c r="T3769" s="14">
        <f t="shared" si="58"/>
        <v>42064.207638888889</v>
      </c>
    </row>
    <row r="3770" spans="1:20" ht="60" hidden="1" x14ac:dyDescent="0.2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f>ROUND(E3770/D3770,0)*100</f>
        <v>100</v>
      </c>
      <c r="P3770">
        <f>IFERROR(ROUND(E3770/L3770,2),0)</f>
        <v>74.239999999999995</v>
      </c>
      <c r="Q3770" s="9" t="s">
        <v>8323</v>
      </c>
      <c r="R3770" t="s">
        <v>8335</v>
      </c>
      <c r="S3770" s="13">
        <f>(((J3770/60)/60)/24)+DATE(1970,1,1)</f>
        <v>41772.727893518517</v>
      </c>
      <c r="T3770" s="14">
        <f t="shared" si="58"/>
        <v>41802.727893518517</v>
      </c>
    </row>
    <row r="3771" spans="1:20" ht="45" hidden="1" x14ac:dyDescent="0.2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f>ROUND(E3771/D3771,0)*100</f>
        <v>100</v>
      </c>
      <c r="P3771">
        <f>IFERROR(ROUND(E3771/L3771,2),0)</f>
        <v>73.33</v>
      </c>
      <c r="Q3771" s="9" t="s">
        <v>8323</v>
      </c>
      <c r="R3771" t="s">
        <v>8335</v>
      </c>
      <c r="S3771" s="13">
        <f>(((J3771/60)/60)/24)+DATE(1970,1,1)</f>
        <v>42445.598136574074</v>
      </c>
      <c r="T3771" s="14">
        <f t="shared" si="58"/>
        <v>42475.598136574074</v>
      </c>
    </row>
    <row r="3772" spans="1:20" ht="60" x14ac:dyDescent="0.2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f>ROUND(E3772/D3772,0)*100</f>
        <v>100</v>
      </c>
      <c r="P3772">
        <f>IFERROR(ROUND(E3772/L3772,2),0)</f>
        <v>100</v>
      </c>
      <c r="Q3772" s="9" t="s">
        <v>8323</v>
      </c>
      <c r="R3772" t="s">
        <v>8335</v>
      </c>
      <c r="S3772" s="13">
        <f>(((J3772/60)/60)/24)+DATE(1970,1,1)</f>
        <v>42138.930671296301</v>
      </c>
      <c r="T3772" s="14">
        <f t="shared" si="58"/>
        <v>42168.930671296301</v>
      </c>
    </row>
    <row r="3773" spans="1:20" ht="30" hidden="1" x14ac:dyDescent="0.2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f>ROUND(E3773/D3773,0)*100</f>
        <v>100</v>
      </c>
      <c r="P3773">
        <f>IFERROR(ROUND(E3773/L3773,2),0)</f>
        <v>38.42</v>
      </c>
      <c r="Q3773" s="9" t="s">
        <v>8323</v>
      </c>
      <c r="R3773" t="s">
        <v>8335</v>
      </c>
      <c r="S3773" s="13">
        <f>(((J3773/60)/60)/24)+DATE(1970,1,1)</f>
        <v>42493.857083333336</v>
      </c>
      <c r="T3773" s="14">
        <f t="shared" si="58"/>
        <v>42508</v>
      </c>
    </row>
    <row r="3774" spans="1:20" ht="45" hidden="1" x14ac:dyDescent="0.2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f>ROUND(E3774/D3774,0)*100</f>
        <v>100</v>
      </c>
      <c r="P3774">
        <f>IFERROR(ROUND(E3774/L3774,2),0)</f>
        <v>166.97</v>
      </c>
      <c r="Q3774" s="9" t="s">
        <v>8323</v>
      </c>
      <c r="R3774" t="s">
        <v>8335</v>
      </c>
      <c r="S3774" s="13">
        <f>(((J3774/60)/60)/24)+DATE(1970,1,1)</f>
        <v>42682.616967592592</v>
      </c>
      <c r="T3774" s="14">
        <f t="shared" si="58"/>
        <v>42703.25</v>
      </c>
    </row>
    <row r="3775" spans="1:20" ht="30" hidden="1" x14ac:dyDescent="0.2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f>ROUND(E3775/D3775,0)*100</f>
        <v>100</v>
      </c>
      <c r="P3775">
        <f>IFERROR(ROUND(E3775/L3775,2),0)</f>
        <v>94.91</v>
      </c>
      <c r="Q3775" s="9" t="s">
        <v>8323</v>
      </c>
      <c r="R3775" t="s">
        <v>8335</v>
      </c>
      <c r="S3775" s="13">
        <f>(((J3775/60)/60)/24)+DATE(1970,1,1)</f>
        <v>42656.005173611105</v>
      </c>
      <c r="T3775" s="14">
        <f t="shared" si="58"/>
        <v>42689.088888888888</v>
      </c>
    </row>
    <row r="3776" spans="1:20" ht="60" hidden="1" x14ac:dyDescent="0.2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f>ROUND(E3776/D3776,0)*100</f>
        <v>100</v>
      </c>
      <c r="P3776">
        <f>IFERROR(ROUND(E3776/L3776,2),0)</f>
        <v>100</v>
      </c>
      <c r="Q3776" s="9" t="s">
        <v>8323</v>
      </c>
      <c r="R3776" t="s">
        <v>8335</v>
      </c>
      <c r="S3776" s="13">
        <f>(((J3776/60)/60)/24)+DATE(1970,1,1)</f>
        <v>42087.792303240742</v>
      </c>
      <c r="T3776" s="14">
        <f t="shared" si="58"/>
        <v>42103.792303240742</v>
      </c>
    </row>
    <row r="3777" spans="1:20" ht="45" hidden="1" x14ac:dyDescent="0.2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f>ROUND(E3777/D3777,0)*100</f>
        <v>100</v>
      </c>
      <c r="P3777">
        <f>IFERROR(ROUND(E3777/L3777,2),0)</f>
        <v>143.21</v>
      </c>
      <c r="Q3777" s="9" t="s">
        <v>8323</v>
      </c>
      <c r="R3777" t="s">
        <v>8335</v>
      </c>
      <c r="S3777" s="13">
        <f>(((J3777/60)/60)/24)+DATE(1970,1,1)</f>
        <v>42075.942627314813</v>
      </c>
      <c r="T3777" s="14">
        <f t="shared" si="58"/>
        <v>42103.166666666672</v>
      </c>
    </row>
    <row r="3778" spans="1:20" ht="60" hidden="1" x14ac:dyDescent="0.2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f>ROUND(E3778/D3778,0)*100</f>
        <v>100</v>
      </c>
      <c r="P3778">
        <f>IFERROR(ROUND(E3778/L3778,2),0)</f>
        <v>90.82</v>
      </c>
      <c r="Q3778" s="9" t="s">
        <v>8323</v>
      </c>
      <c r="R3778" t="s">
        <v>8335</v>
      </c>
      <c r="S3778" s="13">
        <f>(((J3778/60)/60)/24)+DATE(1970,1,1)</f>
        <v>41814.367800925924</v>
      </c>
      <c r="T3778" s="14">
        <f t="shared" si="58"/>
        <v>41852.041666666664</v>
      </c>
    </row>
    <row r="3779" spans="1:20" ht="45" hidden="1" x14ac:dyDescent="0.2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f>ROUND(E3779/D3779,0)*100</f>
        <v>100</v>
      </c>
      <c r="P3779">
        <f>IFERROR(ROUND(E3779/L3779,2),0)</f>
        <v>48.54</v>
      </c>
      <c r="Q3779" s="9" t="s">
        <v>8323</v>
      </c>
      <c r="R3779" t="s">
        <v>8335</v>
      </c>
      <c r="S3779" s="13">
        <f>(((J3779/60)/60)/24)+DATE(1970,1,1)</f>
        <v>41887.111354166671</v>
      </c>
      <c r="T3779" s="14">
        <f t="shared" ref="T3779:T3842" si="59">(((I3779/60)/60)/24)+DATE(1970,1,1)</f>
        <v>41909.166666666664</v>
      </c>
    </row>
    <row r="3780" spans="1:20" ht="30" hidden="1" x14ac:dyDescent="0.2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f>ROUND(E3780/D3780,0)*100</f>
        <v>100</v>
      </c>
      <c r="P3780">
        <f>IFERROR(ROUND(E3780/L3780,2),0)</f>
        <v>70.03</v>
      </c>
      <c r="Q3780" s="9" t="s">
        <v>8323</v>
      </c>
      <c r="R3780" t="s">
        <v>8335</v>
      </c>
      <c r="S3780" s="13">
        <f>(((J3780/60)/60)/24)+DATE(1970,1,1)</f>
        <v>41989.819212962961</v>
      </c>
      <c r="T3780" s="14">
        <f t="shared" si="59"/>
        <v>42049.819212962961</v>
      </c>
    </row>
    <row r="3781" spans="1:20" ht="30" hidden="1" x14ac:dyDescent="0.2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f>ROUND(E3781/D3781,0)*100</f>
        <v>100</v>
      </c>
      <c r="P3781">
        <f>IFERROR(ROUND(E3781/L3781,2),0)</f>
        <v>135.63</v>
      </c>
      <c r="Q3781" s="9" t="s">
        <v>8323</v>
      </c>
      <c r="R3781" t="s">
        <v>8335</v>
      </c>
      <c r="S3781" s="13">
        <f>(((J3781/60)/60)/24)+DATE(1970,1,1)</f>
        <v>42425.735416666663</v>
      </c>
      <c r="T3781" s="14">
        <f t="shared" si="59"/>
        <v>42455.693750000006</v>
      </c>
    </row>
    <row r="3782" spans="1:20" ht="45" hidden="1" x14ac:dyDescent="0.2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f>ROUND(E3782/D3782,0)*100</f>
        <v>100</v>
      </c>
      <c r="P3782">
        <f>IFERROR(ROUND(E3782/L3782,2),0)</f>
        <v>100</v>
      </c>
      <c r="Q3782" s="9" t="s">
        <v>8323</v>
      </c>
      <c r="R3782" t="s">
        <v>8335</v>
      </c>
      <c r="S3782" s="13">
        <f>(((J3782/60)/60)/24)+DATE(1970,1,1)</f>
        <v>42166.219733796301</v>
      </c>
      <c r="T3782" s="14">
        <f t="shared" si="59"/>
        <v>42198.837499999994</v>
      </c>
    </row>
    <row r="3783" spans="1:20" ht="60" hidden="1" x14ac:dyDescent="0.2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f>ROUND(E3783/D3783,0)*100</f>
        <v>100</v>
      </c>
      <c r="P3783">
        <f>IFERROR(ROUND(E3783/L3783,2),0)</f>
        <v>94.9</v>
      </c>
      <c r="Q3783" s="9" t="s">
        <v>8323</v>
      </c>
      <c r="R3783" t="s">
        <v>8335</v>
      </c>
      <c r="S3783" s="13">
        <f>(((J3783/60)/60)/24)+DATE(1970,1,1)</f>
        <v>41865.882928240739</v>
      </c>
      <c r="T3783" s="14">
        <f t="shared" si="59"/>
        <v>41890.882928240739</v>
      </c>
    </row>
    <row r="3784" spans="1:20" ht="60" x14ac:dyDescent="0.2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f>ROUND(E3784/D3784,0)*100</f>
        <v>100</v>
      </c>
      <c r="P3784">
        <f>IFERROR(ROUND(E3784/L3784,2),0)</f>
        <v>75.37</v>
      </c>
      <c r="Q3784" s="9" t="s">
        <v>8323</v>
      </c>
      <c r="R3784" t="s">
        <v>8335</v>
      </c>
      <c r="S3784" s="13">
        <f>(((J3784/60)/60)/24)+DATE(1970,1,1)</f>
        <v>42546.862233796302</v>
      </c>
      <c r="T3784" s="14">
        <f t="shared" si="59"/>
        <v>42575.958333333328</v>
      </c>
    </row>
    <row r="3785" spans="1:20" ht="45" hidden="1" x14ac:dyDescent="0.2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f>ROUND(E3785/D3785,0)*100</f>
        <v>100</v>
      </c>
      <c r="P3785">
        <f>IFERROR(ROUND(E3785/L3785,2),0)</f>
        <v>64.459999999999994</v>
      </c>
      <c r="Q3785" s="9" t="s">
        <v>8323</v>
      </c>
      <c r="R3785" t="s">
        <v>8335</v>
      </c>
      <c r="S3785" s="13">
        <f>(((J3785/60)/60)/24)+DATE(1970,1,1)</f>
        <v>42420.140277777777</v>
      </c>
      <c r="T3785" s="14">
        <f t="shared" si="59"/>
        <v>42444.666666666672</v>
      </c>
    </row>
    <row r="3786" spans="1:20" ht="60" hidden="1" x14ac:dyDescent="0.2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f>ROUND(E3786/D3786,0)*100</f>
        <v>100</v>
      </c>
      <c r="P3786">
        <f>IFERROR(ROUND(E3786/L3786,2),0)</f>
        <v>115</v>
      </c>
      <c r="Q3786" s="9" t="s">
        <v>8323</v>
      </c>
      <c r="R3786" t="s">
        <v>8335</v>
      </c>
      <c r="S3786" s="13">
        <f>(((J3786/60)/60)/24)+DATE(1970,1,1)</f>
        <v>42531.980694444443</v>
      </c>
      <c r="T3786" s="14">
        <f t="shared" si="59"/>
        <v>42561.980694444443</v>
      </c>
    </row>
    <row r="3787" spans="1:20" ht="60" x14ac:dyDescent="0.2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f>ROUND(E3787/D3787,0)*100</f>
        <v>200</v>
      </c>
      <c r="P3787">
        <f>IFERROR(ROUND(E3787/L3787,2),0)</f>
        <v>100.5</v>
      </c>
      <c r="Q3787" s="9" t="s">
        <v>8323</v>
      </c>
      <c r="R3787" t="s">
        <v>8335</v>
      </c>
      <c r="S3787" s="13">
        <f>(((J3787/60)/60)/24)+DATE(1970,1,1)</f>
        <v>42548.63853009259</v>
      </c>
      <c r="T3787" s="14">
        <f t="shared" si="59"/>
        <v>42584.418749999997</v>
      </c>
    </row>
    <row r="3788" spans="1:20" ht="45" hidden="1" x14ac:dyDescent="0.2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f>ROUND(E3788/D3788,0)*100</f>
        <v>100</v>
      </c>
      <c r="P3788">
        <f>IFERROR(ROUND(E3788/L3788,2),0)</f>
        <v>93.77</v>
      </c>
      <c r="Q3788" s="9" t="s">
        <v>8323</v>
      </c>
      <c r="R3788" t="s">
        <v>8335</v>
      </c>
      <c r="S3788" s="13">
        <f>(((J3788/60)/60)/24)+DATE(1970,1,1)</f>
        <v>42487.037905092591</v>
      </c>
      <c r="T3788" s="14">
        <f t="shared" si="59"/>
        <v>42517.037905092591</v>
      </c>
    </row>
    <row r="3789" spans="1:20" ht="45" hidden="1" x14ac:dyDescent="0.2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f>ROUND(E3789/D3789,0)*100</f>
        <v>100</v>
      </c>
      <c r="P3789">
        <f>IFERROR(ROUND(E3789/L3789,2),0)</f>
        <v>35.1</v>
      </c>
      <c r="Q3789" s="9" t="s">
        <v>8323</v>
      </c>
      <c r="R3789" t="s">
        <v>8335</v>
      </c>
      <c r="S3789" s="13">
        <f>(((J3789/60)/60)/24)+DATE(1970,1,1)</f>
        <v>42167.534791666665</v>
      </c>
      <c r="T3789" s="14">
        <f t="shared" si="59"/>
        <v>42196.165972222225</v>
      </c>
    </row>
    <row r="3790" spans="1:20" ht="75" hidden="1" x14ac:dyDescent="0.2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f>ROUND(E3790/D3790,0)*100</f>
        <v>0</v>
      </c>
      <c r="P3790">
        <f>IFERROR(ROUND(E3790/L3790,2),0)</f>
        <v>500</v>
      </c>
      <c r="Q3790" s="9" t="s">
        <v>8323</v>
      </c>
      <c r="R3790" t="s">
        <v>8335</v>
      </c>
      <c r="S3790" s="13">
        <f>(((J3790/60)/60)/24)+DATE(1970,1,1)</f>
        <v>42333.695821759262</v>
      </c>
      <c r="T3790" s="14">
        <f t="shared" si="59"/>
        <v>42361.679166666669</v>
      </c>
    </row>
    <row r="3791" spans="1:20" ht="45" x14ac:dyDescent="0.2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f>ROUND(E3791/D3791,0)*100</f>
        <v>0</v>
      </c>
      <c r="P3791">
        <f>IFERROR(ROUND(E3791/L3791,2),0)</f>
        <v>29</v>
      </c>
      <c r="Q3791" s="9" t="s">
        <v>8323</v>
      </c>
      <c r="R3791" t="s">
        <v>8335</v>
      </c>
      <c r="S3791" s="13">
        <f>(((J3791/60)/60)/24)+DATE(1970,1,1)</f>
        <v>42138.798819444448</v>
      </c>
      <c r="T3791" s="14">
        <f t="shared" si="59"/>
        <v>42170.798819444448</v>
      </c>
    </row>
    <row r="3792" spans="1:20" ht="60" hidden="1" x14ac:dyDescent="0.2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f>ROUND(E3792/D3792,0)*100</f>
        <v>0</v>
      </c>
      <c r="P3792">
        <f>IFERROR(ROUND(E3792/L3792,2),0)</f>
        <v>0</v>
      </c>
      <c r="Q3792" s="9" t="s">
        <v>8323</v>
      </c>
      <c r="R3792" t="s">
        <v>8335</v>
      </c>
      <c r="S3792" s="13">
        <f>(((J3792/60)/60)/24)+DATE(1970,1,1)</f>
        <v>42666.666932870372</v>
      </c>
      <c r="T3792" s="14">
        <f t="shared" si="59"/>
        <v>42696.708599537036</v>
      </c>
    </row>
    <row r="3793" spans="1:20" ht="30" hidden="1" x14ac:dyDescent="0.25">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f>ROUND(E3793/D3793,0)*100</f>
        <v>0</v>
      </c>
      <c r="P3793">
        <f>IFERROR(ROUND(E3793/L3793,2),0)</f>
        <v>0</v>
      </c>
      <c r="Q3793" s="9" t="s">
        <v>8323</v>
      </c>
      <c r="R3793" t="s">
        <v>8335</v>
      </c>
      <c r="S3793" s="13">
        <f>(((J3793/60)/60)/24)+DATE(1970,1,1)</f>
        <v>41766.692037037035</v>
      </c>
      <c r="T3793" s="14">
        <f t="shared" si="59"/>
        <v>41826.692037037035</v>
      </c>
    </row>
    <row r="3794" spans="1:20" ht="30" hidden="1" x14ac:dyDescent="0.2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f>ROUND(E3794/D3794,0)*100</f>
        <v>0</v>
      </c>
      <c r="P3794">
        <f>IFERROR(ROUND(E3794/L3794,2),0)</f>
        <v>17.5</v>
      </c>
      <c r="Q3794" s="9" t="s">
        <v>8323</v>
      </c>
      <c r="R3794" t="s">
        <v>8335</v>
      </c>
      <c r="S3794" s="13">
        <f>(((J3794/60)/60)/24)+DATE(1970,1,1)</f>
        <v>42170.447013888886</v>
      </c>
      <c r="T3794" s="14">
        <f t="shared" si="59"/>
        <v>42200.447013888886</v>
      </c>
    </row>
    <row r="3795" spans="1:20" ht="60" hidden="1" x14ac:dyDescent="0.2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f>ROUND(E3795/D3795,0)*100</f>
        <v>100</v>
      </c>
      <c r="P3795">
        <f>IFERROR(ROUND(E3795/L3795,2),0)</f>
        <v>174</v>
      </c>
      <c r="Q3795" s="9" t="s">
        <v>8323</v>
      </c>
      <c r="R3795" t="s">
        <v>8335</v>
      </c>
      <c r="S3795" s="13">
        <f>(((J3795/60)/60)/24)+DATE(1970,1,1)</f>
        <v>41968.938993055555</v>
      </c>
      <c r="T3795" s="14">
        <f t="shared" si="59"/>
        <v>41989.938993055555</v>
      </c>
    </row>
    <row r="3796" spans="1:20" ht="60" x14ac:dyDescent="0.25">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f>ROUND(E3796/D3796,0)*100</f>
        <v>0</v>
      </c>
      <c r="P3796">
        <f>IFERROR(ROUND(E3796/L3796,2),0)</f>
        <v>50</v>
      </c>
      <c r="Q3796" s="9" t="s">
        <v>8323</v>
      </c>
      <c r="R3796" t="s">
        <v>8335</v>
      </c>
      <c r="S3796" s="13">
        <f>(((J3796/60)/60)/24)+DATE(1970,1,1)</f>
        <v>42132.58048611111</v>
      </c>
      <c r="T3796" s="14">
        <f t="shared" si="59"/>
        <v>42162.58048611111</v>
      </c>
    </row>
    <row r="3797" spans="1:20" ht="45" x14ac:dyDescent="0.2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f>ROUND(E3797/D3797,0)*100</f>
        <v>0</v>
      </c>
      <c r="P3797">
        <f>IFERROR(ROUND(E3797/L3797,2),0)</f>
        <v>5</v>
      </c>
      <c r="Q3797" s="9" t="s">
        <v>8323</v>
      </c>
      <c r="R3797" t="s">
        <v>8335</v>
      </c>
      <c r="S3797" s="13">
        <f>(((J3797/60)/60)/24)+DATE(1970,1,1)</f>
        <v>42201.436226851853</v>
      </c>
      <c r="T3797" s="14">
        <f t="shared" si="59"/>
        <v>42244.9375</v>
      </c>
    </row>
    <row r="3798" spans="1:20" ht="60" hidden="1" x14ac:dyDescent="0.2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f>ROUND(E3798/D3798,0)*100</f>
        <v>0</v>
      </c>
      <c r="P3798">
        <f>IFERROR(ROUND(E3798/L3798,2),0)</f>
        <v>1</v>
      </c>
      <c r="Q3798" s="9" t="s">
        <v>8323</v>
      </c>
      <c r="R3798" t="s">
        <v>8335</v>
      </c>
      <c r="S3798" s="13">
        <f>(((J3798/60)/60)/24)+DATE(1970,1,1)</f>
        <v>42689.029583333337</v>
      </c>
      <c r="T3798" s="14">
        <f t="shared" si="59"/>
        <v>42749.029583333337</v>
      </c>
    </row>
    <row r="3799" spans="1:20" ht="60" hidden="1" x14ac:dyDescent="0.2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f>ROUND(E3799/D3799,0)*100</f>
        <v>100</v>
      </c>
      <c r="P3799">
        <f>IFERROR(ROUND(E3799/L3799,2),0)</f>
        <v>145.41</v>
      </c>
      <c r="Q3799" s="9" t="s">
        <v>8323</v>
      </c>
      <c r="R3799" t="s">
        <v>8335</v>
      </c>
      <c r="S3799" s="13">
        <f>(((J3799/60)/60)/24)+DATE(1970,1,1)</f>
        <v>42084.881539351853</v>
      </c>
      <c r="T3799" s="14">
        <f t="shared" si="59"/>
        <v>42114.881539351853</v>
      </c>
    </row>
    <row r="3800" spans="1:20" ht="60" hidden="1" x14ac:dyDescent="0.2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f>ROUND(E3800/D3800,0)*100</f>
        <v>0</v>
      </c>
      <c r="P3800">
        <f>IFERROR(ROUND(E3800/L3800,2),0)</f>
        <v>205</v>
      </c>
      <c r="Q3800" s="9" t="s">
        <v>8323</v>
      </c>
      <c r="R3800" t="s">
        <v>8335</v>
      </c>
      <c r="S3800" s="13">
        <f>(((J3800/60)/60)/24)+DATE(1970,1,1)</f>
        <v>41831.722777777781</v>
      </c>
      <c r="T3800" s="14">
        <f t="shared" si="59"/>
        <v>41861.722777777781</v>
      </c>
    </row>
    <row r="3801" spans="1:20" ht="45" hidden="1" x14ac:dyDescent="0.2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f>ROUND(E3801/D3801,0)*100</f>
        <v>0</v>
      </c>
      <c r="P3801">
        <f>IFERROR(ROUND(E3801/L3801,2),0)</f>
        <v>100.5</v>
      </c>
      <c r="Q3801" s="9" t="s">
        <v>8323</v>
      </c>
      <c r="R3801" t="s">
        <v>8335</v>
      </c>
      <c r="S3801" s="13">
        <f>(((J3801/60)/60)/24)+DATE(1970,1,1)</f>
        <v>42410.93105324074</v>
      </c>
      <c r="T3801" s="14">
        <f t="shared" si="59"/>
        <v>42440.93105324074</v>
      </c>
    </row>
    <row r="3802" spans="1:20" ht="60" hidden="1" x14ac:dyDescent="0.2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f>ROUND(E3802/D3802,0)*100</f>
        <v>0</v>
      </c>
      <c r="P3802">
        <f>IFERROR(ROUND(E3802/L3802,2),0)</f>
        <v>55.06</v>
      </c>
      <c r="Q3802" s="9" t="s">
        <v>8323</v>
      </c>
      <c r="R3802" t="s">
        <v>8335</v>
      </c>
      <c r="S3802" s="13">
        <f>(((J3802/60)/60)/24)+DATE(1970,1,1)</f>
        <v>41982.737071759257</v>
      </c>
      <c r="T3802" s="14">
        <f t="shared" si="59"/>
        <v>42015.207638888889</v>
      </c>
    </row>
    <row r="3803" spans="1:20" ht="45" hidden="1" x14ac:dyDescent="0.2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f>ROUND(E3803/D3803,0)*100</f>
        <v>0</v>
      </c>
      <c r="P3803">
        <f>IFERROR(ROUND(E3803/L3803,2),0)</f>
        <v>47.33</v>
      </c>
      <c r="Q3803" s="9" t="s">
        <v>8323</v>
      </c>
      <c r="R3803" t="s">
        <v>8335</v>
      </c>
      <c r="S3803" s="13">
        <f>(((J3803/60)/60)/24)+DATE(1970,1,1)</f>
        <v>41975.676111111112</v>
      </c>
      <c r="T3803" s="14">
        <f t="shared" si="59"/>
        <v>42006.676111111112</v>
      </c>
    </row>
    <row r="3804" spans="1:20" ht="45" hidden="1" x14ac:dyDescent="0.2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f>ROUND(E3804/D3804,0)*100</f>
        <v>0</v>
      </c>
      <c r="P3804">
        <f>IFERROR(ROUND(E3804/L3804,2),0)</f>
        <v>0</v>
      </c>
      <c r="Q3804" s="9" t="s">
        <v>8323</v>
      </c>
      <c r="R3804" t="s">
        <v>8335</v>
      </c>
      <c r="S3804" s="13">
        <f>(((J3804/60)/60)/24)+DATE(1970,1,1)</f>
        <v>42269.126226851848</v>
      </c>
      <c r="T3804" s="14">
        <f t="shared" si="59"/>
        <v>42299.126226851848</v>
      </c>
    </row>
    <row r="3805" spans="1:20" ht="30" hidden="1" x14ac:dyDescent="0.2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f>ROUND(E3805/D3805,0)*100</f>
        <v>0</v>
      </c>
      <c r="P3805">
        <f>IFERROR(ROUND(E3805/L3805,2),0)</f>
        <v>58.95</v>
      </c>
      <c r="Q3805" s="9" t="s">
        <v>8323</v>
      </c>
      <c r="R3805" t="s">
        <v>8335</v>
      </c>
      <c r="S3805" s="13">
        <f>(((J3805/60)/60)/24)+DATE(1970,1,1)</f>
        <v>42403.971851851849</v>
      </c>
      <c r="T3805" s="14">
        <f t="shared" si="59"/>
        <v>42433.971851851849</v>
      </c>
    </row>
    <row r="3806" spans="1:20" ht="60" hidden="1" x14ac:dyDescent="0.2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f>ROUND(E3806/D3806,0)*100</f>
        <v>0</v>
      </c>
      <c r="P3806">
        <f>IFERROR(ROUND(E3806/L3806,2),0)</f>
        <v>0</v>
      </c>
      <c r="Q3806" s="9" t="s">
        <v>8323</v>
      </c>
      <c r="R3806" t="s">
        <v>8335</v>
      </c>
      <c r="S3806" s="13">
        <f>(((J3806/60)/60)/24)+DATE(1970,1,1)</f>
        <v>42527.00953703704</v>
      </c>
      <c r="T3806" s="14">
        <f t="shared" si="59"/>
        <v>42582.291666666672</v>
      </c>
    </row>
    <row r="3807" spans="1:20" ht="45" hidden="1" x14ac:dyDescent="0.2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f>ROUND(E3807/D3807,0)*100</f>
        <v>0</v>
      </c>
      <c r="P3807">
        <f>IFERROR(ROUND(E3807/L3807,2),0)</f>
        <v>1.5</v>
      </c>
      <c r="Q3807" s="9" t="s">
        <v>8323</v>
      </c>
      <c r="R3807" t="s">
        <v>8335</v>
      </c>
      <c r="S3807" s="13">
        <f>(((J3807/60)/60)/24)+DATE(1970,1,1)</f>
        <v>41849.887037037035</v>
      </c>
      <c r="T3807" s="14">
        <f t="shared" si="59"/>
        <v>41909.887037037035</v>
      </c>
    </row>
    <row r="3808" spans="1:20" ht="60" hidden="1" x14ac:dyDescent="0.25">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f>ROUND(E3808/D3808,0)*100</f>
        <v>0</v>
      </c>
      <c r="P3808">
        <f>IFERROR(ROUND(E3808/L3808,2),0)</f>
        <v>5</v>
      </c>
      <c r="Q3808" s="9" t="s">
        <v>8323</v>
      </c>
      <c r="R3808" t="s">
        <v>8335</v>
      </c>
      <c r="S3808" s="13">
        <f>(((J3808/60)/60)/24)+DATE(1970,1,1)</f>
        <v>41799.259039351848</v>
      </c>
      <c r="T3808" s="14">
        <f t="shared" si="59"/>
        <v>41819.259039351848</v>
      </c>
    </row>
    <row r="3809" spans="1:20" ht="60" hidden="1" x14ac:dyDescent="0.2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f>ROUND(E3809/D3809,0)*100</f>
        <v>0</v>
      </c>
      <c r="P3809">
        <f>IFERROR(ROUND(E3809/L3809,2),0)</f>
        <v>50.56</v>
      </c>
      <c r="Q3809" s="9" t="s">
        <v>8323</v>
      </c>
      <c r="R3809" t="s">
        <v>8335</v>
      </c>
      <c r="S3809" s="13">
        <f>(((J3809/60)/60)/24)+DATE(1970,1,1)</f>
        <v>42090.909016203703</v>
      </c>
      <c r="T3809" s="14">
        <f t="shared" si="59"/>
        <v>42097.909016203703</v>
      </c>
    </row>
    <row r="3810" spans="1:20" ht="45" hidden="1" x14ac:dyDescent="0.2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f>ROUND(E3810/D3810,0)*100</f>
        <v>100</v>
      </c>
      <c r="P3810">
        <f>IFERROR(ROUND(E3810/L3810,2),0)</f>
        <v>41.67</v>
      </c>
      <c r="Q3810" s="9" t="s">
        <v>8323</v>
      </c>
      <c r="R3810" t="s">
        <v>8326</v>
      </c>
      <c r="S3810" s="13">
        <f>(((J3810/60)/60)/24)+DATE(1970,1,1)</f>
        <v>42059.453923611116</v>
      </c>
      <c r="T3810" s="14">
        <f t="shared" si="59"/>
        <v>42119.412256944444</v>
      </c>
    </row>
    <row r="3811" spans="1:20" ht="60" hidden="1" x14ac:dyDescent="0.2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f>ROUND(E3811/D3811,0)*100</f>
        <v>100</v>
      </c>
      <c r="P3811">
        <f>IFERROR(ROUND(E3811/L3811,2),0)</f>
        <v>53.29</v>
      </c>
      <c r="Q3811" s="9" t="s">
        <v>8323</v>
      </c>
      <c r="R3811" t="s">
        <v>8326</v>
      </c>
      <c r="S3811" s="13">
        <f>(((J3811/60)/60)/24)+DATE(1970,1,1)</f>
        <v>41800.526701388888</v>
      </c>
      <c r="T3811" s="14">
        <f t="shared" si="59"/>
        <v>41850.958333333336</v>
      </c>
    </row>
    <row r="3812" spans="1:20" ht="60" hidden="1" x14ac:dyDescent="0.2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f>ROUND(E3812/D3812,0)*100</f>
        <v>100</v>
      </c>
      <c r="P3812">
        <f>IFERROR(ROUND(E3812/L3812,2),0)</f>
        <v>70.23</v>
      </c>
      <c r="Q3812" s="9" t="s">
        <v>8323</v>
      </c>
      <c r="R3812" t="s">
        <v>8326</v>
      </c>
      <c r="S3812" s="13">
        <f>(((J3812/60)/60)/24)+DATE(1970,1,1)</f>
        <v>42054.849050925928</v>
      </c>
      <c r="T3812" s="14">
        <f t="shared" si="59"/>
        <v>42084.807384259257</v>
      </c>
    </row>
    <row r="3813" spans="1:20" ht="60" hidden="1" x14ac:dyDescent="0.2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f>ROUND(E3813/D3813,0)*100</f>
        <v>300</v>
      </c>
      <c r="P3813">
        <f>IFERROR(ROUND(E3813/L3813,2),0)</f>
        <v>43.42</v>
      </c>
      <c r="Q3813" s="9" t="s">
        <v>8323</v>
      </c>
      <c r="R3813" t="s">
        <v>8326</v>
      </c>
      <c r="S3813" s="13">
        <f>(((J3813/60)/60)/24)+DATE(1970,1,1)</f>
        <v>42487.62700231481</v>
      </c>
      <c r="T3813" s="14">
        <f t="shared" si="59"/>
        <v>42521.458333333328</v>
      </c>
    </row>
    <row r="3814" spans="1:20" ht="60" hidden="1" x14ac:dyDescent="0.2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f>ROUND(E3814/D3814,0)*100</f>
        <v>100</v>
      </c>
      <c r="P3814">
        <f>IFERROR(ROUND(E3814/L3814,2),0)</f>
        <v>199.18</v>
      </c>
      <c r="Q3814" s="9" t="s">
        <v>8323</v>
      </c>
      <c r="R3814" t="s">
        <v>8326</v>
      </c>
      <c r="S3814" s="13">
        <f>(((J3814/60)/60)/24)+DATE(1970,1,1)</f>
        <v>42109.751250000001</v>
      </c>
      <c r="T3814" s="14">
        <f t="shared" si="59"/>
        <v>42156.165972222225</v>
      </c>
    </row>
    <row r="3815" spans="1:20" ht="60" hidden="1" x14ac:dyDescent="0.2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f>ROUND(E3815/D3815,0)*100</f>
        <v>100</v>
      </c>
      <c r="P3815">
        <f>IFERROR(ROUND(E3815/L3815,2),0)</f>
        <v>78.52</v>
      </c>
      <c r="Q3815" s="9" t="s">
        <v>8323</v>
      </c>
      <c r="R3815" t="s">
        <v>8326</v>
      </c>
      <c r="S3815" s="13">
        <f>(((J3815/60)/60)/24)+DATE(1970,1,1)</f>
        <v>42497.275706018518</v>
      </c>
      <c r="T3815" s="14">
        <f t="shared" si="59"/>
        <v>42535.904861111107</v>
      </c>
    </row>
    <row r="3816" spans="1:20" ht="60" hidden="1" x14ac:dyDescent="0.2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f>ROUND(E3816/D3816,0)*100</f>
        <v>100</v>
      </c>
      <c r="P3816">
        <f>IFERROR(ROUND(E3816/L3816,2),0)</f>
        <v>61.82</v>
      </c>
      <c r="Q3816" s="9" t="s">
        <v>8323</v>
      </c>
      <c r="R3816" t="s">
        <v>8326</v>
      </c>
      <c r="S3816" s="13">
        <f>(((J3816/60)/60)/24)+DATE(1970,1,1)</f>
        <v>42058.904074074075</v>
      </c>
      <c r="T3816" s="14">
        <f t="shared" si="59"/>
        <v>42095.165972222225</v>
      </c>
    </row>
    <row r="3817" spans="1:20" ht="30" hidden="1" x14ac:dyDescent="0.2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f>ROUND(E3817/D3817,0)*100</f>
        <v>100</v>
      </c>
      <c r="P3817">
        <f>IFERROR(ROUND(E3817/L3817,2),0)</f>
        <v>50</v>
      </c>
      <c r="Q3817" s="9" t="s">
        <v>8323</v>
      </c>
      <c r="R3817" t="s">
        <v>8326</v>
      </c>
      <c r="S3817" s="13">
        <f>(((J3817/60)/60)/24)+DATE(1970,1,1)</f>
        <v>42207.259918981479</v>
      </c>
      <c r="T3817" s="14">
        <f t="shared" si="59"/>
        <v>42236.958333333328</v>
      </c>
    </row>
    <row r="3818" spans="1:20" ht="60" hidden="1" x14ac:dyDescent="0.25">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f>ROUND(E3818/D3818,0)*100</f>
        <v>100</v>
      </c>
      <c r="P3818">
        <f>IFERROR(ROUND(E3818/L3818,2),0)</f>
        <v>48.34</v>
      </c>
      <c r="Q3818" s="9" t="s">
        <v>8323</v>
      </c>
      <c r="R3818" t="s">
        <v>8326</v>
      </c>
      <c r="S3818" s="13">
        <f>(((J3818/60)/60)/24)+DATE(1970,1,1)</f>
        <v>41807.690081018518</v>
      </c>
      <c r="T3818" s="14">
        <f t="shared" si="59"/>
        <v>41837.690081018518</v>
      </c>
    </row>
    <row r="3819" spans="1:20" ht="60" hidden="1" x14ac:dyDescent="0.2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f>ROUND(E3819/D3819,0)*100</f>
        <v>100</v>
      </c>
      <c r="P3819">
        <f>IFERROR(ROUND(E3819/L3819,2),0)</f>
        <v>107.25</v>
      </c>
      <c r="Q3819" s="9" t="s">
        <v>8323</v>
      </c>
      <c r="R3819" t="s">
        <v>8326</v>
      </c>
      <c r="S3819" s="13">
        <f>(((J3819/60)/60)/24)+DATE(1970,1,1)</f>
        <v>42284.69694444444</v>
      </c>
      <c r="T3819" s="14">
        <f t="shared" si="59"/>
        <v>42301.165972222225</v>
      </c>
    </row>
    <row r="3820" spans="1:20" ht="45" hidden="1" x14ac:dyDescent="0.2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f>ROUND(E3820/D3820,0)*100</f>
        <v>200</v>
      </c>
      <c r="P3820">
        <f>IFERROR(ROUND(E3820/L3820,2),0)</f>
        <v>57</v>
      </c>
      <c r="Q3820" s="9" t="s">
        <v>8323</v>
      </c>
      <c r="R3820" t="s">
        <v>8326</v>
      </c>
      <c r="S3820" s="13">
        <f>(((J3820/60)/60)/24)+DATE(1970,1,1)</f>
        <v>42045.84238425926</v>
      </c>
      <c r="T3820" s="14">
        <f t="shared" si="59"/>
        <v>42075.800717592589</v>
      </c>
    </row>
    <row r="3821" spans="1:20" ht="45" hidden="1" x14ac:dyDescent="0.2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f>ROUND(E3821/D3821,0)*100</f>
        <v>100</v>
      </c>
      <c r="P3821">
        <f>IFERROR(ROUND(E3821/L3821,2),0)</f>
        <v>40.92</v>
      </c>
      <c r="Q3821" s="9" t="s">
        <v>8323</v>
      </c>
      <c r="R3821" t="s">
        <v>8326</v>
      </c>
      <c r="S3821" s="13">
        <f>(((J3821/60)/60)/24)+DATE(1970,1,1)</f>
        <v>42184.209537037037</v>
      </c>
      <c r="T3821" s="14">
        <f t="shared" si="59"/>
        <v>42202.876388888893</v>
      </c>
    </row>
    <row r="3822" spans="1:20" ht="45" hidden="1" x14ac:dyDescent="0.2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f>ROUND(E3822/D3822,0)*100</f>
        <v>100</v>
      </c>
      <c r="P3822">
        <f>IFERROR(ROUND(E3822/L3822,2),0)</f>
        <v>21.5</v>
      </c>
      <c r="Q3822" s="9" t="s">
        <v>8323</v>
      </c>
      <c r="R3822" t="s">
        <v>8326</v>
      </c>
      <c r="S3822" s="13">
        <f>(((J3822/60)/60)/24)+DATE(1970,1,1)</f>
        <v>42160.651817129634</v>
      </c>
      <c r="T3822" s="14">
        <f t="shared" si="59"/>
        <v>42190.651817129634</v>
      </c>
    </row>
    <row r="3823" spans="1:20" ht="60" hidden="1" x14ac:dyDescent="0.2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f>ROUND(E3823/D3823,0)*100</f>
        <v>100</v>
      </c>
      <c r="P3823">
        <f>IFERROR(ROUND(E3823/L3823,2),0)</f>
        <v>79.540000000000006</v>
      </c>
      <c r="Q3823" s="9" t="s">
        <v>8323</v>
      </c>
      <c r="R3823" t="s">
        <v>8326</v>
      </c>
      <c r="S3823" s="13">
        <f>(((J3823/60)/60)/24)+DATE(1970,1,1)</f>
        <v>42341.180636574078</v>
      </c>
      <c r="T3823" s="14">
        <f t="shared" si="59"/>
        <v>42373.180636574078</v>
      </c>
    </row>
    <row r="3824" spans="1:20" ht="60" hidden="1" x14ac:dyDescent="0.25">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f>ROUND(E3824/D3824,0)*100</f>
        <v>100</v>
      </c>
      <c r="P3824">
        <f>IFERROR(ROUND(E3824/L3824,2),0)</f>
        <v>72.38</v>
      </c>
      <c r="Q3824" s="9" t="s">
        <v>8323</v>
      </c>
      <c r="R3824" t="s">
        <v>8326</v>
      </c>
      <c r="S3824" s="13">
        <f>(((J3824/60)/60)/24)+DATE(1970,1,1)</f>
        <v>42329.838159722218</v>
      </c>
      <c r="T3824" s="14">
        <f t="shared" si="59"/>
        <v>42388.957638888889</v>
      </c>
    </row>
    <row r="3825" spans="1:20" ht="60" hidden="1" x14ac:dyDescent="0.2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f>ROUND(E3825/D3825,0)*100</f>
        <v>100</v>
      </c>
      <c r="P3825">
        <f>IFERROR(ROUND(E3825/L3825,2),0)</f>
        <v>64.63</v>
      </c>
      <c r="Q3825" s="9" t="s">
        <v>8323</v>
      </c>
      <c r="R3825" t="s">
        <v>8326</v>
      </c>
      <c r="S3825" s="13">
        <f>(((J3825/60)/60)/24)+DATE(1970,1,1)</f>
        <v>42170.910231481481</v>
      </c>
      <c r="T3825" s="14">
        <f t="shared" si="59"/>
        <v>42205.165972222225</v>
      </c>
    </row>
    <row r="3826" spans="1:20" ht="60" hidden="1" x14ac:dyDescent="0.2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f>ROUND(E3826/D3826,0)*100</f>
        <v>100</v>
      </c>
      <c r="P3826">
        <f>IFERROR(ROUND(E3826/L3826,2),0)</f>
        <v>38.57</v>
      </c>
      <c r="Q3826" s="9" t="s">
        <v>8323</v>
      </c>
      <c r="R3826" t="s">
        <v>8326</v>
      </c>
      <c r="S3826" s="13">
        <f>(((J3826/60)/60)/24)+DATE(1970,1,1)</f>
        <v>42571.626192129625</v>
      </c>
      <c r="T3826" s="14">
        <f t="shared" si="59"/>
        <v>42583.570138888885</v>
      </c>
    </row>
    <row r="3827" spans="1:20" ht="60" hidden="1" x14ac:dyDescent="0.2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f>ROUND(E3827/D3827,0)*100</f>
        <v>100</v>
      </c>
      <c r="P3827">
        <f>IFERROR(ROUND(E3827/L3827,2),0)</f>
        <v>107.57</v>
      </c>
      <c r="Q3827" s="9" t="s">
        <v>8323</v>
      </c>
      <c r="R3827" t="s">
        <v>8326</v>
      </c>
      <c r="S3827" s="13">
        <f>(((J3827/60)/60)/24)+DATE(1970,1,1)</f>
        <v>42151.069606481484</v>
      </c>
      <c r="T3827" s="14">
        <f t="shared" si="59"/>
        <v>42172.069606481484</v>
      </c>
    </row>
    <row r="3828" spans="1:20" ht="45" hidden="1" x14ac:dyDescent="0.2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f>ROUND(E3828/D3828,0)*100</f>
        <v>100</v>
      </c>
      <c r="P3828">
        <f>IFERROR(ROUND(E3828/L3828,2),0)</f>
        <v>27.5</v>
      </c>
      <c r="Q3828" s="9" t="s">
        <v>8323</v>
      </c>
      <c r="R3828" t="s">
        <v>8326</v>
      </c>
      <c r="S3828" s="13">
        <f>(((J3828/60)/60)/24)+DATE(1970,1,1)</f>
        <v>42101.423541666663</v>
      </c>
      <c r="T3828" s="14">
        <f t="shared" si="59"/>
        <v>42131.423541666663</v>
      </c>
    </row>
    <row r="3829" spans="1:20" ht="60" hidden="1" x14ac:dyDescent="0.25">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f>ROUND(E3829/D3829,0)*100</f>
        <v>200</v>
      </c>
      <c r="P3829">
        <f>IFERROR(ROUND(E3829/L3829,2),0)</f>
        <v>70.459999999999994</v>
      </c>
      <c r="Q3829" s="9" t="s">
        <v>8323</v>
      </c>
      <c r="R3829" t="s">
        <v>8326</v>
      </c>
      <c r="S3829" s="13">
        <f>(((J3829/60)/60)/24)+DATE(1970,1,1)</f>
        <v>42034.928252314814</v>
      </c>
      <c r="T3829" s="14">
        <f t="shared" si="59"/>
        <v>42090</v>
      </c>
    </row>
    <row r="3830" spans="1:20" ht="60" hidden="1" x14ac:dyDescent="0.2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f>ROUND(E3830/D3830,0)*100</f>
        <v>100</v>
      </c>
      <c r="P3830">
        <f>IFERROR(ROUND(E3830/L3830,2),0)</f>
        <v>178.57</v>
      </c>
      <c r="Q3830" s="9" t="s">
        <v>8323</v>
      </c>
      <c r="R3830" t="s">
        <v>8326</v>
      </c>
      <c r="S3830" s="13">
        <f>(((J3830/60)/60)/24)+DATE(1970,1,1)</f>
        <v>41944.527627314819</v>
      </c>
      <c r="T3830" s="14">
        <f t="shared" si="59"/>
        <v>42004.569293981483</v>
      </c>
    </row>
    <row r="3831" spans="1:20" ht="60" hidden="1" x14ac:dyDescent="0.2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f>ROUND(E3831/D3831,0)*100</f>
        <v>100</v>
      </c>
      <c r="P3831">
        <f>IFERROR(ROUND(E3831/L3831,2),0)</f>
        <v>62.63</v>
      </c>
      <c r="Q3831" s="9" t="s">
        <v>8323</v>
      </c>
      <c r="R3831" t="s">
        <v>8326</v>
      </c>
      <c r="S3831" s="13">
        <f>(((J3831/60)/60)/24)+DATE(1970,1,1)</f>
        <v>42593.865405092598</v>
      </c>
      <c r="T3831" s="14">
        <f t="shared" si="59"/>
        <v>42613.865405092598</v>
      </c>
    </row>
    <row r="3832" spans="1:20" ht="45" hidden="1" x14ac:dyDescent="0.2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f>ROUND(E3832/D3832,0)*100</f>
        <v>200</v>
      </c>
      <c r="P3832">
        <f>IFERROR(ROUND(E3832/L3832,2),0)</f>
        <v>75</v>
      </c>
      <c r="Q3832" s="9" t="s">
        <v>8323</v>
      </c>
      <c r="R3832" t="s">
        <v>8326</v>
      </c>
      <c r="S3832" s="13">
        <f>(((J3832/60)/60)/24)+DATE(1970,1,1)</f>
        <v>42503.740868055553</v>
      </c>
      <c r="T3832" s="14">
        <f t="shared" si="59"/>
        <v>42517.740868055553</v>
      </c>
    </row>
    <row r="3833" spans="1:20" ht="60" hidden="1" x14ac:dyDescent="0.2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f>ROUND(E3833/D3833,0)*100</f>
        <v>100</v>
      </c>
      <c r="P3833">
        <f>IFERROR(ROUND(E3833/L3833,2),0)</f>
        <v>58.9</v>
      </c>
      <c r="Q3833" s="9" t="s">
        <v>8323</v>
      </c>
      <c r="R3833" t="s">
        <v>8326</v>
      </c>
      <c r="S3833" s="13">
        <f>(((J3833/60)/60)/24)+DATE(1970,1,1)</f>
        <v>41927.848900462966</v>
      </c>
      <c r="T3833" s="14">
        <f t="shared" si="59"/>
        <v>41948.890567129631</v>
      </c>
    </row>
    <row r="3834" spans="1:20" ht="60" hidden="1" x14ac:dyDescent="0.2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f>ROUND(E3834/D3834,0)*100</f>
        <v>100</v>
      </c>
      <c r="P3834">
        <f>IFERROR(ROUND(E3834/L3834,2),0)</f>
        <v>139.56</v>
      </c>
      <c r="Q3834" s="9" t="s">
        <v>8323</v>
      </c>
      <c r="R3834" t="s">
        <v>8326</v>
      </c>
      <c r="S3834" s="13">
        <f>(((J3834/60)/60)/24)+DATE(1970,1,1)</f>
        <v>42375.114988425921</v>
      </c>
      <c r="T3834" s="14">
        <f t="shared" si="59"/>
        <v>42420.114988425921</v>
      </c>
    </row>
    <row r="3835" spans="1:20" ht="60" hidden="1" x14ac:dyDescent="0.2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f>ROUND(E3835/D3835,0)*100</f>
        <v>100</v>
      </c>
      <c r="P3835">
        <f>IFERROR(ROUND(E3835/L3835,2),0)</f>
        <v>70</v>
      </c>
      <c r="Q3835" s="9" t="s">
        <v>8323</v>
      </c>
      <c r="R3835" t="s">
        <v>8326</v>
      </c>
      <c r="S3835" s="13">
        <f>(((J3835/60)/60)/24)+DATE(1970,1,1)</f>
        <v>41963.872361111105</v>
      </c>
      <c r="T3835" s="14">
        <f t="shared" si="59"/>
        <v>41974.797916666663</v>
      </c>
    </row>
    <row r="3836" spans="1:20" ht="60" hidden="1" x14ac:dyDescent="0.2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f>ROUND(E3836/D3836,0)*100</f>
        <v>100</v>
      </c>
      <c r="P3836">
        <f>IFERROR(ROUND(E3836/L3836,2),0)</f>
        <v>57.39</v>
      </c>
      <c r="Q3836" s="9" t="s">
        <v>8323</v>
      </c>
      <c r="R3836" t="s">
        <v>8326</v>
      </c>
      <c r="S3836" s="13">
        <f>(((J3836/60)/60)/24)+DATE(1970,1,1)</f>
        <v>42143.445219907408</v>
      </c>
      <c r="T3836" s="14">
        <f t="shared" si="59"/>
        <v>42173.445219907408</v>
      </c>
    </row>
    <row r="3837" spans="1:20" ht="60" hidden="1" x14ac:dyDescent="0.2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f>ROUND(E3837/D3837,0)*100</f>
        <v>200</v>
      </c>
      <c r="P3837">
        <f>IFERROR(ROUND(E3837/L3837,2),0)</f>
        <v>40</v>
      </c>
      <c r="Q3837" s="9" t="s">
        <v>8323</v>
      </c>
      <c r="R3837" t="s">
        <v>8326</v>
      </c>
      <c r="S3837" s="13">
        <f>(((J3837/60)/60)/24)+DATE(1970,1,1)</f>
        <v>42460.94222222222</v>
      </c>
      <c r="T3837" s="14">
        <f t="shared" si="59"/>
        <v>42481.94222222222</v>
      </c>
    </row>
    <row r="3838" spans="1:20" ht="45" hidden="1" x14ac:dyDescent="0.2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f>ROUND(E3838/D3838,0)*100</f>
        <v>100</v>
      </c>
      <c r="P3838">
        <f>IFERROR(ROUND(E3838/L3838,2),0)</f>
        <v>64.290000000000006</v>
      </c>
      <c r="Q3838" s="9" t="s">
        <v>8323</v>
      </c>
      <c r="R3838" t="s">
        <v>8326</v>
      </c>
      <c r="S3838" s="13">
        <f>(((J3838/60)/60)/24)+DATE(1970,1,1)</f>
        <v>42553.926527777774</v>
      </c>
      <c r="T3838" s="14">
        <f t="shared" si="59"/>
        <v>42585.172916666663</v>
      </c>
    </row>
    <row r="3839" spans="1:20" ht="30" hidden="1" x14ac:dyDescent="0.2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f>ROUND(E3839/D3839,0)*100</f>
        <v>100</v>
      </c>
      <c r="P3839">
        <f>IFERROR(ROUND(E3839/L3839,2),0)</f>
        <v>120.12</v>
      </c>
      <c r="Q3839" s="9" t="s">
        <v>8323</v>
      </c>
      <c r="R3839" t="s">
        <v>8326</v>
      </c>
      <c r="S3839" s="13">
        <f>(((J3839/60)/60)/24)+DATE(1970,1,1)</f>
        <v>42152.765717592592</v>
      </c>
      <c r="T3839" s="14">
        <f t="shared" si="59"/>
        <v>42188.765717592592</v>
      </c>
    </row>
    <row r="3840" spans="1:20" ht="60" hidden="1" x14ac:dyDescent="0.2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f>ROUND(E3840/D3840,0)*100</f>
        <v>100</v>
      </c>
      <c r="P3840">
        <f>IFERROR(ROUND(E3840/L3840,2),0)</f>
        <v>1008.24</v>
      </c>
      <c r="Q3840" s="9" t="s">
        <v>8323</v>
      </c>
      <c r="R3840" t="s">
        <v>8326</v>
      </c>
      <c r="S3840" s="13">
        <f>(((J3840/60)/60)/24)+DATE(1970,1,1)</f>
        <v>42116.710752314815</v>
      </c>
      <c r="T3840" s="14">
        <f t="shared" si="59"/>
        <v>42146.710752314815</v>
      </c>
    </row>
    <row r="3841" spans="1:20" ht="60" hidden="1" x14ac:dyDescent="0.2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f>ROUND(E3841/D3841,0)*100</f>
        <v>100</v>
      </c>
      <c r="P3841">
        <f>IFERROR(ROUND(E3841/L3841,2),0)</f>
        <v>63.28</v>
      </c>
      <c r="Q3841" s="9" t="s">
        <v>8323</v>
      </c>
      <c r="R3841" t="s">
        <v>8326</v>
      </c>
      <c r="S3841" s="13">
        <f>(((J3841/60)/60)/24)+DATE(1970,1,1)</f>
        <v>42155.142638888887</v>
      </c>
      <c r="T3841" s="14">
        <f t="shared" si="59"/>
        <v>42215.142638888887</v>
      </c>
    </row>
    <row r="3842" spans="1:20" ht="45" hidden="1" x14ac:dyDescent="0.2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f>ROUND(E3842/D3842,0)*100</f>
        <v>6500</v>
      </c>
      <c r="P3842">
        <f>IFERROR(ROUND(E3842/L3842,2),0)</f>
        <v>21.67</v>
      </c>
      <c r="Q3842" s="9" t="s">
        <v>8323</v>
      </c>
      <c r="R3842" t="s">
        <v>8326</v>
      </c>
      <c r="S3842" s="13">
        <f>(((J3842/60)/60)/24)+DATE(1970,1,1)</f>
        <v>42432.701724537037</v>
      </c>
      <c r="T3842" s="14">
        <f t="shared" si="59"/>
        <v>42457.660057870366</v>
      </c>
    </row>
    <row r="3843" spans="1:20" ht="60" hidden="1" x14ac:dyDescent="0.2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f>ROUND(E3843/D3843,0)*100</f>
        <v>0</v>
      </c>
      <c r="P3843">
        <f>IFERROR(ROUND(E3843/L3843,2),0)</f>
        <v>25.65</v>
      </c>
      <c r="Q3843" s="9" t="s">
        <v>8323</v>
      </c>
      <c r="R3843" t="s">
        <v>8326</v>
      </c>
      <c r="S3843" s="13">
        <f>(((J3843/60)/60)/24)+DATE(1970,1,1)</f>
        <v>41780.785729166666</v>
      </c>
      <c r="T3843" s="14">
        <f t="shared" ref="T3843:T3906" si="60">(((I3843/60)/60)/24)+DATE(1970,1,1)</f>
        <v>41840.785729166666</v>
      </c>
    </row>
    <row r="3844" spans="1:20" ht="60" hidden="1" x14ac:dyDescent="0.2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f>ROUND(E3844/D3844,0)*100</f>
        <v>0</v>
      </c>
      <c r="P3844">
        <f>IFERROR(ROUND(E3844/L3844,2),0)</f>
        <v>47.7</v>
      </c>
      <c r="Q3844" s="9" t="s">
        <v>8323</v>
      </c>
      <c r="R3844" t="s">
        <v>8326</v>
      </c>
      <c r="S3844" s="13">
        <f>(((J3844/60)/60)/24)+DATE(1970,1,1)</f>
        <v>41740.493657407409</v>
      </c>
      <c r="T3844" s="14">
        <f t="shared" si="60"/>
        <v>41770.493657407409</v>
      </c>
    </row>
    <row r="3845" spans="1:20" ht="60" hidden="1" x14ac:dyDescent="0.2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f>ROUND(E3845/D3845,0)*100</f>
        <v>0</v>
      </c>
      <c r="P3845">
        <f>IFERROR(ROUND(E3845/L3845,2),0)</f>
        <v>56.05</v>
      </c>
      <c r="Q3845" s="9" t="s">
        <v>8323</v>
      </c>
      <c r="R3845" t="s">
        <v>8326</v>
      </c>
      <c r="S3845" s="13">
        <f>(((J3845/60)/60)/24)+DATE(1970,1,1)</f>
        <v>41766.072500000002</v>
      </c>
      <c r="T3845" s="14">
        <f t="shared" si="60"/>
        <v>41791.072500000002</v>
      </c>
    </row>
    <row r="3846" spans="1:20" ht="60" hidden="1" x14ac:dyDescent="0.2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f>ROUND(E3846/D3846,0)*100</f>
        <v>0</v>
      </c>
      <c r="P3846">
        <f>IFERROR(ROUND(E3846/L3846,2),0)</f>
        <v>81.319999999999993</v>
      </c>
      <c r="Q3846" s="9" t="s">
        <v>8323</v>
      </c>
      <c r="R3846" t="s">
        <v>8326</v>
      </c>
      <c r="S3846" s="13">
        <f>(((J3846/60)/60)/24)+DATE(1970,1,1)</f>
        <v>41766.617291666669</v>
      </c>
      <c r="T3846" s="14">
        <f t="shared" si="60"/>
        <v>41793.290972222225</v>
      </c>
    </row>
    <row r="3847" spans="1:20" ht="60" hidden="1" x14ac:dyDescent="0.2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f>ROUND(E3847/D3847,0)*100</f>
        <v>0</v>
      </c>
      <c r="P3847">
        <f>IFERROR(ROUND(E3847/L3847,2),0)</f>
        <v>70.17</v>
      </c>
      <c r="Q3847" s="9" t="s">
        <v>8323</v>
      </c>
      <c r="R3847" t="s">
        <v>8326</v>
      </c>
      <c r="S3847" s="13">
        <f>(((J3847/60)/60)/24)+DATE(1970,1,1)</f>
        <v>42248.627013888887</v>
      </c>
      <c r="T3847" s="14">
        <f t="shared" si="60"/>
        <v>42278.627013888887</v>
      </c>
    </row>
    <row r="3848" spans="1:20" ht="45" hidden="1" x14ac:dyDescent="0.2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f>ROUND(E3848/D3848,0)*100</f>
        <v>0</v>
      </c>
      <c r="P3848">
        <f>IFERROR(ROUND(E3848/L3848,2),0)</f>
        <v>23.63</v>
      </c>
      <c r="Q3848" s="9" t="s">
        <v>8323</v>
      </c>
      <c r="R3848" t="s">
        <v>8326</v>
      </c>
      <c r="S3848" s="13">
        <f>(((J3848/60)/60)/24)+DATE(1970,1,1)</f>
        <v>41885.221550925926</v>
      </c>
      <c r="T3848" s="14">
        <f t="shared" si="60"/>
        <v>41916.290972222225</v>
      </c>
    </row>
    <row r="3849" spans="1:20" ht="45" hidden="1" x14ac:dyDescent="0.2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f>ROUND(E3849/D3849,0)*100</f>
        <v>0</v>
      </c>
      <c r="P3849">
        <f>IFERROR(ROUND(E3849/L3849,2),0)</f>
        <v>188.56</v>
      </c>
      <c r="Q3849" s="9" t="s">
        <v>8323</v>
      </c>
      <c r="R3849" t="s">
        <v>8326</v>
      </c>
      <c r="S3849" s="13">
        <f>(((J3849/60)/60)/24)+DATE(1970,1,1)</f>
        <v>42159.224432870367</v>
      </c>
      <c r="T3849" s="14">
        <f t="shared" si="60"/>
        <v>42204.224432870367</v>
      </c>
    </row>
    <row r="3850" spans="1:20" ht="60" hidden="1" x14ac:dyDescent="0.2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f>ROUND(E3850/D3850,0)*100</f>
        <v>0</v>
      </c>
      <c r="P3850">
        <f>IFERROR(ROUND(E3850/L3850,2),0)</f>
        <v>49.51</v>
      </c>
      <c r="Q3850" s="9" t="s">
        <v>8323</v>
      </c>
      <c r="R3850" t="s">
        <v>8326</v>
      </c>
      <c r="S3850" s="13">
        <f>(((J3850/60)/60)/24)+DATE(1970,1,1)</f>
        <v>42265.817002314812</v>
      </c>
      <c r="T3850" s="14">
        <f t="shared" si="60"/>
        <v>42295.817002314812</v>
      </c>
    </row>
    <row r="3851" spans="1:20" ht="75" hidden="1" x14ac:dyDescent="0.2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f>ROUND(E3851/D3851,0)*100</f>
        <v>0</v>
      </c>
      <c r="P3851">
        <f>IFERROR(ROUND(E3851/L3851,2),0)</f>
        <v>75.459999999999994</v>
      </c>
      <c r="Q3851" s="9" t="s">
        <v>8323</v>
      </c>
      <c r="R3851" t="s">
        <v>8326</v>
      </c>
      <c r="S3851" s="13">
        <f>(((J3851/60)/60)/24)+DATE(1970,1,1)</f>
        <v>42136.767175925925</v>
      </c>
      <c r="T3851" s="14">
        <f t="shared" si="60"/>
        <v>42166.767175925925</v>
      </c>
    </row>
    <row r="3852" spans="1:20" ht="30" hidden="1" x14ac:dyDescent="0.25">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f>ROUND(E3852/D3852,0)*100</f>
        <v>0</v>
      </c>
      <c r="P3852">
        <f>IFERROR(ROUND(E3852/L3852,2),0)</f>
        <v>9.5</v>
      </c>
      <c r="Q3852" s="9" t="s">
        <v>8323</v>
      </c>
      <c r="R3852" t="s">
        <v>8326</v>
      </c>
      <c r="S3852" s="13">
        <f>(((J3852/60)/60)/24)+DATE(1970,1,1)</f>
        <v>41975.124340277776</v>
      </c>
      <c r="T3852" s="14">
        <f t="shared" si="60"/>
        <v>42005.124340277776</v>
      </c>
    </row>
    <row r="3853" spans="1:20" ht="45" hidden="1" x14ac:dyDescent="0.2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f>ROUND(E3853/D3853,0)*100</f>
        <v>0</v>
      </c>
      <c r="P3853">
        <f>IFERROR(ROUND(E3853/L3853,2),0)</f>
        <v>35.5</v>
      </c>
      <c r="Q3853" s="9" t="s">
        <v>8323</v>
      </c>
      <c r="R3853" t="s">
        <v>8326</v>
      </c>
      <c r="S3853" s="13">
        <f>(((J3853/60)/60)/24)+DATE(1970,1,1)</f>
        <v>42172.439571759256</v>
      </c>
      <c r="T3853" s="14">
        <f t="shared" si="60"/>
        <v>42202.439571759256</v>
      </c>
    </row>
    <row r="3854" spans="1:20" ht="45" hidden="1" x14ac:dyDescent="0.2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f>ROUND(E3854/D3854,0)*100</f>
        <v>0</v>
      </c>
      <c r="P3854">
        <f>IFERROR(ROUND(E3854/L3854,2),0)</f>
        <v>10</v>
      </c>
      <c r="Q3854" s="9" t="s">
        <v>8323</v>
      </c>
      <c r="R3854" t="s">
        <v>8326</v>
      </c>
      <c r="S3854" s="13">
        <f>(((J3854/60)/60)/24)+DATE(1970,1,1)</f>
        <v>42065.190694444449</v>
      </c>
      <c r="T3854" s="14">
        <f t="shared" si="60"/>
        <v>42090.149027777778</v>
      </c>
    </row>
    <row r="3855" spans="1:20" ht="45" hidden="1" x14ac:dyDescent="0.2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f>ROUND(E3855/D3855,0)*100</f>
        <v>0</v>
      </c>
      <c r="P3855">
        <f>IFERROR(ROUND(E3855/L3855,2),0)</f>
        <v>13</v>
      </c>
      <c r="Q3855" s="9" t="s">
        <v>8323</v>
      </c>
      <c r="R3855" t="s">
        <v>8326</v>
      </c>
      <c r="S3855" s="13">
        <f>(((J3855/60)/60)/24)+DATE(1970,1,1)</f>
        <v>41848.84002314815</v>
      </c>
      <c r="T3855" s="14">
        <f t="shared" si="60"/>
        <v>41883.84002314815</v>
      </c>
    </row>
    <row r="3856" spans="1:20" ht="30" hidden="1" x14ac:dyDescent="0.2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f>ROUND(E3856/D3856,0)*100</f>
        <v>0</v>
      </c>
      <c r="P3856">
        <f>IFERROR(ROUND(E3856/L3856,2),0)</f>
        <v>89.4</v>
      </c>
      <c r="Q3856" s="9" t="s">
        <v>8323</v>
      </c>
      <c r="R3856" t="s">
        <v>8326</v>
      </c>
      <c r="S3856" s="13">
        <f>(((J3856/60)/60)/24)+DATE(1970,1,1)</f>
        <v>42103.884930555556</v>
      </c>
      <c r="T3856" s="14">
        <f t="shared" si="60"/>
        <v>42133.884930555556</v>
      </c>
    </row>
    <row r="3857" spans="1:20" ht="75" hidden="1" x14ac:dyDescent="0.25">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f>ROUND(E3857/D3857,0)*100</f>
        <v>0</v>
      </c>
      <c r="P3857">
        <f>IFERROR(ROUND(E3857/L3857,2),0)</f>
        <v>25</v>
      </c>
      <c r="Q3857" s="9" t="s">
        <v>8323</v>
      </c>
      <c r="R3857" t="s">
        <v>8326</v>
      </c>
      <c r="S3857" s="13">
        <f>(((J3857/60)/60)/24)+DATE(1970,1,1)</f>
        <v>42059.970729166671</v>
      </c>
      <c r="T3857" s="14">
        <f t="shared" si="60"/>
        <v>42089.929062499999</v>
      </c>
    </row>
    <row r="3858" spans="1:20" ht="60" hidden="1" x14ac:dyDescent="0.25">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f>ROUND(E3858/D3858,0)*100</f>
        <v>0</v>
      </c>
      <c r="P3858">
        <f>IFERROR(ROUND(E3858/L3858,2),0)</f>
        <v>1</v>
      </c>
      <c r="Q3858" s="9" t="s">
        <v>8323</v>
      </c>
      <c r="R3858" t="s">
        <v>8326</v>
      </c>
      <c r="S3858" s="13">
        <f>(((J3858/60)/60)/24)+DATE(1970,1,1)</f>
        <v>42041.743090277778</v>
      </c>
      <c r="T3858" s="14">
        <f t="shared" si="60"/>
        <v>42071.701423611114</v>
      </c>
    </row>
    <row r="3859" spans="1:20" ht="60" hidden="1" x14ac:dyDescent="0.2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f>ROUND(E3859/D3859,0)*100</f>
        <v>0</v>
      </c>
      <c r="P3859">
        <f>IFERROR(ROUND(E3859/L3859,2),0)</f>
        <v>65</v>
      </c>
      <c r="Q3859" s="9" t="s">
        <v>8323</v>
      </c>
      <c r="R3859" t="s">
        <v>8326</v>
      </c>
      <c r="S3859" s="13">
        <f>(((J3859/60)/60)/24)+DATE(1970,1,1)</f>
        <v>41829.73715277778</v>
      </c>
      <c r="T3859" s="14">
        <f t="shared" si="60"/>
        <v>41852.716666666667</v>
      </c>
    </row>
    <row r="3860" spans="1:20" ht="60" hidden="1" x14ac:dyDescent="0.25">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f>ROUND(E3860/D3860,0)*100</f>
        <v>0</v>
      </c>
      <c r="P3860">
        <f>IFERROR(ROUND(E3860/L3860,2),0)</f>
        <v>10</v>
      </c>
      <c r="Q3860" s="9" t="s">
        <v>8323</v>
      </c>
      <c r="R3860" t="s">
        <v>8326</v>
      </c>
      <c r="S3860" s="13">
        <f>(((J3860/60)/60)/24)+DATE(1970,1,1)</f>
        <v>42128.431064814817</v>
      </c>
      <c r="T3860" s="14">
        <f t="shared" si="60"/>
        <v>42146.875</v>
      </c>
    </row>
    <row r="3861" spans="1:20" ht="45" hidden="1" x14ac:dyDescent="0.2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f>ROUND(E3861/D3861,0)*100</f>
        <v>0</v>
      </c>
      <c r="P3861">
        <f>IFERROR(ROUND(E3861/L3861,2),0)</f>
        <v>1</v>
      </c>
      <c r="Q3861" s="9" t="s">
        <v>8323</v>
      </c>
      <c r="R3861" t="s">
        <v>8326</v>
      </c>
      <c r="S3861" s="13">
        <f>(((J3861/60)/60)/24)+DATE(1970,1,1)</f>
        <v>41789.893599537041</v>
      </c>
      <c r="T3861" s="14">
        <f t="shared" si="60"/>
        <v>41815.875</v>
      </c>
    </row>
    <row r="3862" spans="1:20" ht="60" hidden="1" x14ac:dyDescent="0.2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f>ROUND(E3862/D3862,0)*100</f>
        <v>0</v>
      </c>
      <c r="P3862">
        <f>IFERROR(ROUND(E3862/L3862,2),0)</f>
        <v>81.540000000000006</v>
      </c>
      <c r="Q3862" s="9" t="s">
        <v>8323</v>
      </c>
      <c r="R3862" t="s">
        <v>8326</v>
      </c>
      <c r="S3862" s="13">
        <f>(((J3862/60)/60)/24)+DATE(1970,1,1)</f>
        <v>41833.660995370366</v>
      </c>
      <c r="T3862" s="14">
        <f t="shared" si="60"/>
        <v>41863.660995370366</v>
      </c>
    </row>
    <row r="3863" spans="1:20" hidden="1" x14ac:dyDescent="0.2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f>ROUND(E3863/D3863,0)*100</f>
        <v>0</v>
      </c>
      <c r="P3863">
        <f>IFERROR(ROUND(E3863/L3863,2),0)</f>
        <v>100</v>
      </c>
      <c r="Q3863" s="9" t="s">
        <v>8323</v>
      </c>
      <c r="R3863" t="s">
        <v>8326</v>
      </c>
      <c r="S3863" s="13">
        <f>(((J3863/60)/60)/24)+DATE(1970,1,1)</f>
        <v>41914.590011574073</v>
      </c>
      <c r="T3863" s="14">
        <f t="shared" si="60"/>
        <v>41955.907638888893</v>
      </c>
    </row>
    <row r="3864" spans="1:20" ht="30" hidden="1" x14ac:dyDescent="0.25">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f>ROUND(E3864/D3864,0)*100</f>
        <v>0</v>
      </c>
      <c r="P3864">
        <f>IFERROR(ROUND(E3864/L3864,2),0)</f>
        <v>1</v>
      </c>
      <c r="Q3864" s="9" t="s">
        <v>8323</v>
      </c>
      <c r="R3864" t="s">
        <v>8326</v>
      </c>
      <c r="S3864" s="13">
        <f>(((J3864/60)/60)/24)+DATE(1970,1,1)</f>
        <v>42611.261064814811</v>
      </c>
      <c r="T3864" s="14">
        <f t="shared" si="60"/>
        <v>42625.707638888889</v>
      </c>
    </row>
    <row r="3865" spans="1:20" ht="60" hidden="1" x14ac:dyDescent="0.2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f>ROUND(E3865/D3865,0)*100</f>
        <v>0</v>
      </c>
      <c r="P3865">
        <f>IFERROR(ROUND(E3865/L3865,2),0)</f>
        <v>0</v>
      </c>
      <c r="Q3865" s="9" t="s">
        <v>8323</v>
      </c>
      <c r="R3865" t="s">
        <v>8326</v>
      </c>
      <c r="S3865" s="13">
        <f>(((J3865/60)/60)/24)+DATE(1970,1,1)</f>
        <v>42253.633159722223</v>
      </c>
      <c r="T3865" s="14">
        <f t="shared" si="60"/>
        <v>42313.674826388888</v>
      </c>
    </row>
    <row r="3866" spans="1:20" ht="60" hidden="1" x14ac:dyDescent="0.25">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f>ROUND(E3866/D3866,0)*100</f>
        <v>0</v>
      </c>
      <c r="P3866">
        <f>IFERROR(ROUND(E3866/L3866,2),0)</f>
        <v>20</v>
      </c>
      <c r="Q3866" s="9" t="s">
        <v>8323</v>
      </c>
      <c r="R3866" t="s">
        <v>8326</v>
      </c>
      <c r="S3866" s="13">
        <f>(((J3866/60)/60)/24)+DATE(1970,1,1)</f>
        <v>42295.891828703709</v>
      </c>
      <c r="T3866" s="14">
        <f t="shared" si="60"/>
        <v>42325.933495370366</v>
      </c>
    </row>
    <row r="3867" spans="1:20" ht="45" hidden="1" x14ac:dyDescent="0.2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f>ROUND(E3867/D3867,0)*100</f>
        <v>0</v>
      </c>
      <c r="P3867">
        <f>IFERROR(ROUND(E3867/L3867,2),0)</f>
        <v>46.43</v>
      </c>
      <c r="Q3867" s="9" t="s">
        <v>8323</v>
      </c>
      <c r="R3867" t="s">
        <v>8326</v>
      </c>
      <c r="S3867" s="13">
        <f>(((J3867/60)/60)/24)+DATE(1970,1,1)</f>
        <v>41841.651597222226</v>
      </c>
      <c r="T3867" s="14">
        <f t="shared" si="60"/>
        <v>41881.229166666664</v>
      </c>
    </row>
    <row r="3868" spans="1:20" ht="30" hidden="1" x14ac:dyDescent="0.25">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f>ROUND(E3868/D3868,0)*100</f>
        <v>0</v>
      </c>
      <c r="P3868">
        <f>IFERROR(ROUND(E3868/L3868,2),0)</f>
        <v>5.5</v>
      </c>
      <c r="Q3868" s="9" t="s">
        <v>8323</v>
      </c>
      <c r="R3868" t="s">
        <v>8326</v>
      </c>
      <c r="S3868" s="13">
        <f>(((J3868/60)/60)/24)+DATE(1970,1,1)</f>
        <v>42402.947002314817</v>
      </c>
      <c r="T3868" s="14">
        <f t="shared" si="60"/>
        <v>42452.145138888889</v>
      </c>
    </row>
    <row r="3869" spans="1:20" ht="45" hidden="1" x14ac:dyDescent="0.2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f>ROUND(E3869/D3869,0)*100</f>
        <v>0</v>
      </c>
      <c r="P3869">
        <f>IFERROR(ROUND(E3869/L3869,2),0)</f>
        <v>50.2</v>
      </c>
      <c r="Q3869" s="9" t="s">
        <v>8323</v>
      </c>
      <c r="R3869" t="s">
        <v>8326</v>
      </c>
      <c r="S3869" s="13">
        <f>(((J3869/60)/60)/24)+DATE(1970,1,1)</f>
        <v>42509.814108796301</v>
      </c>
      <c r="T3869" s="14">
        <f t="shared" si="60"/>
        <v>42539.814108796301</v>
      </c>
    </row>
    <row r="3870" spans="1:20" ht="30" x14ac:dyDescent="0.25">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f>ROUND(E3870/D3870,0)*100</f>
        <v>0</v>
      </c>
      <c r="P3870">
        <f>IFERROR(ROUND(E3870/L3870,2),0)</f>
        <v>10</v>
      </c>
      <c r="Q3870" s="9" t="s">
        <v>8323</v>
      </c>
      <c r="R3870" t="s">
        <v>8335</v>
      </c>
      <c r="S3870" s="13">
        <f>(((J3870/60)/60)/24)+DATE(1970,1,1)</f>
        <v>41865.659780092588</v>
      </c>
      <c r="T3870" s="14">
        <f t="shared" si="60"/>
        <v>41890.659780092588</v>
      </c>
    </row>
    <row r="3871" spans="1:20" ht="30" hidden="1" x14ac:dyDescent="0.2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f>ROUND(E3871/D3871,0)*100</f>
        <v>0</v>
      </c>
      <c r="P3871">
        <f>IFERROR(ROUND(E3871/L3871,2),0)</f>
        <v>30.13</v>
      </c>
      <c r="Q3871" s="9" t="s">
        <v>8323</v>
      </c>
      <c r="R3871" t="s">
        <v>8335</v>
      </c>
      <c r="S3871" s="13">
        <f>(((J3871/60)/60)/24)+DATE(1970,1,1)</f>
        <v>42047.724444444444</v>
      </c>
      <c r="T3871" s="14">
        <f t="shared" si="60"/>
        <v>42077.132638888885</v>
      </c>
    </row>
    <row r="3872" spans="1:20" ht="60" hidden="1" x14ac:dyDescent="0.2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f>ROUND(E3872/D3872,0)*100</f>
        <v>0</v>
      </c>
      <c r="P3872">
        <f>IFERROR(ROUND(E3872/L3872,2),0)</f>
        <v>150</v>
      </c>
      <c r="Q3872" s="9" t="s">
        <v>8323</v>
      </c>
      <c r="R3872" t="s">
        <v>8335</v>
      </c>
      <c r="S3872" s="13">
        <f>(((J3872/60)/60)/24)+DATE(1970,1,1)</f>
        <v>41793.17219907407</v>
      </c>
      <c r="T3872" s="14">
        <f t="shared" si="60"/>
        <v>41823.17219907407</v>
      </c>
    </row>
    <row r="3873" spans="1:20" ht="45" hidden="1" x14ac:dyDescent="0.25">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f>ROUND(E3873/D3873,0)*100</f>
        <v>0</v>
      </c>
      <c r="P3873">
        <f>IFERROR(ROUND(E3873/L3873,2),0)</f>
        <v>13.33</v>
      </c>
      <c r="Q3873" s="9" t="s">
        <v>8323</v>
      </c>
      <c r="R3873" t="s">
        <v>8335</v>
      </c>
      <c r="S3873" s="13">
        <f>(((J3873/60)/60)/24)+DATE(1970,1,1)</f>
        <v>42763.780671296292</v>
      </c>
      <c r="T3873" s="14">
        <f t="shared" si="60"/>
        <v>42823.739004629635</v>
      </c>
    </row>
    <row r="3874" spans="1:20" ht="60" hidden="1" x14ac:dyDescent="0.2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f>ROUND(E3874/D3874,0)*100</f>
        <v>0</v>
      </c>
      <c r="P3874">
        <f>IFERROR(ROUND(E3874/L3874,2),0)</f>
        <v>0</v>
      </c>
      <c r="Q3874" s="9" t="s">
        <v>8323</v>
      </c>
      <c r="R3874" t="s">
        <v>8335</v>
      </c>
      <c r="S3874" s="13">
        <f>(((J3874/60)/60)/24)+DATE(1970,1,1)</f>
        <v>42180.145787037036</v>
      </c>
      <c r="T3874" s="14">
        <f t="shared" si="60"/>
        <v>42230.145787037036</v>
      </c>
    </row>
    <row r="3875" spans="1:20" ht="60" hidden="1" x14ac:dyDescent="0.2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f>ROUND(E3875/D3875,0)*100</f>
        <v>0</v>
      </c>
      <c r="P3875">
        <f>IFERROR(ROUND(E3875/L3875,2),0)</f>
        <v>0</v>
      </c>
      <c r="Q3875" s="9" t="s">
        <v>8323</v>
      </c>
      <c r="R3875" t="s">
        <v>8335</v>
      </c>
      <c r="S3875" s="13">
        <f>(((J3875/60)/60)/24)+DATE(1970,1,1)</f>
        <v>42255.696006944447</v>
      </c>
      <c r="T3875" s="14">
        <f t="shared" si="60"/>
        <v>42285.696006944447</v>
      </c>
    </row>
    <row r="3876" spans="1:20" ht="60" hidden="1" x14ac:dyDescent="0.25">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f>ROUND(E3876/D3876,0)*100</f>
        <v>0</v>
      </c>
      <c r="P3876">
        <f>IFERROR(ROUND(E3876/L3876,2),0)</f>
        <v>0</v>
      </c>
      <c r="Q3876" s="9" t="s">
        <v>8323</v>
      </c>
      <c r="R3876" t="s">
        <v>8335</v>
      </c>
      <c r="S3876" s="13">
        <f>(((J3876/60)/60)/24)+DATE(1970,1,1)</f>
        <v>42007.016458333332</v>
      </c>
      <c r="T3876" s="14">
        <f t="shared" si="60"/>
        <v>42028.041666666672</v>
      </c>
    </row>
    <row r="3877" spans="1:20" ht="45" hidden="1" x14ac:dyDescent="0.2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f>ROUND(E3877/D3877,0)*100</f>
        <v>0</v>
      </c>
      <c r="P3877">
        <f>IFERROR(ROUND(E3877/L3877,2),0)</f>
        <v>0</v>
      </c>
      <c r="Q3877" s="9" t="s">
        <v>8323</v>
      </c>
      <c r="R3877" t="s">
        <v>8335</v>
      </c>
      <c r="S3877" s="13">
        <f>(((J3877/60)/60)/24)+DATE(1970,1,1)</f>
        <v>42615.346817129626</v>
      </c>
      <c r="T3877" s="14">
        <f t="shared" si="60"/>
        <v>42616.416666666672</v>
      </c>
    </row>
    <row r="3878" spans="1:20" ht="60" x14ac:dyDescent="0.2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f>ROUND(E3878/D3878,0)*100</f>
        <v>100</v>
      </c>
      <c r="P3878">
        <f>IFERROR(ROUND(E3878/L3878,2),0)</f>
        <v>44.76</v>
      </c>
      <c r="Q3878" s="9" t="s">
        <v>8323</v>
      </c>
      <c r="R3878" t="s">
        <v>8335</v>
      </c>
      <c r="S3878" s="13">
        <f>(((J3878/60)/60)/24)+DATE(1970,1,1)</f>
        <v>42372.624166666668</v>
      </c>
      <c r="T3878" s="14">
        <f t="shared" si="60"/>
        <v>42402.624166666668</v>
      </c>
    </row>
    <row r="3879" spans="1:20" ht="60" hidden="1" x14ac:dyDescent="0.2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f>ROUND(E3879/D3879,0)*100</f>
        <v>0</v>
      </c>
      <c r="P3879">
        <f>IFERROR(ROUND(E3879/L3879,2),0)</f>
        <v>88.64</v>
      </c>
      <c r="Q3879" s="9" t="s">
        <v>8323</v>
      </c>
      <c r="R3879" t="s">
        <v>8335</v>
      </c>
      <c r="S3879" s="13">
        <f>(((J3879/60)/60)/24)+DATE(1970,1,1)</f>
        <v>42682.67768518519</v>
      </c>
      <c r="T3879" s="14">
        <f t="shared" si="60"/>
        <v>42712.67768518519</v>
      </c>
    </row>
    <row r="3880" spans="1:20" ht="45" hidden="1" x14ac:dyDescent="0.2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f>ROUND(E3880/D3880,0)*100</f>
        <v>0</v>
      </c>
      <c r="P3880">
        <f>IFERROR(ROUND(E3880/L3880,2),0)</f>
        <v>10</v>
      </c>
      <c r="Q3880" s="9" t="s">
        <v>8323</v>
      </c>
      <c r="R3880" t="s">
        <v>8335</v>
      </c>
      <c r="S3880" s="13">
        <f>(((J3880/60)/60)/24)+DATE(1970,1,1)</f>
        <v>42154.818819444445</v>
      </c>
      <c r="T3880" s="14">
        <f t="shared" si="60"/>
        <v>42185.165972222225</v>
      </c>
    </row>
    <row r="3881" spans="1:20" ht="45" x14ac:dyDescent="0.2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f>ROUND(E3881/D3881,0)*100</f>
        <v>0</v>
      </c>
      <c r="P3881">
        <f>IFERROR(ROUND(E3881/L3881,2),0)</f>
        <v>0</v>
      </c>
      <c r="Q3881" s="9" t="s">
        <v>8323</v>
      </c>
      <c r="R3881" t="s">
        <v>8335</v>
      </c>
      <c r="S3881" s="13">
        <f>(((J3881/60)/60)/24)+DATE(1970,1,1)</f>
        <v>41999.861064814817</v>
      </c>
      <c r="T3881" s="14">
        <f t="shared" si="60"/>
        <v>42029.861064814817</v>
      </c>
    </row>
    <row r="3882" spans="1:20" ht="60" x14ac:dyDescent="0.2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f>ROUND(E3882/D3882,0)*100</f>
        <v>0</v>
      </c>
      <c r="P3882">
        <f>IFERROR(ROUND(E3882/L3882,2),0)</f>
        <v>57.65</v>
      </c>
      <c r="Q3882" s="9" t="s">
        <v>8323</v>
      </c>
      <c r="R3882" t="s">
        <v>8335</v>
      </c>
      <c r="S3882" s="13">
        <f>(((J3882/60)/60)/24)+DATE(1970,1,1)</f>
        <v>41815.815046296295</v>
      </c>
      <c r="T3882" s="14">
        <f t="shared" si="60"/>
        <v>41850.958333333336</v>
      </c>
    </row>
    <row r="3883" spans="1:20" ht="30" hidden="1" x14ac:dyDescent="0.25">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f>ROUND(E3883/D3883,0)*100</f>
        <v>0</v>
      </c>
      <c r="P3883">
        <f>IFERROR(ROUND(E3883/L3883,2),0)</f>
        <v>25</v>
      </c>
      <c r="Q3883" s="9" t="s">
        <v>8323</v>
      </c>
      <c r="R3883" t="s">
        <v>8335</v>
      </c>
      <c r="S3883" s="13">
        <f>(((J3883/60)/60)/24)+DATE(1970,1,1)</f>
        <v>42756.018506944441</v>
      </c>
      <c r="T3883" s="14">
        <f t="shared" si="60"/>
        <v>42786.018506944441</v>
      </c>
    </row>
    <row r="3884" spans="1:20" ht="60" hidden="1" x14ac:dyDescent="0.2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f>ROUND(E3884/D3884,0)*100</f>
        <v>0</v>
      </c>
      <c r="P3884">
        <f>IFERROR(ROUND(E3884/L3884,2),0)</f>
        <v>0</v>
      </c>
      <c r="Q3884" s="9" t="s">
        <v>8323</v>
      </c>
      <c r="R3884" t="s">
        <v>8335</v>
      </c>
      <c r="S3884" s="13">
        <f>(((J3884/60)/60)/24)+DATE(1970,1,1)</f>
        <v>42373.983449074076</v>
      </c>
      <c r="T3884" s="14">
        <f t="shared" si="60"/>
        <v>42400.960416666669</v>
      </c>
    </row>
    <row r="3885" spans="1:20" ht="60" x14ac:dyDescent="0.25">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f>ROUND(E3885/D3885,0)*100</f>
        <v>0</v>
      </c>
      <c r="P3885">
        <f>IFERROR(ROUND(E3885/L3885,2),0)</f>
        <v>0</v>
      </c>
      <c r="Q3885" s="9" t="s">
        <v>8323</v>
      </c>
      <c r="R3885" t="s">
        <v>8335</v>
      </c>
      <c r="S3885" s="13">
        <f>(((J3885/60)/60)/24)+DATE(1970,1,1)</f>
        <v>41854.602650462963</v>
      </c>
      <c r="T3885" s="14">
        <f t="shared" si="60"/>
        <v>41884.602650462963</v>
      </c>
    </row>
    <row r="3886" spans="1:20" ht="45" hidden="1" x14ac:dyDescent="0.2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f>ROUND(E3886/D3886,0)*100</f>
        <v>0</v>
      </c>
      <c r="P3886">
        <f>IFERROR(ROUND(E3886/L3886,2),0)</f>
        <v>0</v>
      </c>
      <c r="Q3886" s="9" t="s">
        <v>8323</v>
      </c>
      <c r="R3886" t="s">
        <v>8335</v>
      </c>
      <c r="S3886" s="13">
        <f>(((J3886/60)/60)/24)+DATE(1970,1,1)</f>
        <v>42065.791574074072</v>
      </c>
      <c r="T3886" s="14">
        <f t="shared" si="60"/>
        <v>42090.749907407408</v>
      </c>
    </row>
    <row r="3887" spans="1:20" ht="45" hidden="1" x14ac:dyDescent="0.2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f>ROUND(E3887/D3887,0)*100</f>
        <v>0</v>
      </c>
      <c r="P3887">
        <f>IFERROR(ROUND(E3887/L3887,2),0)</f>
        <v>0</v>
      </c>
      <c r="Q3887" s="9" t="s">
        <v>8323</v>
      </c>
      <c r="R3887" t="s">
        <v>8335</v>
      </c>
      <c r="S3887" s="13">
        <f>(((J3887/60)/60)/24)+DATE(1970,1,1)</f>
        <v>42469.951284722221</v>
      </c>
      <c r="T3887" s="14">
        <f t="shared" si="60"/>
        <v>42499.951284722221</v>
      </c>
    </row>
    <row r="3888" spans="1:20" hidden="1" x14ac:dyDescent="0.25">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f>ROUND(E3888/D3888,0)*100</f>
        <v>0</v>
      </c>
      <c r="P3888">
        <f>IFERROR(ROUND(E3888/L3888,2),0)</f>
        <v>0</v>
      </c>
      <c r="Q3888" s="9" t="s">
        <v>8323</v>
      </c>
      <c r="R3888" t="s">
        <v>8335</v>
      </c>
      <c r="S3888" s="13">
        <f>(((J3888/60)/60)/24)+DATE(1970,1,1)</f>
        <v>41954.228032407409</v>
      </c>
      <c r="T3888" s="14">
        <f t="shared" si="60"/>
        <v>41984.228032407409</v>
      </c>
    </row>
    <row r="3889" spans="1:20" ht="60" hidden="1" x14ac:dyDescent="0.2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f>ROUND(E3889/D3889,0)*100</f>
        <v>0</v>
      </c>
      <c r="P3889">
        <f>IFERROR(ROUND(E3889/L3889,2),0)</f>
        <v>17.5</v>
      </c>
      <c r="Q3889" s="9" t="s">
        <v>8323</v>
      </c>
      <c r="R3889" t="s">
        <v>8335</v>
      </c>
      <c r="S3889" s="13">
        <f>(((J3889/60)/60)/24)+DATE(1970,1,1)</f>
        <v>42079.857974537037</v>
      </c>
      <c r="T3889" s="14">
        <f t="shared" si="60"/>
        <v>42125.916666666672</v>
      </c>
    </row>
    <row r="3890" spans="1:20" ht="60" hidden="1" x14ac:dyDescent="0.2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f>ROUND(E3890/D3890,0)*100</f>
        <v>0</v>
      </c>
      <c r="P3890">
        <f>IFERROR(ROUND(E3890/L3890,2),0)</f>
        <v>38.71</v>
      </c>
      <c r="Q3890" s="9" t="s">
        <v>8323</v>
      </c>
      <c r="R3890" t="s">
        <v>8326</v>
      </c>
      <c r="S3890" s="13">
        <f>(((J3890/60)/60)/24)+DATE(1970,1,1)</f>
        <v>42762.545810185184</v>
      </c>
      <c r="T3890" s="14">
        <f t="shared" si="60"/>
        <v>42792.545810185184</v>
      </c>
    </row>
    <row r="3891" spans="1:20" ht="45" hidden="1" x14ac:dyDescent="0.2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f>ROUND(E3891/D3891,0)*100</f>
        <v>0</v>
      </c>
      <c r="P3891">
        <f>IFERROR(ROUND(E3891/L3891,2),0)</f>
        <v>13.11</v>
      </c>
      <c r="Q3891" s="9" t="s">
        <v>8323</v>
      </c>
      <c r="R3891" t="s">
        <v>8326</v>
      </c>
      <c r="S3891" s="13">
        <f>(((J3891/60)/60)/24)+DATE(1970,1,1)</f>
        <v>41977.004976851851</v>
      </c>
      <c r="T3891" s="14">
        <f t="shared" si="60"/>
        <v>42008.976388888885</v>
      </c>
    </row>
    <row r="3892" spans="1:20" ht="60" hidden="1" x14ac:dyDescent="0.2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f>ROUND(E3892/D3892,0)*100</f>
        <v>0</v>
      </c>
      <c r="P3892">
        <f>IFERROR(ROUND(E3892/L3892,2),0)</f>
        <v>315.5</v>
      </c>
      <c r="Q3892" s="9" t="s">
        <v>8323</v>
      </c>
      <c r="R3892" t="s">
        <v>8326</v>
      </c>
      <c r="S3892" s="13">
        <f>(((J3892/60)/60)/24)+DATE(1970,1,1)</f>
        <v>42171.758611111116</v>
      </c>
      <c r="T3892" s="14">
        <f t="shared" si="60"/>
        <v>42231.758611111116</v>
      </c>
    </row>
    <row r="3893" spans="1:20" ht="30" hidden="1" x14ac:dyDescent="0.25">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f>ROUND(E3893/D3893,0)*100</f>
        <v>0</v>
      </c>
      <c r="P3893">
        <f>IFERROR(ROUND(E3893/L3893,2),0)</f>
        <v>37.14</v>
      </c>
      <c r="Q3893" s="9" t="s">
        <v>8323</v>
      </c>
      <c r="R3893" t="s">
        <v>8326</v>
      </c>
      <c r="S3893" s="13">
        <f>(((J3893/60)/60)/24)+DATE(1970,1,1)</f>
        <v>42056.1324537037</v>
      </c>
      <c r="T3893" s="14">
        <f t="shared" si="60"/>
        <v>42086.207638888889</v>
      </c>
    </row>
    <row r="3894" spans="1:20" ht="60" hidden="1" x14ac:dyDescent="0.25">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f>ROUND(E3894/D3894,0)*100</f>
        <v>0</v>
      </c>
      <c r="P3894">
        <f>IFERROR(ROUND(E3894/L3894,2),0)</f>
        <v>0</v>
      </c>
      <c r="Q3894" s="9" t="s">
        <v>8323</v>
      </c>
      <c r="R3894" t="s">
        <v>8326</v>
      </c>
      <c r="S3894" s="13">
        <f>(((J3894/60)/60)/24)+DATE(1970,1,1)</f>
        <v>41867.652280092596</v>
      </c>
      <c r="T3894" s="14">
        <f t="shared" si="60"/>
        <v>41875.291666666664</v>
      </c>
    </row>
    <row r="3895" spans="1:20" ht="60" hidden="1" x14ac:dyDescent="0.2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f>ROUND(E3895/D3895,0)*100</f>
        <v>0</v>
      </c>
      <c r="P3895">
        <f>IFERROR(ROUND(E3895/L3895,2),0)</f>
        <v>128.27000000000001</v>
      </c>
      <c r="Q3895" s="9" t="s">
        <v>8323</v>
      </c>
      <c r="R3895" t="s">
        <v>8326</v>
      </c>
      <c r="S3895" s="13">
        <f>(((J3895/60)/60)/24)+DATE(1970,1,1)</f>
        <v>41779.657870370371</v>
      </c>
      <c r="T3895" s="14">
        <f t="shared" si="60"/>
        <v>41821.25</v>
      </c>
    </row>
    <row r="3896" spans="1:20" ht="60" hidden="1" x14ac:dyDescent="0.2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f>ROUND(E3896/D3896,0)*100</f>
        <v>0</v>
      </c>
      <c r="P3896">
        <f>IFERROR(ROUND(E3896/L3896,2),0)</f>
        <v>47.27</v>
      </c>
      <c r="Q3896" s="9" t="s">
        <v>8323</v>
      </c>
      <c r="R3896" t="s">
        <v>8326</v>
      </c>
      <c r="S3896" s="13">
        <f>(((J3896/60)/60)/24)+DATE(1970,1,1)</f>
        <v>42679.958472222221</v>
      </c>
      <c r="T3896" s="14">
        <f t="shared" si="60"/>
        <v>42710.207638888889</v>
      </c>
    </row>
    <row r="3897" spans="1:20" ht="60" hidden="1" x14ac:dyDescent="0.25">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f>ROUND(E3897/D3897,0)*100</f>
        <v>0</v>
      </c>
      <c r="P3897">
        <f>IFERROR(ROUND(E3897/L3897,2),0)</f>
        <v>50</v>
      </c>
      <c r="Q3897" s="9" t="s">
        <v>8323</v>
      </c>
      <c r="R3897" t="s">
        <v>8326</v>
      </c>
      <c r="S3897" s="13">
        <f>(((J3897/60)/60)/24)+DATE(1970,1,1)</f>
        <v>42032.250208333338</v>
      </c>
      <c r="T3897" s="14">
        <f t="shared" si="60"/>
        <v>42063.250208333338</v>
      </c>
    </row>
    <row r="3898" spans="1:20" ht="60" hidden="1" x14ac:dyDescent="0.2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f>ROUND(E3898/D3898,0)*100</f>
        <v>0</v>
      </c>
      <c r="P3898">
        <f>IFERROR(ROUND(E3898/L3898,2),0)</f>
        <v>42.5</v>
      </c>
      <c r="Q3898" s="9" t="s">
        <v>8323</v>
      </c>
      <c r="R3898" t="s">
        <v>8326</v>
      </c>
      <c r="S3898" s="13">
        <f>(((J3898/60)/60)/24)+DATE(1970,1,1)</f>
        <v>41793.191875000004</v>
      </c>
      <c r="T3898" s="14">
        <f t="shared" si="60"/>
        <v>41807.191875000004</v>
      </c>
    </row>
    <row r="3899" spans="1:20" ht="60" hidden="1" x14ac:dyDescent="0.2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f>ROUND(E3899/D3899,0)*100</f>
        <v>0</v>
      </c>
      <c r="P3899">
        <f>IFERROR(ROUND(E3899/L3899,2),0)</f>
        <v>44</v>
      </c>
      <c r="Q3899" s="9" t="s">
        <v>8323</v>
      </c>
      <c r="R3899" t="s">
        <v>8326</v>
      </c>
      <c r="S3899" s="13">
        <f>(((J3899/60)/60)/24)+DATE(1970,1,1)</f>
        <v>41982.87364583333</v>
      </c>
      <c r="T3899" s="14">
        <f t="shared" si="60"/>
        <v>42012.87364583333</v>
      </c>
    </row>
    <row r="3900" spans="1:20" ht="60" hidden="1" x14ac:dyDescent="0.2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f>ROUND(E3900/D3900,0)*100</f>
        <v>0</v>
      </c>
      <c r="P3900">
        <f>IFERROR(ROUND(E3900/L3900,2),0)</f>
        <v>50.88</v>
      </c>
      <c r="Q3900" s="9" t="s">
        <v>8323</v>
      </c>
      <c r="R3900" t="s">
        <v>8326</v>
      </c>
      <c r="S3900" s="13">
        <f>(((J3900/60)/60)/24)+DATE(1970,1,1)</f>
        <v>42193.482291666667</v>
      </c>
      <c r="T3900" s="14">
        <f t="shared" si="60"/>
        <v>42233.666666666672</v>
      </c>
    </row>
    <row r="3901" spans="1:20" ht="45" hidden="1" x14ac:dyDescent="0.2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f>ROUND(E3901/D3901,0)*100</f>
        <v>0</v>
      </c>
      <c r="P3901">
        <f>IFERROR(ROUND(E3901/L3901,2),0)</f>
        <v>62.5</v>
      </c>
      <c r="Q3901" s="9" t="s">
        <v>8323</v>
      </c>
      <c r="R3901" t="s">
        <v>8326</v>
      </c>
      <c r="S3901" s="13">
        <f>(((J3901/60)/60)/24)+DATE(1970,1,1)</f>
        <v>41843.775011574071</v>
      </c>
      <c r="T3901" s="14">
        <f t="shared" si="60"/>
        <v>41863.775011574071</v>
      </c>
    </row>
    <row r="3902" spans="1:20" ht="45" hidden="1" x14ac:dyDescent="0.2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f>ROUND(E3902/D3902,0)*100</f>
        <v>0</v>
      </c>
      <c r="P3902">
        <f>IFERROR(ROUND(E3902/L3902,2),0)</f>
        <v>27</v>
      </c>
      <c r="Q3902" s="9" t="s">
        <v>8323</v>
      </c>
      <c r="R3902" t="s">
        <v>8326</v>
      </c>
      <c r="S3902" s="13">
        <f>(((J3902/60)/60)/24)+DATE(1970,1,1)</f>
        <v>42136.092488425929</v>
      </c>
      <c r="T3902" s="14">
        <f t="shared" si="60"/>
        <v>42166.092488425929</v>
      </c>
    </row>
    <row r="3903" spans="1:20" ht="60" hidden="1" x14ac:dyDescent="0.2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f>ROUND(E3903/D3903,0)*100</f>
        <v>0</v>
      </c>
      <c r="P3903">
        <f>IFERROR(ROUND(E3903/L3903,2),0)</f>
        <v>25</v>
      </c>
      <c r="Q3903" s="9" t="s">
        <v>8323</v>
      </c>
      <c r="R3903" t="s">
        <v>8326</v>
      </c>
      <c r="S3903" s="13">
        <f>(((J3903/60)/60)/24)+DATE(1970,1,1)</f>
        <v>42317.826377314821</v>
      </c>
      <c r="T3903" s="14">
        <f t="shared" si="60"/>
        <v>42357.826377314821</v>
      </c>
    </row>
    <row r="3904" spans="1:20" ht="60" hidden="1" x14ac:dyDescent="0.2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f>ROUND(E3904/D3904,0)*100</f>
        <v>0</v>
      </c>
      <c r="P3904">
        <f>IFERROR(ROUND(E3904/L3904,2),0)</f>
        <v>47.26</v>
      </c>
      <c r="Q3904" s="9" t="s">
        <v>8323</v>
      </c>
      <c r="R3904" t="s">
        <v>8326</v>
      </c>
      <c r="S3904" s="13">
        <f>(((J3904/60)/60)/24)+DATE(1970,1,1)</f>
        <v>42663.468078703707</v>
      </c>
      <c r="T3904" s="14">
        <f t="shared" si="60"/>
        <v>42688.509745370371</v>
      </c>
    </row>
    <row r="3905" spans="1:20" ht="60" hidden="1" x14ac:dyDescent="0.25">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f>ROUND(E3905/D3905,0)*100</f>
        <v>0</v>
      </c>
      <c r="P3905">
        <f>IFERROR(ROUND(E3905/L3905,2),0)</f>
        <v>0</v>
      </c>
      <c r="Q3905" s="9" t="s">
        <v>8323</v>
      </c>
      <c r="R3905" t="s">
        <v>8326</v>
      </c>
      <c r="S3905" s="13">
        <f>(((J3905/60)/60)/24)+DATE(1970,1,1)</f>
        <v>42186.01116898148</v>
      </c>
      <c r="T3905" s="14">
        <f t="shared" si="60"/>
        <v>42230.818055555559</v>
      </c>
    </row>
    <row r="3906" spans="1:20" ht="30" hidden="1" x14ac:dyDescent="0.25">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f>ROUND(E3906/D3906,0)*100</f>
        <v>0</v>
      </c>
      <c r="P3906">
        <f>IFERROR(ROUND(E3906/L3906,2),0)</f>
        <v>1.5</v>
      </c>
      <c r="Q3906" s="9" t="s">
        <v>8323</v>
      </c>
      <c r="R3906" t="s">
        <v>8326</v>
      </c>
      <c r="S3906" s="13">
        <f>(((J3906/60)/60)/24)+DATE(1970,1,1)</f>
        <v>42095.229166666672</v>
      </c>
      <c r="T3906" s="14">
        <f t="shared" si="60"/>
        <v>42109.211111111115</v>
      </c>
    </row>
    <row r="3907" spans="1:20" ht="60" hidden="1" x14ac:dyDescent="0.2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f>ROUND(E3907/D3907,0)*100</f>
        <v>0</v>
      </c>
      <c r="P3907">
        <f>IFERROR(ROUND(E3907/L3907,2),0)</f>
        <v>24.71</v>
      </c>
      <c r="Q3907" s="9" t="s">
        <v>8323</v>
      </c>
      <c r="R3907" t="s">
        <v>8326</v>
      </c>
      <c r="S3907" s="13">
        <f>(((J3907/60)/60)/24)+DATE(1970,1,1)</f>
        <v>42124.623877314814</v>
      </c>
      <c r="T3907" s="14">
        <f t="shared" ref="T3907:T3970" si="61">(((I3907/60)/60)/24)+DATE(1970,1,1)</f>
        <v>42166.958333333328</v>
      </c>
    </row>
    <row r="3908" spans="1:20" ht="45" hidden="1" x14ac:dyDescent="0.2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f>ROUND(E3908/D3908,0)*100</f>
        <v>100</v>
      </c>
      <c r="P3908">
        <f>IFERROR(ROUND(E3908/L3908,2),0)</f>
        <v>63.13</v>
      </c>
      <c r="Q3908" s="9" t="s">
        <v>8323</v>
      </c>
      <c r="R3908" t="s">
        <v>8326</v>
      </c>
      <c r="S3908" s="13">
        <f>(((J3908/60)/60)/24)+DATE(1970,1,1)</f>
        <v>42143.917743055557</v>
      </c>
      <c r="T3908" s="14">
        <f t="shared" si="61"/>
        <v>42181.559027777781</v>
      </c>
    </row>
    <row r="3909" spans="1:20" ht="45" hidden="1" x14ac:dyDescent="0.2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f>ROUND(E3909/D3909,0)*100</f>
        <v>0</v>
      </c>
      <c r="P3909">
        <f>IFERROR(ROUND(E3909/L3909,2),0)</f>
        <v>38.25</v>
      </c>
      <c r="Q3909" s="9" t="s">
        <v>8323</v>
      </c>
      <c r="R3909" t="s">
        <v>8326</v>
      </c>
      <c r="S3909" s="13">
        <f>(((J3909/60)/60)/24)+DATE(1970,1,1)</f>
        <v>41906.819513888891</v>
      </c>
      <c r="T3909" s="14">
        <f t="shared" si="61"/>
        <v>41938.838888888888</v>
      </c>
    </row>
    <row r="3910" spans="1:20" ht="60" hidden="1" x14ac:dyDescent="0.25">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f>ROUND(E3910/D3910,0)*100</f>
        <v>0</v>
      </c>
      <c r="P3910">
        <f>IFERROR(ROUND(E3910/L3910,2),0)</f>
        <v>16.25</v>
      </c>
      <c r="Q3910" s="9" t="s">
        <v>8323</v>
      </c>
      <c r="R3910" t="s">
        <v>8326</v>
      </c>
      <c r="S3910" s="13">
        <f>(((J3910/60)/60)/24)+DATE(1970,1,1)</f>
        <v>41834.135370370372</v>
      </c>
      <c r="T3910" s="14">
        <f t="shared" si="61"/>
        <v>41849.135370370372</v>
      </c>
    </row>
    <row r="3911" spans="1:20" ht="45" hidden="1" x14ac:dyDescent="0.2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f>ROUND(E3911/D3911,0)*100</f>
        <v>0</v>
      </c>
      <c r="P3911">
        <f>IFERROR(ROUND(E3911/L3911,2),0)</f>
        <v>33.75</v>
      </c>
      <c r="Q3911" s="9" t="s">
        <v>8323</v>
      </c>
      <c r="R3911" t="s">
        <v>8326</v>
      </c>
      <c r="S3911" s="13">
        <f>(((J3911/60)/60)/24)+DATE(1970,1,1)</f>
        <v>41863.359282407408</v>
      </c>
      <c r="T3911" s="14">
        <f t="shared" si="61"/>
        <v>41893.359282407408</v>
      </c>
    </row>
    <row r="3912" spans="1:20" ht="45" hidden="1" x14ac:dyDescent="0.2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f>ROUND(E3912/D3912,0)*100</f>
        <v>0</v>
      </c>
      <c r="P3912">
        <f>IFERROR(ROUND(E3912/L3912,2),0)</f>
        <v>61.67</v>
      </c>
      <c r="Q3912" s="9" t="s">
        <v>8323</v>
      </c>
      <c r="R3912" t="s">
        <v>8326</v>
      </c>
      <c r="S3912" s="13">
        <f>(((J3912/60)/60)/24)+DATE(1970,1,1)</f>
        <v>42224.756909722222</v>
      </c>
      <c r="T3912" s="14">
        <f t="shared" si="61"/>
        <v>42254.756909722222</v>
      </c>
    </row>
    <row r="3913" spans="1:20" ht="45" hidden="1" x14ac:dyDescent="0.2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f>ROUND(E3913/D3913,0)*100</f>
        <v>0</v>
      </c>
      <c r="P3913">
        <f>IFERROR(ROUND(E3913/L3913,2),0)</f>
        <v>83.14</v>
      </c>
      <c r="Q3913" s="9" t="s">
        <v>8323</v>
      </c>
      <c r="R3913" t="s">
        <v>8326</v>
      </c>
      <c r="S3913" s="13">
        <f>(((J3913/60)/60)/24)+DATE(1970,1,1)</f>
        <v>41939.8122337963</v>
      </c>
      <c r="T3913" s="14">
        <f t="shared" si="61"/>
        <v>41969.853900462964</v>
      </c>
    </row>
    <row r="3914" spans="1:20" ht="45" hidden="1" x14ac:dyDescent="0.2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f>ROUND(E3914/D3914,0)*100</f>
        <v>0</v>
      </c>
      <c r="P3914">
        <f>IFERROR(ROUND(E3914/L3914,2),0)</f>
        <v>1</v>
      </c>
      <c r="Q3914" s="9" t="s">
        <v>8323</v>
      </c>
      <c r="R3914" t="s">
        <v>8326</v>
      </c>
      <c r="S3914" s="13">
        <f>(((J3914/60)/60)/24)+DATE(1970,1,1)</f>
        <v>42059.270023148143</v>
      </c>
      <c r="T3914" s="14">
        <f t="shared" si="61"/>
        <v>42119.190972222219</v>
      </c>
    </row>
    <row r="3915" spans="1:20" ht="45" hidden="1" x14ac:dyDescent="0.2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f>ROUND(E3915/D3915,0)*100</f>
        <v>0</v>
      </c>
      <c r="P3915">
        <f>IFERROR(ROUND(E3915/L3915,2),0)</f>
        <v>142.86000000000001</v>
      </c>
      <c r="Q3915" s="9" t="s">
        <v>8323</v>
      </c>
      <c r="R3915" t="s">
        <v>8326</v>
      </c>
      <c r="S3915" s="13">
        <f>(((J3915/60)/60)/24)+DATE(1970,1,1)</f>
        <v>42308.211215277777</v>
      </c>
      <c r="T3915" s="14">
        <f t="shared" si="61"/>
        <v>42338.252881944441</v>
      </c>
    </row>
    <row r="3916" spans="1:20" ht="60" hidden="1" x14ac:dyDescent="0.2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f>ROUND(E3916/D3916,0)*100</f>
        <v>0</v>
      </c>
      <c r="P3916">
        <f>IFERROR(ROUND(E3916/L3916,2),0)</f>
        <v>33.67</v>
      </c>
      <c r="Q3916" s="9" t="s">
        <v>8323</v>
      </c>
      <c r="R3916" t="s">
        <v>8326</v>
      </c>
      <c r="S3916" s="13">
        <f>(((J3916/60)/60)/24)+DATE(1970,1,1)</f>
        <v>42114.818935185183</v>
      </c>
      <c r="T3916" s="14">
        <f t="shared" si="61"/>
        <v>42134.957638888889</v>
      </c>
    </row>
    <row r="3917" spans="1:20" ht="60" hidden="1" x14ac:dyDescent="0.2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f>ROUND(E3917/D3917,0)*100</f>
        <v>0</v>
      </c>
      <c r="P3917">
        <f>IFERROR(ROUND(E3917/L3917,2),0)</f>
        <v>5</v>
      </c>
      <c r="Q3917" s="9" t="s">
        <v>8323</v>
      </c>
      <c r="R3917" t="s">
        <v>8326</v>
      </c>
      <c r="S3917" s="13">
        <f>(((J3917/60)/60)/24)+DATE(1970,1,1)</f>
        <v>42492.98505787037</v>
      </c>
      <c r="T3917" s="14">
        <f t="shared" si="61"/>
        <v>42522.98505787037</v>
      </c>
    </row>
    <row r="3918" spans="1:20" ht="60" hidden="1" x14ac:dyDescent="0.2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f>ROUND(E3918/D3918,0)*100</f>
        <v>0</v>
      </c>
      <c r="P3918">
        <f>IFERROR(ROUND(E3918/L3918,2),0)</f>
        <v>0</v>
      </c>
      <c r="Q3918" s="9" t="s">
        <v>8323</v>
      </c>
      <c r="R3918" t="s">
        <v>8326</v>
      </c>
      <c r="S3918" s="13">
        <f>(((J3918/60)/60)/24)+DATE(1970,1,1)</f>
        <v>42494.471666666665</v>
      </c>
      <c r="T3918" s="14">
        <f t="shared" si="61"/>
        <v>42524.471666666665</v>
      </c>
    </row>
    <row r="3919" spans="1:20" ht="45" hidden="1" x14ac:dyDescent="0.2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f>ROUND(E3919/D3919,0)*100</f>
        <v>0</v>
      </c>
      <c r="P3919">
        <f>IFERROR(ROUND(E3919/L3919,2),0)</f>
        <v>10</v>
      </c>
      <c r="Q3919" s="9" t="s">
        <v>8323</v>
      </c>
      <c r="R3919" t="s">
        <v>8326</v>
      </c>
      <c r="S3919" s="13">
        <f>(((J3919/60)/60)/24)+DATE(1970,1,1)</f>
        <v>41863.527326388888</v>
      </c>
      <c r="T3919" s="14">
        <f t="shared" si="61"/>
        <v>41893.527326388888</v>
      </c>
    </row>
    <row r="3920" spans="1:20" ht="60" hidden="1" x14ac:dyDescent="0.2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f>ROUND(E3920/D3920,0)*100</f>
        <v>0</v>
      </c>
      <c r="P3920">
        <f>IFERROR(ROUND(E3920/L3920,2),0)</f>
        <v>40</v>
      </c>
      <c r="Q3920" s="9" t="s">
        <v>8323</v>
      </c>
      <c r="R3920" t="s">
        <v>8326</v>
      </c>
      <c r="S3920" s="13">
        <f>(((J3920/60)/60)/24)+DATE(1970,1,1)</f>
        <v>41843.664618055554</v>
      </c>
      <c r="T3920" s="14">
        <f t="shared" si="61"/>
        <v>41855.666666666664</v>
      </c>
    </row>
    <row r="3921" spans="1:20" ht="45" hidden="1" x14ac:dyDescent="0.2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f>ROUND(E3921/D3921,0)*100</f>
        <v>0</v>
      </c>
      <c r="P3921">
        <f>IFERROR(ROUND(E3921/L3921,2),0)</f>
        <v>30</v>
      </c>
      <c r="Q3921" s="9" t="s">
        <v>8323</v>
      </c>
      <c r="R3921" t="s">
        <v>8326</v>
      </c>
      <c r="S3921" s="13">
        <f>(((J3921/60)/60)/24)+DATE(1970,1,1)</f>
        <v>42358.684872685189</v>
      </c>
      <c r="T3921" s="14">
        <f t="shared" si="61"/>
        <v>42387</v>
      </c>
    </row>
    <row r="3922" spans="1:20" ht="60" hidden="1" x14ac:dyDescent="0.2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f>ROUND(E3922/D3922,0)*100</f>
        <v>0</v>
      </c>
      <c r="P3922">
        <f>IFERROR(ROUND(E3922/L3922,2),0)</f>
        <v>45</v>
      </c>
      <c r="Q3922" s="9" t="s">
        <v>8323</v>
      </c>
      <c r="R3922" t="s">
        <v>8326</v>
      </c>
      <c r="S3922" s="13">
        <f>(((J3922/60)/60)/24)+DATE(1970,1,1)</f>
        <v>42657.38726851852</v>
      </c>
      <c r="T3922" s="14">
        <f t="shared" si="61"/>
        <v>42687.428935185191</v>
      </c>
    </row>
    <row r="3923" spans="1:20" ht="60" hidden="1" x14ac:dyDescent="0.2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f>ROUND(E3923/D3923,0)*100</f>
        <v>0</v>
      </c>
      <c r="P3923">
        <f>IFERROR(ROUND(E3923/L3923,2),0)</f>
        <v>0</v>
      </c>
      <c r="Q3923" s="9" t="s">
        <v>8323</v>
      </c>
      <c r="R3923" t="s">
        <v>8326</v>
      </c>
      <c r="S3923" s="13">
        <f>(((J3923/60)/60)/24)+DATE(1970,1,1)</f>
        <v>41926.542303240742</v>
      </c>
      <c r="T3923" s="14">
        <f t="shared" si="61"/>
        <v>41938.75</v>
      </c>
    </row>
    <row r="3924" spans="1:20" ht="60" hidden="1" x14ac:dyDescent="0.2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f>ROUND(E3924/D3924,0)*100</f>
        <v>0</v>
      </c>
      <c r="P3924">
        <f>IFERROR(ROUND(E3924/L3924,2),0)</f>
        <v>10.17</v>
      </c>
      <c r="Q3924" s="9" t="s">
        <v>8323</v>
      </c>
      <c r="R3924" t="s">
        <v>8326</v>
      </c>
      <c r="S3924" s="13">
        <f>(((J3924/60)/60)/24)+DATE(1970,1,1)</f>
        <v>42020.768634259264</v>
      </c>
      <c r="T3924" s="14">
        <f t="shared" si="61"/>
        <v>42065.958333333328</v>
      </c>
    </row>
    <row r="3925" spans="1:20" ht="60" hidden="1" x14ac:dyDescent="0.2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f>ROUND(E3925/D3925,0)*100</f>
        <v>0</v>
      </c>
      <c r="P3925">
        <f>IFERROR(ROUND(E3925/L3925,2),0)</f>
        <v>81.41</v>
      </c>
      <c r="Q3925" s="9" t="s">
        <v>8323</v>
      </c>
      <c r="R3925" t="s">
        <v>8326</v>
      </c>
      <c r="S3925" s="13">
        <f>(((J3925/60)/60)/24)+DATE(1970,1,1)</f>
        <v>42075.979988425926</v>
      </c>
      <c r="T3925" s="14">
        <f t="shared" si="61"/>
        <v>42103.979988425926</v>
      </c>
    </row>
    <row r="3926" spans="1:20" ht="45" hidden="1" x14ac:dyDescent="0.2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f>ROUND(E3926/D3926,0)*100</f>
        <v>0</v>
      </c>
      <c r="P3926">
        <f>IFERROR(ROUND(E3926/L3926,2),0)</f>
        <v>57.25</v>
      </c>
      <c r="Q3926" s="9" t="s">
        <v>8323</v>
      </c>
      <c r="R3926" t="s">
        <v>8326</v>
      </c>
      <c r="S3926" s="13">
        <f>(((J3926/60)/60)/24)+DATE(1970,1,1)</f>
        <v>41786.959745370368</v>
      </c>
      <c r="T3926" s="14">
        <f t="shared" si="61"/>
        <v>41816.959745370368</v>
      </c>
    </row>
    <row r="3927" spans="1:20" ht="45" hidden="1" x14ac:dyDescent="0.2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f>ROUND(E3927/D3927,0)*100</f>
        <v>0</v>
      </c>
      <c r="P3927">
        <f>IFERROR(ROUND(E3927/L3927,2),0)</f>
        <v>5</v>
      </c>
      <c r="Q3927" s="9" t="s">
        <v>8323</v>
      </c>
      <c r="R3927" t="s">
        <v>8326</v>
      </c>
      <c r="S3927" s="13">
        <f>(((J3927/60)/60)/24)+DATE(1970,1,1)</f>
        <v>41820.870821759258</v>
      </c>
      <c r="T3927" s="14">
        <f t="shared" si="61"/>
        <v>41850.870821759258</v>
      </c>
    </row>
    <row r="3928" spans="1:20" ht="45" hidden="1" x14ac:dyDescent="0.25">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f>ROUND(E3928/D3928,0)*100</f>
        <v>0</v>
      </c>
      <c r="P3928">
        <f>IFERROR(ROUND(E3928/L3928,2),0)</f>
        <v>15</v>
      </c>
      <c r="Q3928" s="9" t="s">
        <v>8323</v>
      </c>
      <c r="R3928" t="s">
        <v>8326</v>
      </c>
      <c r="S3928" s="13">
        <f>(((J3928/60)/60)/24)+DATE(1970,1,1)</f>
        <v>41970.085046296299</v>
      </c>
      <c r="T3928" s="14">
        <f t="shared" si="61"/>
        <v>42000.085046296299</v>
      </c>
    </row>
    <row r="3929" spans="1:20" ht="60" hidden="1" x14ac:dyDescent="0.2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f>ROUND(E3929/D3929,0)*100</f>
        <v>0</v>
      </c>
      <c r="P3929">
        <f>IFERROR(ROUND(E3929/L3929,2),0)</f>
        <v>12.5</v>
      </c>
      <c r="Q3929" s="9" t="s">
        <v>8323</v>
      </c>
      <c r="R3929" t="s">
        <v>8326</v>
      </c>
      <c r="S3929" s="13">
        <f>(((J3929/60)/60)/24)+DATE(1970,1,1)</f>
        <v>41830.267407407409</v>
      </c>
      <c r="T3929" s="14">
        <f t="shared" si="61"/>
        <v>41860.267407407409</v>
      </c>
    </row>
    <row r="3930" spans="1:20" ht="60" hidden="1" x14ac:dyDescent="0.2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f>ROUND(E3930/D3930,0)*100</f>
        <v>0</v>
      </c>
      <c r="P3930">
        <f>IFERROR(ROUND(E3930/L3930,2),0)</f>
        <v>93</v>
      </c>
      <c r="Q3930" s="9" t="s">
        <v>8323</v>
      </c>
      <c r="R3930" t="s">
        <v>8326</v>
      </c>
      <c r="S3930" s="13">
        <f>(((J3930/60)/60)/24)+DATE(1970,1,1)</f>
        <v>42265.683182870373</v>
      </c>
      <c r="T3930" s="14">
        <f t="shared" si="61"/>
        <v>42293.207638888889</v>
      </c>
    </row>
    <row r="3931" spans="1:20" ht="60" hidden="1" x14ac:dyDescent="0.2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f>ROUND(E3931/D3931,0)*100</f>
        <v>0</v>
      </c>
      <c r="P3931">
        <f>IFERROR(ROUND(E3931/L3931,2),0)</f>
        <v>32.36</v>
      </c>
      <c r="Q3931" s="9" t="s">
        <v>8323</v>
      </c>
      <c r="R3931" t="s">
        <v>8326</v>
      </c>
      <c r="S3931" s="13">
        <f>(((J3931/60)/60)/24)+DATE(1970,1,1)</f>
        <v>42601.827141203699</v>
      </c>
      <c r="T3931" s="14">
        <f t="shared" si="61"/>
        <v>42631.827141203699</v>
      </c>
    </row>
    <row r="3932" spans="1:20" ht="60" hidden="1" x14ac:dyDescent="0.2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f>ROUND(E3932/D3932,0)*100</f>
        <v>0</v>
      </c>
      <c r="P3932">
        <f>IFERROR(ROUND(E3932/L3932,2),0)</f>
        <v>0</v>
      </c>
      <c r="Q3932" s="9" t="s">
        <v>8323</v>
      </c>
      <c r="R3932" t="s">
        <v>8326</v>
      </c>
      <c r="S3932" s="13">
        <f>(((J3932/60)/60)/24)+DATE(1970,1,1)</f>
        <v>42433.338749999995</v>
      </c>
      <c r="T3932" s="14">
        <f t="shared" si="61"/>
        <v>42461.25</v>
      </c>
    </row>
    <row r="3933" spans="1:20" ht="60" hidden="1" x14ac:dyDescent="0.2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f>ROUND(E3933/D3933,0)*100</f>
        <v>0</v>
      </c>
      <c r="P3933">
        <f>IFERROR(ROUND(E3933/L3933,2),0)</f>
        <v>0</v>
      </c>
      <c r="Q3933" s="9" t="s">
        <v>8323</v>
      </c>
      <c r="R3933" t="s">
        <v>8326</v>
      </c>
      <c r="S3933" s="13">
        <f>(((J3933/60)/60)/24)+DATE(1970,1,1)</f>
        <v>42228.151701388888</v>
      </c>
      <c r="T3933" s="14">
        <f t="shared" si="61"/>
        <v>42253.151701388888</v>
      </c>
    </row>
    <row r="3934" spans="1:20" ht="60" hidden="1" x14ac:dyDescent="0.2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f>ROUND(E3934/D3934,0)*100</f>
        <v>0</v>
      </c>
      <c r="P3934">
        <f>IFERROR(ROUND(E3934/L3934,2),0)</f>
        <v>1</v>
      </c>
      <c r="Q3934" s="9" t="s">
        <v>8323</v>
      </c>
      <c r="R3934" t="s">
        <v>8326</v>
      </c>
      <c r="S3934" s="13">
        <f>(((J3934/60)/60)/24)+DATE(1970,1,1)</f>
        <v>42415.168564814812</v>
      </c>
      <c r="T3934" s="14">
        <f t="shared" si="61"/>
        <v>42445.126898148148</v>
      </c>
    </row>
    <row r="3935" spans="1:20" ht="60" hidden="1" x14ac:dyDescent="0.2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f>ROUND(E3935/D3935,0)*100</f>
        <v>0</v>
      </c>
      <c r="P3935">
        <f>IFERROR(ROUND(E3935/L3935,2),0)</f>
        <v>91.83</v>
      </c>
      <c r="Q3935" s="9" t="s">
        <v>8323</v>
      </c>
      <c r="R3935" t="s">
        <v>8326</v>
      </c>
      <c r="S3935" s="13">
        <f>(((J3935/60)/60)/24)+DATE(1970,1,1)</f>
        <v>42538.968310185184</v>
      </c>
      <c r="T3935" s="14">
        <f t="shared" si="61"/>
        <v>42568.029861111107</v>
      </c>
    </row>
    <row r="3936" spans="1:20" ht="45" hidden="1" x14ac:dyDescent="0.2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f>ROUND(E3936/D3936,0)*100</f>
        <v>0</v>
      </c>
      <c r="P3936">
        <f>IFERROR(ROUND(E3936/L3936,2),0)</f>
        <v>45.83</v>
      </c>
      <c r="Q3936" s="9" t="s">
        <v>8323</v>
      </c>
      <c r="R3936" t="s">
        <v>8326</v>
      </c>
      <c r="S3936" s="13">
        <f>(((J3936/60)/60)/24)+DATE(1970,1,1)</f>
        <v>42233.671747685185</v>
      </c>
      <c r="T3936" s="14">
        <f t="shared" si="61"/>
        <v>42278.541666666672</v>
      </c>
    </row>
    <row r="3937" spans="1:20" ht="60" hidden="1" x14ac:dyDescent="0.2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f>ROUND(E3937/D3937,0)*100</f>
        <v>0</v>
      </c>
      <c r="P3937">
        <f>IFERROR(ROUND(E3937/L3937,2),0)</f>
        <v>57.17</v>
      </c>
      <c r="Q3937" s="9" t="s">
        <v>8323</v>
      </c>
      <c r="R3937" t="s">
        <v>8326</v>
      </c>
      <c r="S3937" s="13">
        <f>(((J3937/60)/60)/24)+DATE(1970,1,1)</f>
        <v>42221.656782407401</v>
      </c>
      <c r="T3937" s="14">
        <f t="shared" si="61"/>
        <v>42281.656782407401</v>
      </c>
    </row>
    <row r="3938" spans="1:20" ht="60" hidden="1" x14ac:dyDescent="0.2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f>ROUND(E3938/D3938,0)*100</f>
        <v>0</v>
      </c>
      <c r="P3938">
        <f>IFERROR(ROUND(E3938/L3938,2),0)</f>
        <v>0</v>
      </c>
      <c r="Q3938" s="9" t="s">
        <v>8323</v>
      </c>
      <c r="R3938" t="s">
        <v>8326</v>
      </c>
      <c r="S3938" s="13">
        <f>(((J3938/60)/60)/24)+DATE(1970,1,1)</f>
        <v>42675.262962962966</v>
      </c>
      <c r="T3938" s="14">
        <f t="shared" si="61"/>
        <v>42705.304629629631</v>
      </c>
    </row>
    <row r="3939" spans="1:20" ht="45" hidden="1" x14ac:dyDescent="0.2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f>ROUND(E3939/D3939,0)*100</f>
        <v>100</v>
      </c>
      <c r="P3939">
        <f>IFERROR(ROUND(E3939/L3939,2),0)</f>
        <v>248.5</v>
      </c>
      <c r="Q3939" s="9" t="s">
        <v>8323</v>
      </c>
      <c r="R3939" t="s">
        <v>8326</v>
      </c>
      <c r="S3939" s="13">
        <f>(((J3939/60)/60)/24)+DATE(1970,1,1)</f>
        <v>42534.631481481483</v>
      </c>
      <c r="T3939" s="14">
        <f t="shared" si="61"/>
        <v>42562.631481481483</v>
      </c>
    </row>
    <row r="3940" spans="1:20" ht="60" hidden="1" x14ac:dyDescent="0.2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f>ROUND(E3940/D3940,0)*100</f>
        <v>0</v>
      </c>
      <c r="P3940">
        <f>IFERROR(ROUND(E3940/L3940,2),0)</f>
        <v>79.400000000000006</v>
      </c>
      <c r="Q3940" s="9" t="s">
        <v>8323</v>
      </c>
      <c r="R3940" t="s">
        <v>8326</v>
      </c>
      <c r="S3940" s="13">
        <f>(((J3940/60)/60)/24)+DATE(1970,1,1)</f>
        <v>42151.905717592599</v>
      </c>
      <c r="T3940" s="14">
        <f t="shared" si="61"/>
        <v>42182.905717592599</v>
      </c>
    </row>
    <row r="3941" spans="1:20" ht="60" hidden="1" x14ac:dyDescent="0.2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f>ROUND(E3941/D3941,0)*100</f>
        <v>0</v>
      </c>
      <c r="P3941">
        <f>IFERROR(ROUND(E3941/L3941,2),0)</f>
        <v>5</v>
      </c>
      <c r="Q3941" s="9" t="s">
        <v>8323</v>
      </c>
      <c r="R3941" t="s">
        <v>8326</v>
      </c>
      <c r="S3941" s="13">
        <f>(((J3941/60)/60)/24)+DATE(1970,1,1)</f>
        <v>41915.400219907409</v>
      </c>
      <c r="T3941" s="14">
        <f t="shared" si="61"/>
        <v>41919.1875</v>
      </c>
    </row>
    <row r="3942" spans="1:20" ht="60" hidden="1" x14ac:dyDescent="0.2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f>ROUND(E3942/D3942,0)*100</f>
        <v>0</v>
      </c>
      <c r="P3942">
        <f>IFERROR(ROUND(E3942/L3942,2),0)</f>
        <v>5.5</v>
      </c>
      <c r="Q3942" s="9" t="s">
        <v>8323</v>
      </c>
      <c r="R3942" t="s">
        <v>8326</v>
      </c>
      <c r="S3942" s="13">
        <f>(((J3942/60)/60)/24)+DATE(1970,1,1)</f>
        <v>41961.492488425924</v>
      </c>
      <c r="T3942" s="14">
        <f t="shared" si="61"/>
        <v>42006.492488425924</v>
      </c>
    </row>
    <row r="3943" spans="1:20" ht="75" hidden="1" x14ac:dyDescent="0.2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f>ROUND(E3943/D3943,0)*100</f>
        <v>0</v>
      </c>
      <c r="P3943">
        <f>IFERROR(ROUND(E3943/L3943,2),0)</f>
        <v>25</v>
      </c>
      <c r="Q3943" s="9" t="s">
        <v>8323</v>
      </c>
      <c r="R3943" t="s">
        <v>8326</v>
      </c>
      <c r="S3943" s="13">
        <f>(((J3943/60)/60)/24)+DATE(1970,1,1)</f>
        <v>41940.587233796294</v>
      </c>
      <c r="T3943" s="14">
        <f t="shared" si="61"/>
        <v>41968.041666666672</v>
      </c>
    </row>
    <row r="3944" spans="1:20" ht="45" hidden="1" x14ac:dyDescent="0.2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f>ROUND(E3944/D3944,0)*100</f>
        <v>0</v>
      </c>
      <c r="P3944">
        <f>IFERROR(ROUND(E3944/L3944,2),0)</f>
        <v>0</v>
      </c>
      <c r="Q3944" s="9" t="s">
        <v>8323</v>
      </c>
      <c r="R3944" t="s">
        <v>8326</v>
      </c>
      <c r="S3944" s="13">
        <f>(((J3944/60)/60)/24)+DATE(1970,1,1)</f>
        <v>42111.904097222221</v>
      </c>
      <c r="T3944" s="14">
        <f t="shared" si="61"/>
        <v>42171.904097222221</v>
      </c>
    </row>
    <row r="3945" spans="1:20" ht="45" hidden="1" x14ac:dyDescent="0.2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f>ROUND(E3945/D3945,0)*100</f>
        <v>0</v>
      </c>
      <c r="P3945">
        <f>IFERROR(ROUND(E3945/L3945,2),0)</f>
        <v>137.08000000000001</v>
      </c>
      <c r="Q3945" s="9" t="s">
        <v>8323</v>
      </c>
      <c r="R3945" t="s">
        <v>8326</v>
      </c>
      <c r="S3945" s="13">
        <f>(((J3945/60)/60)/24)+DATE(1970,1,1)</f>
        <v>42279.778564814813</v>
      </c>
      <c r="T3945" s="14">
        <f t="shared" si="61"/>
        <v>42310.701388888891</v>
      </c>
    </row>
    <row r="3946" spans="1:20" ht="60" hidden="1" x14ac:dyDescent="0.25">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f>ROUND(E3946/D3946,0)*100</f>
        <v>0</v>
      </c>
      <c r="P3946">
        <f>IFERROR(ROUND(E3946/L3946,2),0)</f>
        <v>0</v>
      </c>
      <c r="Q3946" s="9" t="s">
        <v>8323</v>
      </c>
      <c r="R3946" t="s">
        <v>8326</v>
      </c>
      <c r="S3946" s="13">
        <f>(((J3946/60)/60)/24)+DATE(1970,1,1)</f>
        <v>42213.662905092591</v>
      </c>
      <c r="T3946" s="14">
        <f t="shared" si="61"/>
        <v>42243.662905092591</v>
      </c>
    </row>
    <row r="3947" spans="1:20" ht="60" hidden="1" x14ac:dyDescent="0.2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f>ROUND(E3947/D3947,0)*100</f>
        <v>0</v>
      </c>
      <c r="P3947">
        <f>IFERROR(ROUND(E3947/L3947,2),0)</f>
        <v>5</v>
      </c>
      <c r="Q3947" s="9" t="s">
        <v>8323</v>
      </c>
      <c r="R3947" t="s">
        <v>8326</v>
      </c>
      <c r="S3947" s="13">
        <f>(((J3947/60)/60)/24)+DATE(1970,1,1)</f>
        <v>42109.801712962959</v>
      </c>
      <c r="T3947" s="14">
        <f t="shared" si="61"/>
        <v>42139.801712962959</v>
      </c>
    </row>
    <row r="3948" spans="1:20" ht="30" hidden="1" x14ac:dyDescent="0.2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f>ROUND(E3948/D3948,0)*100</f>
        <v>0</v>
      </c>
      <c r="P3948">
        <f>IFERROR(ROUND(E3948/L3948,2),0)</f>
        <v>39</v>
      </c>
      <c r="Q3948" s="9" t="s">
        <v>8323</v>
      </c>
      <c r="R3948" t="s">
        <v>8326</v>
      </c>
      <c r="S3948" s="13">
        <f>(((J3948/60)/60)/24)+DATE(1970,1,1)</f>
        <v>42031.833587962959</v>
      </c>
      <c r="T3948" s="14">
        <f t="shared" si="61"/>
        <v>42063.333333333328</v>
      </c>
    </row>
    <row r="3949" spans="1:20" ht="60" hidden="1" x14ac:dyDescent="0.2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f>ROUND(E3949/D3949,0)*100</f>
        <v>0</v>
      </c>
      <c r="P3949">
        <f>IFERROR(ROUND(E3949/L3949,2),0)</f>
        <v>50.5</v>
      </c>
      <c r="Q3949" s="9" t="s">
        <v>8323</v>
      </c>
      <c r="R3949" t="s">
        <v>8326</v>
      </c>
      <c r="S3949" s="13">
        <f>(((J3949/60)/60)/24)+DATE(1970,1,1)</f>
        <v>42615.142870370371</v>
      </c>
      <c r="T3949" s="14">
        <f t="shared" si="61"/>
        <v>42645.142870370371</v>
      </c>
    </row>
    <row r="3950" spans="1:20" ht="60" hidden="1" x14ac:dyDescent="0.2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f>ROUND(E3950/D3950,0)*100</f>
        <v>0</v>
      </c>
      <c r="P3950">
        <f>IFERROR(ROUND(E3950/L3950,2),0)</f>
        <v>0</v>
      </c>
      <c r="Q3950" s="9" t="s">
        <v>8323</v>
      </c>
      <c r="R3950" t="s">
        <v>8326</v>
      </c>
      <c r="S3950" s="13">
        <f>(((J3950/60)/60)/24)+DATE(1970,1,1)</f>
        <v>41829.325497685182</v>
      </c>
      <c r="T3950" s="14">
        <f t="shared" si="61"/>
        <v>41889.325497685182</v>
      </c>
    </row>
    <row r="3951" spans="1:20" ht="60" hidden="1" x14ac:dyDescent="0.2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f>ROUND(E3951/D3951,0)*100</f>
        <v>0</v>
      </c>
      <c r="P3951">
        <f>IFERROR(ROUND(E3951/L3951,2),0)</f>
        <v>49.28</v>
      </c>
      <c r="Q3951" s="9" t="s">
        <v>8323</v>
      </c>
      <c r="R3951" t="s">
        <v>8326</v>
      </c>
      <c r="S3951" s="13">
        <f>(((J3951/60)/60)/24)+DATE(1970,1,1)</f>
        <v>42016.120613425926</v>
      </c>
      <c r="T3951" s="14">
        <f t="shared" si="61"/>
        <v>42046.120613425926</v>
      </c>
    </row>
    <row r="3952" spans="1:20" ht="60" hidden="1" x14ac:dyDescent="0.25">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f>ROUND(E3952/D3952,0)*100</f>
        <v>0</v>
      </c>
      <c r="P3952">
        <f>IFERROR(ROUND(E3952/L3952,2),0)</f>
        <v>25</v>
      </c>
      <c r="Q3952" s="9" t="s">
        <v>8323</v>
      </c>
      <c r="R3952" t="s">
        <v>8326</v>
      </c>
      <c r="S3952" s="13">
        <f>(((J3952/60)/60)/24)+DATE(1970,1,1)</f>
        <v>42439.702314814815</v>
      </c>
      <c r="T3952" s="14">
        <f t="shared" si="61"/>
        <v>42468.774305555555</v>
      </c>
    </row>
    <row r="3953" spans="1:20" ht="60" hidden="1" x14ac:dyDescent="0.2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f>ROUND(E3953/D3953,0)*100</f>
        <v>0</v>
      </c>
      <c r="P3953">
        <f>IFERROR(ROUND(E3953/L3953,2),0)</f>
        <v>1</v>
      </c>
      <c r="Q3953" s="9" t="s">
        <v>8323</v>
      </c>
      <c r="R3953" t="s">
        <v>8326</v>
      </c>
      <c r="S3953" s="13">
        <f>(((J3953/60)/60)/24)+DATE(1970,1,1)</f>
        <v>42433.825717592597</v>
      </c>
      <c r="T3953" s="14">
        <f t="shared" si="61"/>
        <v>42493.784050925926</v>
      </c>
    </row>
    <row r="3954" spans="1:20" ht="60" hidden="1" x14ac:dyDescent="0.2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f>ROUND(E3954/D3954,0)*100</f>
        <v>0</v>
      </c>
      <c r="P3954">
        <f>IFERROR(ROUND(E3954/L3954,2),0)</f>
        <v>25</v>
      </c>
      <c r="Q3954" s="9" t="s">
        <v>8323</v>
      </c>
      <c r="R3954" t="s">
        <v>8326</v>
      </c>
      <c r="S3954" s="13">
        <f>(((J3954/60)/60)/24)+DATE(1970,1,1)</f>
        <v>42243.790393518517</v>
      </c>
      <c r="T3954" s="14">
        <f t="shared" si="61"/>
        <v>42303.790393518517</v>
      </c>
    </row>
    <row r="3955" spans="1:20" ht="45" hidden="1" x14ac:dyDescent="0.2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f>ROUND(E3955/D3955,0)*100</f>
        <v>0</v>
      </c>
      <c r="P3955">
        <f>IFERROR(ROUND(E3955/L3955,2),0)</f>
        <v>0</v>
      </c>
      <c r="Q3955" s="9" t="s">
        <v>8323</v>
      </c>
      <c r="R3955" t="s">
        <v>8326</v>
      </c>
      <c r="S3955" s="13">
        <f>(((J3955/60)/60)/24)+DATE(1970,1,1)</f>
        <v>42550.048449074078</v>
      </c>
      <c r="T3955" s="14">
        <f t="shared" si="61"/>
        <v>42580.978472222225</v>
      </c>
    </row>
    <row r="3956" spans="1:20" ht="60" hidden="1" x14ac:dyDescent="0.25">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f>ROUND(E3956/D3956,0)*100</f>
        <v>0</v>
      </c>
      <c r="P3956">
        <f>IFERROR(ROUND(E3956/L3956,2),0)</f>
        <v>0</v>
      </c>
      <c r="Q3956" s="9" t="s">
        <v>8323</v>
      </c>
      <c r="R3956" t="s">
        <v>8326</v>
      </c>
      <c r="S3956" s="13">
        <f>(((J3956/60)/60)/24)+DATE(1970,1,1)</f>
        <v>41774.651203703703</v>
      </c>
      <c r="T3956" s="14">
        <f t="shared" si="61"/>
        <v>41834.651203703703</v>
      </c>
    </row>
    <row r="3957" spans="1:20" ht="60" hidden="1" x14ac:dyDescent="0.2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f>ROUND(E3957/D3957,0)*100</f>
        <v>0</v>
      </c>
      <c r="P3957">
        <f>IFERROR(ROUND(E3957/L3957,2),0)</f>
        <v>53.13</v>
      </c>
      <c r="Q3957" s="9" t="s">
        <v>8323</v>
      </c>
      <c r="R3957" t="s">
        <v>8326</v>
      </c>
      <c r="S3957" s="13">
        <f>(((J3957/60)/60)/24)+DATE(1970,1,1)</f>
        <v>42306.848854166667</v>
      </c>
      <c r="T3957" s="14">
        <f t="shared" si="61"/>
        <v>42336.890520833331</v>
      </c>
    </row>
    <row r="3958" spans="1:20" ht="60" hidden="1" x14ac:dyDescent="0.2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f>ROUND(E3958/D3958,0)*100</f>
        <v>0</v>
      </c>
      <c r="P3958">
        <f>IFERROR(ROUND(E3958/L3958,2),0)</f>
        <v>0</v>
      </c>
      <c r="Q3958" s="9" t="s">
        <v>8323</v>
      </c>
      <c r="R3958" t="s">
        <v>8326</v>
      </c>
      <c r="S3958" s="13">
        <f>(((J3958/60)/60)/24)+DATE(1970,1,1)</f>
        <v>42457.932025462964</v>
      </c>
      <c r="T3958" s="14">
        <f t="shared" si="61"/>
        <v>42485.013888888891</v>
      </c>
    </row>
    <row r="3959" spans="1:20" ht="45" hidden="1" x14ac:dyDescent="0.2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f>ROUND(E3959/D3959,0)*100</f>
        <v>0</v>
      </c>
      <c r="P3959">
        <f>IFERROR(ROUND(E3959/L3959,2),0)</f>
        <v>7</v>
      </c>
      <c r="Q3959" s="9" t="s">
        <v>8323</v>
      </c>
      <c r="R3959" t="s">
        <v>8326</v>
      </c>
      <c r="S3959" s="13">
        <f>(((J3959/60)/60)/24)+DATE(1970,1,1)</f>
        <v>42513.976319444439</v>
      </c>
      <c r="T3959" s="14">
        <f t="shared" si="61"/>
        <v>42559.976319444439</v>
      </c>
    </row>
    <row r="3960" spans="1:20" ht="60" hidden="1" x14ac:dyDescent="0.2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f>ROUND(E3960/D3960,0)*100</f>
        <v>0</v>
      </c>
      <c r="P3960">
        <f>IFERROR(ROUND(E3960/L3960,2),0)</f>
        <v>40.06</v>
      </c>
      <c r="Q3960" s="9" t="s">
        <v>8323</v>
      </c>
      <c r="R3960" t="s">
        <v>8326</v>
      </c>
      <c r="S3960" s="13">
        <f>(((J3960/60)/60)/24)+DATE(1970,1,1)</f>
        <v>41816.950370370374</v>
      </c>
      <c r="T3960" s="14">
        <f t="shared" si="61"/>
        <v>41853.583333333336</v>
      </c>
    </row>
    <row r="3961" spans="1:20" ht="60" hidden="1" x14ac:dyDescent="0.2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f>ROUND(E3961/D3961,0)*100</f>
        <v>0</v>
      </c>
      <c r="P3961">
        <f>IFERROR(ROUND(E3961/L3961,2),0)</f>
        <v>24.33</v>
      </c>
      <c r="Q3961" s="9" t="s">
        <v>8323</v>
      </c>
      <c r="R3961" t="s">
        <v>8326</v>
      </c>
      <c r="S3961" s="13">
        <f>(((J3961/60)/60)/24)+DATE(1970,1,1)</f>
        <v>41880.788842592592</v>
      </c>
      <c r="T3961" s="14">
        <f t="shared" si="61"/>
        <v>41910.788842592592</v>
      </c>
    </row>
    <row r="3962" spans="1:20" ht="60" hidden="1" x14ac:dyDescent="0.2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f>ROUND(E3962/D3962,0)*100</f>
        <v>0</v>
      </c>
      <c r="P3962">
        <f>IFERROR(ROUND(E3962/L3962,2),0)</f>
        <v>11.25</v>
      </c>
      <c r="Q3962" s="9" t="s">
        <v>8323</v>
      </c>
      <c r="R3962" t="s">
        <v>8326</v>
      </c>
      <c r="S3962" s="13">
        <f>(((J3962/60)/60)/24)+DATE(1970,1,1)</f>
        <v>42342.845555555556</v>
      </c>
      <c r="T3962" s="14">
        <f t="shared" si="61"/>
        <v>42372.845555555556</v>
      </c>
    </row>
    <row r="3963" spans="1:20" ht="60" hidden="1" x14ac:dyDescent="0.25">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f>ROUND(E3963/D3963,0)*100</f>
        <v>0</v>
      </c>
      <c r="P3963">
        <f>IFERROR(ROUND(E3963/L3963,2),0)</f>
        <v>10.5</v>
      </c>
      <c r="Q3963" s="9" t="s">
        <v>8323</v>
      </c>
      <c r="R3963" t="s">
        <v>8326</v>
      </c>
      <c r="S3963" s="13">
        <f>(((J3963/60)/60)/24)+DATE(1970,1,1)</f>
        <v>41745.891319444447</v>
      </c>
      <c r="T3963" s="14">
        <f t="shared" si="61"/>
        <v>41767.891319444447</v>
      </c>
    </row>
    <row r="3964" spans="1:20" ht="60" hidden="1" x14ac:dyDescent="0.25">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f>ROUND(E3964/D3964,0)*100</f>
        <v>0</v>
      </c>
      <c r="P3964">
        <f>IFERROR(ROUND(E3964/L3964,2),0)</f>
        <v>15</v>
      </c>
      <c r="Q3964" s="9" t="s">
        <v>8323</v>
      </c>
      <c r="R3964" t="s">
        <v>8326</v>
      </c>
      <c r="S3964" s="13">
        <f>(((J3964/60)/60)/24)+DATE(1970,1,1)</f>
        <v>42311.621458333335</v>
      </c>
      <c r="T3964" s="14">
        <f t="shared" si="61"/>
        <v>42336.621458333335</v>
      </c>
    </row>
    <row r="3965" spans="1:20" ht="60" hidden="1" x14ac:dyDescent="0.25">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f>ROUND(E3965/D3965,0)*100</f>
        <v>0</v>
      </c>
      <c r="P3965">
        <f>IFERROR(ROUND(E3965/L3965,2),0)</f>
        <v>0</v>
      </c>
      <c r="Q3965" s="9" t="s">
        <v>8323</v>
      </c>
      <c r="R3965" t="s">
        <v>8326</v>
      </c>
      <c r="S3965" s="13">
        <f>(((J3965/60)/60)/24)+DATE(1970,1,1)</f>
        <v>42296.154131944444</v>
      </c>
      <c r="T3965" s="14">
        <f t="shared" si="61"/>
        <v>42326.195798611108</v>
      </c>
    </row>
    <row r="3966" spans="1:20" ht="45" hidden="1" x14ac:dyDescent="0.2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f>ROUND(E3966/D3966,0)*100</f>
        <v>0</v>
      </c>
      <c r="P3966">
        <f>IFERROR(ROUND(E3966/L3966,2),0)</f>
        <v>42</v>
      </c>
      <c r="Q3966" s="9" t="s">
        <v>8323</v>
      </c>
      <c r="R3966" t="s">
        <v>8326</v>
      </c>
      <c r="S3966" s="13">
        <f>(((J3966/60)/60)/24)+DATE(1970,1,1)</f>
        <v>42053.722060185188</v>
      </c>
      <c r="T3966" s="14">
        <f t="shared" si="61"/>
        <v>42113.680393518516</v>
      </c>
    </row>
    <row r="3967" spans="1:20" ht="60" hidden="1" x14ac:dyDescent="0.2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f>ROUND(E3967/D3967,0)*100</f>
        <v>0</v>
      </c>
      <c r="P3967">
        <f>IFERROR(ROUND(E3967/L3967,2),0)</f>
        <v>71.25</v>
      </c>
      <c r="Q3967" s="9" t="s">
        <v>8323</v>
      </c>
      <c r="R3967" t="s">
        <v>8326</v>
      </c>
      <c r="S3967" s="13">
        <f>(((J3967/60)/60)/24)+DATE(1970,1,1)</f>
        <v>42414.235879629632</v>
      </c>
      <c r="T3967" s="14">
        <f t="shared" si="61"/>
        <v>42474.194212962961</v>
      </c>
    </row>
    <row r="3968" spans="1:20" ht="60" hidden="1" x14ac:dyDescent="0.25">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f>ROUND(E3968/D3968,0)*100</f>
        <v>0</v>
      </c>
      <c r="P3968">
        <f>IFERROR(ROUND(E3968/L3968,2),0)</f>
        <v>22.5</v>
      </c>
      <c r="Q3968" s="9" t="s">
        <v>8323</v>
      </c>
      <c r="R3968" t="s">
        <v>8326</v>
      </c>
      <c r="S3968" s="13">
        <f>(((J3968/60)/60)/24)+DATE(1970,1,1)</f>
        <v>41801.711550925924</v>
      </c>
      <c r="T3968" s="14">
        <f t="shared" si="61"/>
        <v>41844.124305555553</v>
      </c>
    </row>
    <row r="3969" spans="1:20" ht="60" hidden="1" x14ac:dyDescent="0.2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f>ROUND(E3969/D3969,0)*100</f>
        <v>0</v>
      </c>
      <c r="P3969">
        <f>IFERROR(ROUND(E3969/L3969,2),0)</f>
        <v>41</v>
      </c>
      <c r="Q3969" s="9" t="s">
        <v>8323</v>
      </c>
      <c r="R3969" t="s">
        <v>8326</v>
      </c>
      <c r="S3969" s="13">
        <f>(((J3969/60)/60)/24)+DATE(1970,1,1)</f>
        <v>42770.290590277778</v>
      </c>
      <c r="T3969" s="14">
        <f t="shared" si="61"/>
        <v>42800.290590277778</v>
      </c>
    </row>
    <row r="3970" spans="1:20" ht="45" hidden="1" x14ac:dyDescent="0.2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f>ROUND(E3970/D3970,0)*100</f>
        <v>0</v>
      </c>
      <c r="P3970">
        <f>IFERROR(ROUND(E3970/L3970,2),0)</f>
        <v>47.91</v>
      </c>
      <c r="Q3970" s="9" t="s">
        <v>8323</v>
      </c>
      <c r="R3970" t="s">
        <v>8326</v>
      </c>
      <c r="S3970" s="13">
        <f>(((J3970/60)/60)/24)+DATE(1970,1,1)</f>
        <v>42452.815659722226</v>
      </c>
      <c r="T3970" s="14">
        <f t="shared" si="61"/>
        <v>42512.815659722226</v>
      </c>
    </row>
    <row r="3971" spans="1:20" ht="60" hidden="1" x14ac:dyDescent="0.2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f>ROUND(E3971/D3971,0)*100</f>
        <v>0</v>
      </c>
      <c r="P3971">
        <f>IFERROR(ROUND(E3971/L3971,2),0)</f>
        <v>35.17</v>
      </c>
      <c r="Q3971" s="9" t="s">
        <v>8323</v>
      </c>
      <c r="R3971" t="s">
        <v>8326</v>
      </c>
      <c r="S3971" s="13">
        <f>(((J3971/60)/60)/24)+DATE(1970,1,1)</f>
        <v>42601.854699074072</v>
      </c>
      <c r="T3971" s="14">
        <f t="shared" ref="T3971:T4034" si="62">(((I3971/60)/60)/24)+DATE(1970,1,1)</f>
        <v>42611.163194444445</v>
      </c>
    </row>
    <row r="3972" spans="1:20" ht="60" hidden="1" x14ac:dyDescent="0.2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f>ROUND(E3972/D3972,0)*100</f>
        <v>0</v>
      </c>
      <c r="P3972">
        <f>IFERROR(ROUND(E3972/L3972,2),0)</f>
        <v>5.5</v>
      </c>
      <c r="Q3972" s="9" t="s">
        <v>8323</v>
      </c>
      <c r="R3972" t="s">
        <v>8326</v>
      </c>
      <c r="S3972" s="13">
        <f>(((J3972/60)/60)/24)+DATE(1970,1,1)</f>
        <v>42447.863553240735</v>
      </c>
      <c r="T3972" s="14">
        <f t="shared" si="62"/>
        <v>42477.863553240735</v>
      </c>
    </row>
    <row r="3973" spans="1:20" ht="60" hidden="1" x14ac:dyDescent="0.2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f>ROUND(E3973/D3973,0)*100</f>
        <v>0</v>
      </c>
      <c r="P3973">
        <f>IFERROR(ROUND(E3973/L3973,2),0)</f>
        <v>22.67</v>
      </c>
      <c r="Q3973" s="9" t="s">
        <v>8323</v>
      </c>
      <c r="R3973" t="s">
        <v>8326</v>
      </c>
      <c r="S3973" s="13">
        <f>(((J3973/60)/60)/24)+DATE(1970,1,1)</f>
        <v>41811.536180555559</v>
      </c>
      <c r="T3973" s="14">
        <f t="shared" si="62"/>
        <v>41841.536180555559</v>
      </c>
    </row>
    <row r="3974" spans="1:20" ht="45" hidden="1" x14ac:dyDescent="0.2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f>ROUND(E3974/D3974,0)*100</f>
        <v>0</v>
      </c>
      <c r="P3974">
        <f>IFERROR(ROUND(E3974/L3974,2),0)</f>
        <v>26.38</v>
      </c>
      <c r="Q3974" s="9" t="s">
        <v>8323</v>
      </c>
      <c r="R3974" t="s">
        <v>8326</v>
      </c>
      <c r="S3974" s="13">
        <f>(((J3974/60)/60)/24)+DATE(1970,1,1)</f>
        <v>41981.067523148144</v>
      </c>
      <c r="T3974" s="14">
        <f t="shared" si="62"/>
        <v>42041.067523148144</v>
      </c>
    </row>
    <row r="3975" spans="1:20" ht="60" hidden="1" x14ac:dyDescent="0.2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f>ROUND(E3975/D3975,0)*100</f>
        <v>100</v>
      </c>
      <c r="P3975">
        <f>IFERROR(ROUND(E3975/L3975,2),0)</f>
        <v>105.54</v>
      </c>
      <c r="Q3975" s="9" t="s">
        <v>8323</v>
      </c>
      <c r="R3975" t="s">
        <v>8326</v>
      </c>
      <c r="S3975" s="13">
        <f>(((J3975/60)/60)/24)+DATE(1970,1,1)</f>
        <v>42469.68414351852</v>
      </c>
      <c r="T3975" s="14">
        <f t="shared" si="62"/>
        <v>42499.166666666672</v>
      </c>
    </row>
    <row r="3976" spans="1:20" ht="60" hidden="1" x14ac:dyDescent="0.2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f>ROUND(E3976/D3976,0)*100</f>
        <v>0</v>
      </c>
      <c r="P3976">
        <f>IFERROR(ROUND(E3976/L3976,2),0)</f>
        <v>29.09</v>
      </c>
      <c r="Q3976" s="9" t="s">
        <v>8323</v>
      </c>
      <c r="R3976" t="s">
        <v>8326</v>
      </c>
      <c r="S3976" s="13">
        <f>(((J3976/60)/60)/24)+DATE(1970,1,1)</f>
        <v>42493.546851851846</v>
      </c>
      <c r="T3976" s="14">
        <f t="shared" si="62"/>
        <v>42523.546851851846</v>
      </c>
    </row>
    <row r="3977" spans="1:20" ht="60" hidden="1" x14ac:dyDescent="0.2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f>ROUND(E3977/D3977,0)*100</f>
        <v>0</v>
      </c>
      <c r="P3977">
        <f>IFERROR(ROUND(E3977/L3977,2),0)</f>
        <v>0</v>
      </c>
      <c r="Q3977" s="9" t="s">
        <v>8323</v>
      </c>
      <c r="R3977" t="s">
        <v>8326</v>
      </c>
      <c r="S3977" s="13">
        <f>(((J3977/60)/60)/24)+DATE(1970,1,1)</f>
        <v>42534.866875</v>
      </c>
      <c r="T3977" s="14">
        <f t="shared" si="62"/>
        <v>42564.866875</v>
      </c>
    </row>
    <row r="3978" spans="1:20" ht="60" hidden="1" x14ac:dyDescent="0.2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f>ROUND(E3978/D3978,0)*100</f>
        <v>0</v>
      </c>
      <c r="P3978">
        <f>IFERROR(ROUND(E3978/L3978,2),0)</f>
        <v>62</v>
      </c>
      <c r="Q3978" s="9" t="s">
        <v>8323</v>
      </c>
      <c r="R3978" t="s">
        <v>8326</v>
      </c>
      <c r="S3978" s="13">
        <f>(((J3978/60)/60)/24)+DATE(1970,1,1)</f>
        <v>41830.858344907407</v>
      </c>
      <c r="T3978" s="14">
        <f t="shared" si="62"/>
        <v>41852.291666666664</v>
      </c>
    </row>
    <row r="3979" spans="1:20" ht="60" hidden="1" x14ac:dyDescent="0.2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f>ROUND(E3979/D3979,0)*100</f>
        <v>0</v>
      </c>
      <c r="P3979">
        <f>IFERROR(ROUND(E3979/L3979,2),0)</f>
        <v>217.5</v>
      </c>
      <c r="Q3979" s="9" t="s">
        <v>8323</v>
      </c>
      <c r="R3979" t="s">
        <v>8326</v>
      </c>
      <c r="S3979" s="13">
        <f>(((J3979/60)/60)/24)+DATE(1970,1,1)</f>
        <v>42543.788564814815</v>
      </c>
      <c r="T3979" s="14">
        <f t="shared" si="62"/>
        <v>42573.788564814815</v>
      </c>
    </row>
    <row r="3980" spans="1:20" ht="60" hidden="1" x14ac:dyDescent="0.2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f>ROUND(E3980/D3980,0)*100</f>
        <v>0</v>
      </c>
      <c r="P3980">
        <f>IFERROR(ROUND(E3980/L3980,2),0)</f>
        <v>26.75</v>
      </c>
      <c r="Q3980" s="9" t="s">
        <v>8323</v>
      </c>
      <c r="R3980" t="s">
        <v>8326</v>
      </c>
      <c r="S3980" s="13">
        <f>(((J3980/60)/60)/24)+DATE(1970,1,1)</f>
        <v>41975.642974537041</v>
      </c>
      <c r="T3980" s="14">
        <f t="shared" si="62"/>
        <v>42035.642974537041</v>
      </c>
    </row>
    <row r="3981" spans="1:20" ht="60" hidden="1" x14ac:dyDescent="0.2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f>ROUND(E3981/D3981,0)*100</f>
        <v>0</v>
      </c>
      <c r="P3981">
        <f>IFERROR(ROUND(E3981/L3981,2),0)</f>
        <v>18.329999999999998</v>
      </c>
      <c r="Q3981" s="9" t="s">
        <v>8323</v>
      </c>
      <c r="R3981" t="s">
        <v>8326</v>
      </c>
      <c r="S3981" s="13">
        <f>(((J3981/60)/60)/24)+DATE(1970,1,1)</f>
        <v>42069.903437500005</v>
      </c>
      <c r="T3981" s="14">
        <f t="shared" si="62"/>
        <v>42092.833333333328</v>
      </c>
    </row>
    <row r="3982" spans="1:20" ht="60" hidden="1" x14ac:dyDescent="0.2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f>ROUND(E3982/D3982,0)*100</f>
        <v>0</v>
      </c>
      <c r="P3982">
        <f>IFERROR(ROUND(E3982/L3982,2),0)</f>
        <v>64.290000000000006</v>
      </c>
      <c r="Q3982" s="9" t="s">
        <v>8323</v>
      </c>
      <c r="R3982" t="s">
        <v>8326</v>
      </c>
      <c r="S3982" s="13">
        <f>(((J3982/60)/60)/24)+DATE(1970,1,1)</f>
        <v>41795.598923611113</v>
      </c>
      <c r="T3982" s="14">
        <f t="shared" si="62"/>
        <v>41825.598923611113</v>
      </c>
    </row>
    <row r="3983" spans="1:20" ht="45" hidden="1" x14ac:dyDescent="0.2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f>ROUND(E3983/D3983,0)*100</f>
        <v>0</v>
      </c>
      <c r="P3983">
        <f>IFERROR(ROUND(E3983/L3983,2),0)</f>
        <v>175</v>
      </c>
      <c r="Q3983" s="9" t="s">
        <v>8323</v>
      </c>
      <c r="R3983" t="s">
        <v>8326</v>
      </c>
      <c r="S3983" s="13">
        <f>(((J3983/60)/60)/24)+DATE(1970,1,1)</f>
        <v>42508.179965277777</v>
      </c>
      <c r="T3983" s="14">
        <f t="shared" si="62"/>
        <v>42568.179965277777</v>
      </c>
    </row>
    <row r="3984" spans="1:20" ht="60" hidden="1" x14ac:dyDescent="0.25">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f>ROUND(E3984/D3984,0)*100</f>
        <v>0</v>
      </c>
      <c r="P3984">
        <f>IFERROR(ROUND(E3984/L3984,2),0)</f>
        <v>34</v>
      </c>
      <c r="Q3984" s="9" t="s">
        <v>8323</v>
      </c>
      <c r="R3984" t="s">
        <v>8326</v>
      </c>
      <c r="S3984" s="13">
        <f>(((J3984/60)/60)/24)+DATE(1970,1,1)</f>
        <v>42132.809953703705</v>
      </c>
      <c r="T3984" s="14">
        <f t="shared" si="62"/>
        <v>42192.809953703705</v>
      </c>
    </row>
    <row r="3985" spans="1:20" ht="60" hidden="1" x14ac:dyDescent="0.2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f>ROUND(E3985/D3985,0)*100</f>
        <v>0</v>
      </c>
      <c r="P3985">
        <f>IFERROR(ROUND(E3985/L3985,2),0)</f>
        <v>84.28</v>
      </c>
      <c r="Q3985" s="9" t="s">
        <v>8323</v>
      </c>
      <c r="R3985" t="s">
        <v>8326</v>
      </c>
      <c r="S3985" s="13">
        <f>(((J3985/60)/60)/24)+DATE(1970,1,1)</f>
        <v>41747.86986111111</v>
      </c>
      <c r="T3985" s="14">
        <f t="shared" si="62"/>
        <v>41779.290972222225</v>
      </c>
    </row>
    <row r="3986" spans="1:20" ht="60" hidden="1" x14ac:dyDescent="0.2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f>ROUND(E3986/D3986,0)*100</f>
        <v>0</v>
      </c>
      <c r="P3986">
        <f>IFERROR(ROUND(E3986/L3986,2),0)</f>
        <v>9.5</v>
      </c>
      <c r="Q3986" s="9" t="s">
        <v>8323</v>
      </c>
      <c r="R3986" t="s">
        <v>8326</v>
      </c>
      <c r="S3986" s="13">
        <f>(((J3986/60)/60)/24)+DATE(1970,1,1)</f>
        <v>41920.963472222218</v>
      </c>
      <c r="T3986" s="14">
        <f t="shared" si="62"/>
        <v>41951</v>
      </c>
    </row>
    <row r="3987" spans="1:20" ht="60" hidden="1" x14ac:dyDescent="0.2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f>ROUND(E3987/D3987,0)*100</f>
        <v>0</v>
      </c>
      <c r="P3987">
        <f>IFERROR(ROUND(E3987/L3987,2),0)</f>
        <v>33.74</v>
      </c>
      <c r="Q3987" s="9" t="s">
        <v>8323</v>
      </c>
      <c r="R3987" t="s">
        <v>8326</v>
      </c>
      <c r="S3987" s="13">
        <f>(((J3987/60)/60)/24)+DATE(1970,1,1)</f>
        <v>42399.707407407404</v>
      </c>
      <c r="T3987" s="14">
        <f t="shared" si="62"/>
        <v>42420.878472222219</v>
      </c>
    </row>
    <row r="3988" spans="1:20" ht="60" hidden="1" x14ac:dyDescent="0.2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f>ROUND(E3988/D3988,0)*100</f>
        <v>0</v>
      </c>
      <c r="P3988">
        <f>IFERROR(ROUND(E3988/L3988,2),0)</f>
        <v>37.54</v>
      </c>
      <c r="Q3988" s="9" t="s">
        <v>8323</v>
      </c>
      <c r="R3988" t="s">
        <v>8326</v>
      </c>
      <c r="S3988" s="13">
        <f>(((J3988/60)/60)/24)+DATE(1970,1,1)</f>
        <v>42467.548541666663</v>
      </c>
      <c r="T3988" s="14">
        <f t="shared" si="62"/>
        <v>42496.544444444444</v>
      </c>
    </row>
    <row r="3989" spans="1:20" ht="45" hidden="1" x14ac:dyDescent="0.2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f>ROUND(E3989/D3989,0)*100</f>
        <v>0</v>
      </c>
      <c r="P3989">
        <f>IFERROR(ROUND(E3989/L3989,2),0)</f>
        <v>11.62</v>
      </c>
      <c r="Q3989" s="9" t="s">
        <v>8323</v>
      </c>
      <c r="R3989" t="s">
        <v>8326</v>
      </c>
      <c r="S3989" s="13">
        <f>(((J3989/60)/60)/24)+DATE(1970,1,1)</f>
        <v>41765.92465277778</v>
      </c>
      <c r="T3989" s="14">
        <f t="shared" si="62"/>
        <v>41775.92465277778</v>
      </c>
    </row>
    <row r="3990" spans="1:20" ht="30" hidden="1" x14ac:dyDescent="0.25">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f>ROUND(E3990/D3990,0)*100</f>
        <v>0</v>
      </c>
      <c r="P3990">
        <f>IFERROR(ROUND(E3990/L3990,2),0)</f>
        <v>8</v>
      </c>
      <c r="Q3990" s="9" t="s">
        <v>8323</v>
      </c>
      <c r="R3990" t="s">
        <v>8326</v>
      </c>
      <c r="S3990" s="13">
        <f>(((J3990/60)/60)/24)+DATE(1970,1,1)</f>
        <v>42230.08116898148</v>
      </c>
      <c r="T3990" s="14">
        <f t="shared" si="62"/>
        <v>42245.08116898148</v>
      </c>
    </row>
    <row r="3991" spans="1:20" ht="60" hidden="1" x14ac:dyDescent="0.25">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f>ROUND(E3991/D3991,0)*100</f>
        <v>0</v>
      </c>
      <c r="P3991">
        <f>IFERROR(ROUND(E3991/L3991,2),0)</f>
        <v>0</v>
      </c>
      <c r="Q3991" s="9" t="s">
        <v>8323</v>
      </c>
      <c r="R3991" t="s">
        <v>8326</v>
      </c>
      <c r="S3991" s="13">
        <f>(((J3991/60)/60)/24)+DATE(1970,1,1)</f>
        <v>42286.749780092592</v>
      </c>
      <c r="T3991" s="14">
        <f t="shared" si="62"/>
        <v>42316.791446759264</v>
      </c>
    </row>
    <row r="3992" spans="1:20" ht="45" hidden="1" x14ac:dyDescent="0.2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f>ROUND(E3992/D3992,0)*100</f>
        <v>0</v>
      </c>
      <c r="P3992">
        <f>IFERROR(ROUND(E3992/L3992,2),0)</f>
        <v>23</v>
      </c>
      <c r="Q3992" s="9" t="s">
        <v>8323</v>
      </c>
      <c r="R3992" t="s">
        <v>8326</v>
      </c>
      <c r="S3992" s="13">
        <f>(((J3992/60)/60)/24)+DATE(1970,1,1)</f>
        <v>42401.672372685185</v>
      </c>
      <c r="T3992" s="14">
        <f t="shared" si="62"/>
        <v>42431.672372685185</v>
      </c>
    </row>
    <row r="3993" spans="1:20" ht="30" hidden="1" x14ac:dyDescent="0.25">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f>ROUND(E3993/D3993,0)*100</f>
        <v>0</v>
      </c>
      <c r="P3993">
        <f>IFERROR(ROUND(E3993/L3993,2),0)</f>
        <v>100</v>
      </c>
      <c r="Q3993" s="9" t="s">
        <v>8323</v>
      </c>
      <c r="R3993" t="s">
        <v>8326</v>
      </c>
      <c r="S3993" s="13">
        <f>(((J3993/60)/60)/24)+DATE(1970,1,1)</f>
        <v>42125.644467592589</v>
      </c>
      <c r="T3993" s="14">
        <f t="shared" si="62"/>
        <v>42155.644467592589</v>
      </c>
    </row>
    <row r="3994" spans="1:20" ht="45" hidden="1" x14ac:dyDescent="0.2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f>ROUND(E3994/D3994,0)*100</f>
        <v>0</v>
      </c>
      <c r="P3994">
        <f>IFERROR(ROUND(E3994/L3994,2),0)</f>
        <v>60.11</v>
      </c>
      <c r="Q3994" s="9" t="s">
        <v>8323</v>
      </c>
      <c r="R3994" t="s">
        <v>8326</v>
      </c>
      <c r="S3994" s="13">
        <f>(((J3994/60)/60)/24)+DATE(1970,1,1)</f>
        <v>42289.94049768518</v>
      </c>
      <c r="T3994" s="14">
        <f t="shared" si="62"/>
        <v>42349.982164351852</v>
      </c>
    </row>
    <row r="3995" spans="1:20" ht="45" hidden="1" x14ac:dyDescent="0.2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f>ROUND(E3995/D3995,0)*100</f>
        <v>0</v>
      </c>
      <c r="P3995">
        <f>IFERROR(ROUND(E3995/L3995,2),0)</f>
        <v>3</v>
      </c>
      <c r="Q3995" s="9" t="s">
        <v>8323</v>
      </c>
      <c r="R3995" t="s">
        <v>8326</v>
      </c>
      <c r="S3995" s="13">
        <f>(((J3995/60)/60)/24)+DATE(1970,1,1)</f>
        <v>42107.864722222221</v>
      </c>
      <c r="T3995" s="14">
        <f t="shared" si="62"/>
        <v>42137.864722222221</v>
      </c>
    </row>
    <row r="3996" spans="1:20" ht="45" hidden="1" x14ac:dyDescent="0.2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f>ROUND(E3996/D3996,0)*100</f>
        <v>0</v>
      </c>
      <c r="P3996">
        <f>IFERROR(ROUND(E3996/L3996,2),0)</f>
        <v>5</v>
      </c>
      <c r="Q3996" s="9" t="s">
        <v>8323</v>
      </c>
      <c r="R3996" t="s">
        <v>8326</v>
      </c>
      <c r="S3996" s="13">
        <f>(((J3996/60)/60)/24)+DATE(1970,1,1)</f>
        <v>41809.389930555553</v>
      </c>
      <c r="T3996" s="14">
        <f t="shared" si="62"/>
        <v>41839.389930555553</v>
      </c>
    </row>
    <row r="3997" spans="1:20" ht="60" hidden="1" x14ac:dyDescent="0.2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f>ROUND(E3997/D3997,0)*100</f>
        <v>0</v>
      </c>
      <c r="P3997">
        <f>IFERROR(ROUND(E3997/L3997,2),0)</f>
        <v>17.5</v>
      </c>
      <c r="Q3997" s="9" t="s">
        <v>8323</v>
      </c>
      <c r="R3997" t="s">
        <v>8326</v>
      </c>
      <c r="S3997" s="13">
        <f>(((J3997/60)/60)/24)+DATE(1970,1,1)</f>
        <v>42019.683761574073</v>
      </c>
      <c r="T3997" s="14">
        <f t="shared" si="62"/>
        <v>42049.477083333331</v>
      </c>
    </row>
    <row r="3998" spans="1:20" ht="45" hidden="1" x14ac:dyDescent="0.2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f>ROUND(E3998/D3998,0)*100</f>
        <v>0</v>
      </c>
      <c r="P3998">
        <f>IFERROR(ROUND(E3998/L3998,2),0)</f>
        <v>29.24</v>
      </c>
      <c r="Q3998" s="9" t="s">
        <v>8323</v>
      </c>
      <c r="R3998" t="s">
        <v>8326</v>
      </c>
      <c r="S3998" s="13">
        <f>(((J3998/60)/60)/24)+DATE(1970,1,1)</f>
        <v>41950.26694444444</v>
      </c>
      <c r="T3998" s="14">
        <f t="shared" si="62"/>
        <v>41963.669444444444</v>
      </c>
    </row>
    <row r="3999" spans="1:20" ht="60" hidden="1" x14ac:dyDescent="0.2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f>ROUND(E3999/D3999,0)*100</f>
        <v>0</v>
      </c>
      <c r="P3999">
        <f>IFERROR(ROUND(E3999/L3999,2),0)</f>
        <v>0</v>
      </c>
      <c r="Q3999" s="9" t="s">
        <v>8323</v>
      </c>
      <c r="R3999" t="s">
        <v>8326</v>
      </c>
      <c r="S3999" s="13">
        <f>(((J3999/60)/60)/24)+DATE(1970,1,1)</f>
        <v>42069.391446759255</v>
      </c>
      <c r="T3999" s="14">
        <f t="shared" si="62"/>
        <v>42099.349780092598</v>
      </c>
    </row>
    <row r="4000" spans="1:20" ht="45" hidden="1" x14ac:dyDescent="0.2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f>ROUND(E4000/D4000,0)*100</f>
        <v>100</v>
      </c>
      <c r="P4000">
        <f>IFERROR(ROUND(E4000/L4000,2),0)</f>
        <v>59.58</v>
      </c>
      <c r="Q4000" s="9" t="s">
        <v>8323</v>
      </c>
      <c r="R4000" t="s">
        <v>8326</v>
      </c>
      <c r="S4000" s="13">
        <f>(((J4000/60)/60)/24)+DATE(1970,1,1)</f>
        <v>42061.963263888887</v>
      </c>
      <c r="T4000" s="14">
        <f t="shared" si="62"/>
        <v>42091.921597222223</v>
      </c>
    </row>
    <row r="4001" spans="1:20" ht="45" hidden="1" x14ac:dyDescent="0.2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f>ROUND(E4001/D4001,0)*100</f>
        <v>0</v>
      </c>
      <c r="P4001">
        <f>IFERROR(ROUND(E4001/L4001,2),0)</f>
        <v>82.57</v>
      </c>
      <c r="Q4001" s="9" t="s">
        <v>8323</v>
      </c>
      <c r="R4001" t="s">
        <v>8326</v>
      </c>
      <c r="S4001" s="13">
        <f>(((J4001/60)/60)/24)+DATE(1970,1,1)</f>
        <v>41842.828680555554</v>
      </c>
      <c r="T4001" s="14">
        <f t="shared" si="62"/>
        <v>41882.827650462961</v>
      </c>
    </row>
    <row r="4002" spans="1:20" ht="30" hidden="1" x14ac:dyDescent="0.25">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f>ROUND(E4002/D4002,0)*100</f>
        <v>0</v>
      </c>
      <c r="P4002">
        <f>IFERROR(ROUND(E4002/L4002,2),0)</f>
        <v>10</v>
      </c>
      <c r="Q4002" s="9" t="s">
        <v>8323</v>
      </c>
      <c r="R4002" t="s">
        <v>8326</v>
      </c>
      <c r="S4002" s="13">
        <f>(((J4002/60)/60)/24)+DATE(1970,1,1)</f>
        <v>42437.64534722222</v>
      </c>
      <c r="T4002" s="14">
        <f t="shared" si="62"/>
        <v>42497.603680555556</v>
      </c>
    </row>
    <row r="4003" spans="1:20" ht="60" hidden="1" x14ac:dyDescent="0.2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f>ROUND(E4003/D4003,0)*100</f>
        <v>0</v>
      </c>
      <c r="P4003">
        <f>IFERROR(ROUND(E4003/L4003,2),0)</f>
        <v>32.36</v>
      </c>
      <c r="Q4003" s="9" t="s">
        <v>8323</v>
      </c>
      <c r="R4003" t="s">
        <v>8326</v>
      </c>
      <c r="S4003" s="13">
        <f>(((J4003/60)/60)/24)+DATE(1970,1,1)</f>
        <v>42775.964212962965</v>
      </c>
      <c r="T4003" s="14">
        <f t="shared" si="62"/>
        <v>42795.791666666672</v>
      </c>
    </row>
    <row r="4004" spans="1:20" ht="60" hidden="1" x14ac:dyDescent="0.25">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f>ROUND(E4004/D4004,0)*100</f>
        <v>0</v>
      </c>
      <c r="P4004">
        <f>IFERROR(ROUND(E4004/L4004,2),0)</f>
        <v>5.75</v>
      </c>
      <c r="Q4004" s="9" t="s">
        <v>8323</v>
      </c>
      <c r="R4004" t="s">
        <v>8326</v>
      </c>
      <c r="S4004" s="13">
        <f>(((J4004/60)/60)/24)+DATE(1970,1,1)</f>
        <v>41879.043530092589</v>
      </c>
      <c r="T4004" s="14">
        <f t="shared" si="62"/>
        <v>41909.043530092589</v>
      </c>
    </row>
    <row r="4005" spans="1:20" ht="45" hidden="1" x14ac:dyDescent="0.2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f>ROUND(E4005/D4005,0)*100</f>
        <v>0</v>
      </c>
      <c r="P4005">
        <f>IFERROR(ROUND(E4005/L4005,2),0)</f>
        <v>100.5</v>
      </c>
      <c r="Q4005" s="9" t="s">
        <v>8323</v>
      </c>
      <c r="R4005" t="s">
        <v>8326</v>
      </c>
      <c r="S4005" s="13">
        <f>(((J4005/60)/60)/24)+DATE(1970,1,1)</f>
        <v>42020.587349537032</v>
      </c>
      <c r="T4005" s="14">
        <f t="shared" si="62"/>
        <v>42050.587349537032</v>
      </c>
    </row>
    <row r="4006" spans="1:20" hidden="1" x14ac:dyDescent="0.25">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f>ROUND(E4006/D4006,0)*100</f>
        <v>0</v>
      </c>
      <c r="P4006">
        <f>IFERROR(ROUND(E4006/L4006,2),0)</f>
        <v>1</v>
      </c>
      <c r="Q4006" s="9" t="s">
        <v>8323</v>
      </c>
      <c r="R4006" t="s">
        <v>8326</v>
      </c>
      <c r="S4006" s="13">
        <f>(((J4006/60)/60)/24)+DATE(1970,1,1)</f>
        <v>41890.16269675926</v>
      </c>
      <c r="T4006" s="14">
        <f t="shared" si="62"/>
        <v>41920.16269675926</v>
      </c>
    </row>
    <row r="4007" spans="1:20" ht="45" hidden="1" x14ac:dyDescent="0.2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f>ROUND(E4007/D4007,0)*100</f>
        <v>0</v>
      </c>
      <c r="P4007">
        <f>IFERROR(ROUND(E4007/L4007,2),0)</f>
        <v>20</v>
      </c>
      <c r="Q4007" s="9" t="s">
        <v>8323</v>
      </c>
      <c r="R4007" t="s">
        <v>8326</v>
      </c>
      <c r="S4007" s="13">
        <f>(((J4007/60)/60)/24)+DATE(1970,1,1)</f>
        <v>41872.807696759257</v>
      </c>
      <c r="T4007" s="14">
        <f t="shared" si="62"/>
        <v>41932.807696759257</v>
      </c>
    </row>
    <row r="4008" spans="1:20" ht="60" hidden="1" x14ac:dyDescent="0.2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f>ROUND(E4008/D4008,0)*100</f>
        <v>0</v>
      </c>
      <c r="P4008">
        <f>IFERROR(ROUND(E4008/L4008,2),0)</f>
        <v>2</v>
      </c>
      <c r="Q4008" s="9" t="s">
        <v>8323</v>
      </c>
      <c r="R4008" t="s">
        <v>8326</v>
      </c>
      <c r="S4008" s="13">
        <f>(((J4008/60)/60)/24)+DATE(1970,1,1)</f>
        <v>42391.772997685184</v>
      </c>
      <c r="T4008" s="14">
        <f t="shared" si="62"/>
        <v>42416.772997685184</v>
      </c>
    </row>
    <row r="4009" spans="1:20" ht="45" hidden="1" x14ac:dyDescent="0.2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f>ROUND(E4009/D4009,0)*100</f>
        <v>0</v>
      </c>
      <c r="P4009">
        <f>IFERROR(ROUND(E4009/L4009,2),0)</f>
        <v>5</v>
      </c>
      <c r="Q4009" s="9" t="s">
        <v>8323</v>
      </c>
      <c r="R4009" t="s">
        <v>8326</v>
      </c>
      <c r="S4009" s="13">
        <f>(((J4009/60)/60)/24)+DATE(1970,1,1)</f>
        <v>41848.772928240738</v>
      </c>
      <c r="T4009" s="14">
        <f t="shared" si="62"/>
        <v>41877.686111111114</v>
      </c>
    </row>
    <row r="4010" spans="1:20" ht="60" hidden="1" x14ac:dyDescent="0.25">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f>ROUND(E4010/D4010,0)*100</f>
        <v>0</v>
      </c>
      <c r="P4010">
        <f>IFERROR(ROUND(E4010/L4010,2),0)</f>
        <v>15</v>
      </c>
      <c r="Q4010" s="9" t="s">
        <v>8323</v>
      </c>
      <c r="R4010" t="s">
        <v>8326</v>
      </c>
      <c r="S4010" s="13">
        <f>(((J4010/60)/60)/24)+DATE(1970,1,1)</f>
        <v>42177.964201388888</v>
      </c>
      <c r="T4010" s="14">
        <f t="shared" si="62"/>
        <v>42207.964201388888</v>
      </c>
    </row>
    <row r="4011" spans="1:20" ht="45" hidden="1" x14ac:dyDescent="0.2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f>ROUND(E4011/D4011,0)*100</f>
        <v>0</v>
      </c>
      <c r="P4011">
        <f>IFERROR(ROUND(E4011/L4011,2),0)</f>
        <v>25</v>
      </c>
      <c r="Q4011" s="9" t="s">
        <v>8323</v>
      </c>
      <c r="R4011" t="s">
        <v>8326</v>
      </c>
      <c r="S4011" s="13">
        <f>(((J4011/60)/60)/24)+DATE(1970,1,1)</f>
        <v>41851.700925925928</v>
      </c>
      <c r="T4011" s="14">
        <f t="shared" si="62"/>
        <v>41891.700925925928</v>
      </c>
    </row>
    <row r="4012" spans="1:20" ht="45" hidden="1" x14ac:dyDescent="0.2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f>ROUND(E4012/D4012,0)*100</f>
        <v>0</v>
      </c>
      <c r="P4012">
        <f>IFERROR(ROUND(E4012/L4012,2),0)</f>
        <v>45.84</v>
      </c>
      <c r="Q4012" s="9" t="s">
        <v>8323</v>
      </c>
      <c r="R4012" t="s">
        <v>8326</v>
      </c>
      <c r="S4012" s="13">
        <f>(((J4012/60)/60)/24)+DATE(1970,1,1)</f>
        <v>41921.770439814813</v>
      </c>
      <c r="T4012" s="14">
        <f t="shared" si="62"/>
        <v>41938.770439814813</v>
      </c>
    </row>
    <row r="4013" spans="1:20" ht="60" hidden="1" x14ac:dyDescent="0.2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f>ROUND(E4013/D4013,0)*100</f>
        <v>0</v>
      </c>
      <c r="P4013">
        <f>IFERROR(ROUND(E4013/L4013,2),0)</f>
        <v>4.75</v>
      </c>
      <c r="Q4013" s="9" t="s">
        <v>8323</v>
      </c>
      <c r="R4013" t="s">
        <v>8326</v>
      </c>
      <c r="S4013" s="13">
        <f>(((J4013/60)/60)/24)+DATE(1970,1,1)</f>
        <v>42002.54488425926</v>
      </c>
      <c r="T4013" s="14">
        <f t="shared" si="62"/>
        <v>42032.54488425926</v>
      </c>
    </row>
    <row r="4014" spans="1:20" ht="60" hidden="1" x14ac:dyDescent="0.25">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f>ROUND(E4014/D4014,0)*100</f>
        <v>0</v>
      </c>
      <c r="P4014">
        <f>IFERROR(ROUND(E4014/L4014,2),0)</f>
        <v>0</v>
      </c>
      <c r="Q4014" s="9" t="s">
        <v>8323</v>
      </c>
      <c r="R4014" t="s">
        <v>8326</v>
      </c>
      <c r="S4014" s="13">
        <f>(((J4014/60)/60)/24)+DATE(1970,1,1)</f>
        <v>42096.544548611113</v>
      </c>
      <c r="T4014" s="14">
        <f t="shared" si="62"/>
        <v>42126.544548611113</v>
      </c>
    </row>
    <row r="4015" spans="1:20" ht="60" hidden="1" x14ac:dyDescent="0.25">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f>ROUND(E4015/D4015,0)*100</f>
        <v>0</v>
      </c>
      <c r="P4015">
        <f>IFERROR(ROUND(E4015/L4015,2),0)</f>
        <v>13</v>
      </c>
      <c r="Q4015" s="9" t="s">
        <v>8323</v>
      </c>
      <c r="R4015" t="s">
        <v>8326</v>
      </c>
      <c r="S4015" s="13">
        <f>(((J4015/60)/60)/24)+DATE(1970,1,1)</f>
        <v>42021.301192129627</v>
      </c>
      <c r="T4015" s="14">
        <f t="shared" si="62"/>
        <v>42051.301192129627</v>
      </c>
    </row>
    <row r="4016" spans="1:20" ht="60" hidden="1" x14ac:dyDescent="0.2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f>ROUND(E4016/D4016,0)*100</f>
        <v>0</v>
      </c>
      <c r="P4016">
        <f>IFERROR(ROUND(E4016/L4016,2),0)</f>
        <v>0</v>
      </c>
      <c r="Q4016" s="9" t="s">
        <v>8323</v>
      </c>
      <c r="R4016" t="s">
        <v>8326</v>
      </c>
      <c r="S4016" s="13">
        <f>(((J4016/60)/60)/24)+DATE(1970,1,1)</f>
        <v>42419.246168981481</v>
      </c>
      <c r="T4016" s="14">
        <f t="shared" si="62"/>
        <v>42434.246168981481</v>
      </c>
    </row>
    <row r="4017" spans="1:20" ht="60" hidden="1" x14ac:dyDescent="0.2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f>ROUND(E4017/D4017,0)*100</f>
        <v>0</v>
      </c>
      <c r="P4017">
        <f>IFERROR(ROUND(E4017/L4017,2),0)</f>
        <v>1</v>
      </c>
      <c r="Q4017" s="9" t="s">
        <v>8323</v>
      </c>
      <c r="R4017" t="s">
        <v>8326</v>
      </c>
      <c r="S4017" s="13">
        <f>(((J4017/60)/60)/24)+DATE(1970,1,1)</f>
        <v>42174.780821759254</v>
      </c>
      <c r="T4017" s="14">
        <f t="shared" si="62"/>
        <v>42204.780821759254</v>
      </c>
    </row>
    <row r="4018" spans="1:20" ht="60" hidden="1" x14ac:dyDescent="0.2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f>ROUND(E4018/D4018,0)*100</f>
        <v>0</v>
      </c>
      <c r="P4018">
        <f>IFERROR(ROUND(E4018/L4018,2),0)</f>
        <v>10</v>
      </c>
      <c r="Q4018" s="9" t="s">
        <v>8323</v>
      </c>
      <c r="R4018" t="s">
        <v>8326</v>
      </c>
      <c r="S4018" s="13">
        <f>(((J4018/60)/60)/24)+DATE(1970,1,1)</f>
        <v>41869.872685185182</v>
      </c>
      <c r="T4018" s="14">
        <f t="shared" si="62"/>
        <v>41899.872685185182</v>
      </c>
    </row>
    <row r="4019" spans="1:20" ht="60" hidden="1" x14ac:dyDescent="0.2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f>ROUND(E4019/D4019,0)*100</f>
        <v>0</v>
      </c>
      <c r="P4019">
        <f>IFERROR(ROUND(E4019/L4019,2),0)</f>
        <v>52.5</v>
      </c>
      <c r="Q4019" s="9" t="s">
        <v>8323</v>
      </c>
      <c r="R4019" t="s">
        <v>8326</v>
      </c>
      <c r="S4019" s="13">
        <f>(((J4019/60)/60)/24)+DATE(1970,1,1)</f>
        <v>41856.672152777777</v>
      </c>
      <c r="T4019" s="14">
        <f t="shared" si="62"/>
        <v>41886.672152777777</v>
      </c>
    </row>
    <row r="4020" spans="1:20" ht="30" hidden="1" x14ac:dyDescent="0.2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f>ROUND(E4020/D4020,0)*100</f>
        <v>0</v>
      </c>
      <c r="P4020">
        <f>IFERROR(ROUND(E4020/L4020,2),0)</f>
        <v>32.5</v>
      </c>
      <c r="Q4020" s="9" t="s">
        <v>8323</v>
      </c>
      <c r="R4020" t="s">
        <v>8326</v>
      </c>
      <c r="S4020" s="13">
        <f>(((J4020/60)/60)/24)+DATE(1970,1,1)</f>
        <v>42620.91097222222</v>
      </c>
      <c r="T4020" s="14">
        <f t="shared" si="62"/>
        <v>42650.91097222222</v>
      </c>
    </row>
    <row r="4021" spans="1:20" ht="60" hidden="1" x14ac:dyDescent="0.2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f>ROUND(E4021/D4021,0)*100</f>
        <v>0</v>
      </c>
      <c r="P4021">
        <f>IFERROR(ROUND(E4021/L4021,2),0)</f>
        <v>7.25</v>
      </c>
      <c r="Q4021" s="9" t="s">
        <v>8323</v>
      </c>
      <c r="R4021" t="s">
        <v>8326</v>
      </c>
      <c r="S4021" s="13">
        <f>(((J4021/60)/60)/24)+DATE(1970,1,1)</f>
        <v>42417.675879629634</v>
      </c>
      <c r="T4021" s="14">
        <f t="shared" si="62"/>
        <v>42475.686111111107</v>
      </c>
    </row>
    <row r="4022" spans="1:20" ht="60" hidden="1" x14ac:dyDescent="0.2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f>ROUND(E4022/D4022,0)*100</f>
        <v>0</v>
      </c>
      <c r="P4022">
        <f>IFERROR(ROUND(E4022/L4022,2),0)</f>
        <v>33.33</v>
      </c>
      <c r="Q4022" s="9" t="s">
        <v>8323</v>
      </c>
      <c r="R4022" t="s">
        <v>8326</v>
      </c>
      <c r="S4022" s="13">
        <f>(((J4022/60)/60)/24)+DATE(1970,1,1)</f>
        <v>42057.190960648149</v>
      </c>
      <c r="T4022" s="14">
        <f t="shared" si="62"/>
        <v>42087.149293981478</v>
      </c>
    </row>
    <row r="4023" spans="1:20" ht="45" hidden="1" x14ac:dyDescent="0.2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f>ROUND(E4023/D4023,0)*100</f>
        <v>0</v>
      </c>
      <c r="P4023">
        <f>IFERROR(ROUND(E4023/L4023,2),0)</f>
        <v>62.5</v>
      </c>
      <c r="Q4023" s="9" t="s">
        <v>8323</v>
      </c>
      <c r="R4023" t="s">
        <v>8326</v>
      </c>
      <c r="S4023" s="13">
        <f>(((J4023/60)/60)/24)+DATE(1970,1,1)</f>
        <v>41878.911550925928</v>
      </c>
      <c r="T4023" s="14">
        <f t="shared" si="62"/>
        <v>41938.911550925928</v>
      </c>
    </row>
    <row r="4024" spans="1:20" ht="30" hidden="1" x14ac:dyDescent="0.2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f>ROUND(E4024/D4024,0)*100</f>
        <v>100</v>
      </c>
      <c r="P4024">
        <f>IFERROR(ROUND(E4024/L4024,2),0)</f>
        <v>63.56</v>
      </c>
      <c r="Q4024" s="9" t="s">
        <v>8323</v>
      </c>
      <c r="R4024" t="s">
        <v>8326</v>
      </c>
      <c r="S4024" s="13">
        <f>(((J4024/60)/60)/24)+DATE(1970,1,1)</f>
        <v>41990.584108796291</v>
      </c>
      <c r="T4024" s="14">
        <f t="shared" si="62"/>
        <v>42036.120833333334</v>
      </c>
    </row>
    <row r="4025" spans="1:20" ht="45" hidden="1" x14ac:dyDescent="0.2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f>ROUND(E4025/D4025,0)*100</f>
        <v>0</v>
      </c>
      <c r="P4025">
        <f>IFERROR(ROUND(E4025/L4025,2),0)</f>
        <v>0</v>
      </c>
      <c r="Q4025" s="9" t="s">
        <v>8323</v>
      </c>
      <c r="R4025" t="s">
        <v>8326</v>
      </c>
      <c r="S4025" s="13">
        <f>(((J4025/60)/60)/24)+DATE(1970,1,1)</f>
        <v>42408.999571759254</v>
      </c>
      <c r="T4025" s="14">
        <f t="shared" si="62"/>
        <v>42453.957905092597</v>
      </c>
    </row>
    <row r="4026" spans="1:20" ht="60" hidden="1" x14ac:dyDescent="0.2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f>ROUND(E4026/D4026,0)*100</f>
        <v>0</v>
      </c>
      <c r="P4026">
        <f>IFERROR(ROUND(E4026/L4026,2),0)</f>
        <v>10</v>
      </c>
      <c r="Q4026" s="9" t="s">
        <v>8323</v>
      </c>
      <c r="R4026" t="s">
        <v>8326</v>
      </c>
      <c r="S4026" s="13">
        <f>(((J4026/60)/60)/24)+DATE(1970,1,1)</f>
        <v>42217.670104166667</v>
      </c>
      <c r="T4026" s="14">
        <f t="shared" si="62"/>
        <v>42247.670104166667</v>
      </c>
    </row>
    <row r="4027" spans="1:20" ht="60" hidden="1" x14ac:dyDescent="0.2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f>ROUND(E4027/D4027,0)*100</f>
        <v>0</v>
      </c>
      <c r="P4027">
        <f>IFERROR(ROUND(E4027/L4027,2),0)</f>
        <v>62.5</v>
      </c>
      <c r="Q4027" s="9" t="s">
        <v>8323</v>
      </c>
      <c r="R4027" t="s">
        <v>8326</v>
      </c>
      <c r="S4027" s="13">
        <f>(((J4027/60)/60)/24)+DATE(1970,1,1)</f>
        <v>42151.237685185188</v>
      </c>
      <c r="T4027" s="14">
        <f t="shared" si="62"/>
        <v>42211.237685185188</v>
      </c>
    </row>
    <row r="4028" spans="1:20" ht="45" hidden="1" x14ac:dyDescent="0.2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f>ROUND(E4028/D4028,0)*100</f>
        <v>0</v>
      </c>
      <c r="P4028">
        <f>IFERROR(ROUND(E4028/L4028,2),0)</f>
        <v>0</v>
      </c>
      <c r="Q4028" s="9" t="s">
        <v>8323</v>
      </c>
      <c r="R4028" t="s">
        <v>8326</v>
      </c>
      <c r="S4028" s="13">
        <f>(((J4028/60)/60)/24)+DATE(1970,1,1)</f>
        <v>42282.655543981484</v>
      </c>
      <c r="T4028" s="14">
        <f t="shared" si="62"/>
        <v>42342.697210648148</v>
      </c>
    </row>
    <row r="4029" spans="1:20" ht="60" hidden="1" x14ac:dyDescent="0.2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f>ROUND(E4029/D4029,0)*100</f>
        <v>0</v>
      </c>
      <c r="P4029">
        <f>IFERROR(ROUND(E4029/L4029,2),0)</f>
        <v>30.71</v>
      </c>
      <c r="Q4029" s="9" t="s">
        <v>8323</v>
      </c>
      <c r="R4029" t="s">
        <v>8326</v>
      </c>
      <c r="S4029" s="13">
        <f>(((J4029/60)/60)/24)+DATE(1970,1,1)</f>
        <v>42768.97084490741</v>
      </c>
      <c r="T4029" s="14">
        <f t="shared" si="62"/>
        <v>42789.041666666672</v>
      </c>
    </row>
    <row r="4030" spans="1:20" ht="45" hidden="1" x14ac:dyDescent="0.2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f>ROUND(E4030/D4030,0)*100</f>
        <v>0</v>
      </c>
      <c r="P4030">
        <f>IFERROR(ROUND(E4030/L4030,2),0)</f>
        <v>51</v>
      </c>
      <c r="Q4030" s="9" t="s">
        <v>8323</v>
      </c>
      <c r="R4030" t="s">
        <v>8326</v>
      </c>
      <c r="S4030" s="13">
        <f>(((J4030/60)/60)/24)+DATE(1970,1,1)</f>
        <v>41765.938657407409</v>
      </c>
      <c r="T4030" s="14">
        <f t="shared" si="62"/>
        <v>41795.938657407409</v>
      </c>
    </row>
    <row r="4031" spans="1:20" ht="45" hidden="1" x14ac:dyDescent="0.2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f>ROUND(E4031/D4031,0)*100</f>
        <v>0</v>
      </c>
      <c r="P4031">
        <f>IFERROR(ROUND(E4031/L4031,2),0)</f>
        <v>0</v>
      </c>
      <c r="Q4031" s="9" t="s">
        <v>8323</v>
      </c>
      <c r="R4031" t="s">
        <v>8326</v>
      </c>
      <c r="S4031" s="13">
        <f>(((J4031/60)/60)/24)+DATE(1970,1,1)</f>
        <v>42322.025115740747</v>
      </c>
      <c r="T4031" s="14">
        <f t="shared" si="62"/>
        <v>42352.025115740747</v>
      </c>
    </row>
    <row r="4032" spans="1:20" ht="60" hidden="1" x14ac:dyDescent="0.2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f>ROUND(E4032/D4032,0)*100</f>
        <v>0</v>
      </c>
      <c r="P4032">
        <f>IFERROR(ROUND(E4032/L4032,2),0)</f>
        <v>66.67</v>
      </c>
      <c r="Q4032" s="9" t="s">
        <v>8323</v>
      </c>
      <c r="R4032" t="s">
        <v>8326</v>
      </c>
      <c r="S4032" s="13">
        <f>(((J4032/60)/60)/24)+DATE(1970,1,1)</f>
        <v>42374.655081018514</v>
      </c>
      <c r="T4032" s="14">
        <f t="shared" si="62"/>
        <v>42403.784027777772</v>
      </c>
    </row>
    <row r="4033" spans="1:20" ht="60" hidden="1" x14ac:dyDescent="0.25">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f>ROUND(E4033/D4033,0)*100</f>
        <v>0</v>
      </c>
      <c r="P4033">
        <f>IFERROR(ROUND(E4033/L4033,2),0)</f>
        <v>0</v>
      </c>
      <c r="Q4033" s="9" t="s">
        <v>8323</v>
      </c>
      <c r="R4033" t="s">
        <v>8326</v>
      </c>
      <c r="S4033" s="13">
        <f>(((J4033/60)/60)/24)+DATE(1970,1,1)</f>
        <v>41941.585231481484</v>
      </c>
      <c r="T4033" s="14">
        <f t="shared" si="62"/>
        <v>41991.626898148148</v>
      </c>
    </row>
    <row r="4034" spans="1:20" ht="60" hidden="1" x14ac:dyDescent="0.2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f>ROUND(E4034/D4034,0)*100</f>
        <v>0</v>
      </c>
      <c r="P4034">
        <f>IFERROR(ROUND(E4034/L4034,2),0)</f>
        <v>59</v>
      </c>
      <c r="Q4034" s="9" t="s">
        <v>8323</v>
      </c>
      <c r="R4034" t="s">
        <v>8326</v>
      </c>
      <c r="S4034" s="13">
        <f>(((J4034/60)/60)/24)+DATE(1970,1,1)</f>
        <v>42293.809212962966</v>
      </c>
      <c r="T4034" s="14">
        <f t="shared" si="62"/>
        <v>42353.85087962963</v>
      </c>
    </row>
    <row r="4035" spans="1:20" ht="45" hidden="1" x14ac:dyDescent="0.2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f>ROUND(E4035/D4035,0)*100</f>
        <v>0</v>
      </c>
      <c r="P4035">
        <f>IFERROR(ROUND(E4035/L4035,2),0)</f>
        <v>65.34</v>
      </c>
      <c r="Q4035" s="9" t="s">
        <v>8323</v>
      </c>
      <c r="R4035" t="s">
        <v>8326</v>
      </c>
      <c r="S4035" s="13">
        <f>(((J4035/60)/60)/24)+DATE(1970,1,1)</f>
        <v>42614.268796296295</v>
      </c>
      <c r="T4035" s="14">
        <f t="shared" ref="T4035:T4098" si="63">(((I4035/60)/60)/24)+DATE(1970,1,1)</f>
        <v>42645.375</v>
      </c>
    </row>
    <row r="4036" spans="1:20" ht="60" hidden="1" x14ac:dyDescent="0.2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f>ROUND(E4036/D4036,0)*100</f>
        <v>0</v>
      </c>
      <c r="P4036">
        <f>IFERROR(ROUND(E4036/L4036,2),0)</f>
        <v>100</v>
      </c>
      <c r="Q4036" s="9" t="s">
        <v>8323</v>
      </c>
      <c r="R4036" t="s">
        <v>8326</v>
      </c>
      <c r="S4036" s="13">
        <f>(((J4036/60)/60)/24)+DATE(1970,1,1)</f>
        <v>42067.947337962964</v>
      </c>
      <c r="T4036" s="14">
        <f t="shared" si="63"/>
        <v>42097.905671296292</v>
      </c>
    </row>
    <row r="4037" spans="1:20" ht="30" hidden="1" x14ac:dyDescent="0.2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f>ROUND(E4037/D4037,0)*100</f>
        <v>0</v>
      </c>
      <c r="P4037">
        <f>IFERROR(ROUND(E4037/L4037,2),0)</f>
        <v>147.4</v>
      </c>
      <c r="Q4037" s="9" t="s">
        <v>8323</v>
      </c>
      <c r="R4037" t="s">
        <v>8326</v>
      </c>
      <c r="S4037" s="13">
        <f>(((J4037/60)/60)/24)+DATE(1970,1,1)</f>
        <v>41903.882951388885</v>
      </c>
      <c r="T4037" s="14">
        <f t="shared" si="63"/>
        <v>41933.882951388885</v>
      </c>
    </row>
    <row r="4038" spans="1:20" ht="45" hidden="1" x14ac:dyDescent="0.2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f>ROUND(E4038/D4038,0)*100</f>
        <v>0</v>
      </c>
      <c r="P4038">
        <f>IFERROR(ROUND(E4038/L4038,2),0)</f>
        <v>166.06</v>
      </c>
      <c r="Q4038" s="9" t="s">
        <v>8323</v>
      </c>
      <c r="R4038" t="s">
        <v>8326</v>
      </c>
      <c r="S4038" s="13">
        <f>(((J4038/60)/60)/24)+DATE(1970,1,1)</f>
        <v>41804.937083333331</v>
      </c>
      <c r="T4038" s="14">
        <f t="shared" si="63"/>
        <v>41821.9375</v>
      </c>
    </row>
    <row r="4039" spans="1:20" ht="60" hidden="1" x14ac:dyDescent="0.25">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f>ROUND(E4039/D4039,0)*100</f>
        <v>0</v>
      </c>
      <c r="P4039">
        <f>IFERROR(ROUND(E4039/L4039,2),0)</f>
        <v>40</v>
      </c>
      <c r="Q4039" s="9" t="s">
        <v>8323</v>
      </c>
      <c r="R4039" t="s">
        <v>8326</v>
      </c>
      <c r="S4039" s="13">
        <f>(((J4039/60)/60)/24)+DATE(1970,1,1)</f>
        <v>42497.070775462969</v>
      </c>
      <c r="T4039" s="14">
        <f t="shared" si="63"/>
        <v>42514.600694444445</v>
      </c>
    </row>
    <row r="4040" spans="1:20" ht="45" hidden="1" x14ac:dyDescent="0.2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f>ROUND(E4040/D4040,0)*100</f>
        <v>0</v>
      </c>
      <c r="P4040">
        <f>IFERROR(ROUND(E4040/L4040,2),0)</f>
        <v>75.25</v>
      </c>
      <c r="Q4040" s="9" t="s">
        <v>8323</v>
      </c>
      <c r="R4040" t="s">
        <v>8326</v>
      </c>
      <c r="S4040" s="13">
        <f>(((J4040/60)/60)/24)+DATE(1970,1,1)</f>
        <v>41869.798726851855</v>
      </c>
      <c r="T4040" s="14">
        <f t="shared" si="63"/>
        <v>41929.798726851855</v>
      </c>
    </row>
    <row r="4041" spans="1:20" ht="45" hidden="1" x14ac:dyDescent="0.2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f>ROUND(E4041/D4041,0)*100</f>
        <v>100</v>
      </c>
      <c r="P4041">
        <f>IFERROR(ROUND(E4041/L4041,2),0)</f>
        <v>60</v>
      </c>
      <c r="Q4041" s="9" t="s">
        <v>8323</v>
      </c>
      <c r="R4041" t="s">
        <v>8326</v>
      </c>
      <c r="S4041" s="13">
        <f>(((J4041/60)/60)/24)+DATE(1970,1,1)</f>
        <v>42305.670914351853</v>
      </c>
      <c r="T4041" s="14">
        <f t="shared" si="63"/>
        <v>42339.249305555553</v>
      </c>
    </row>
    <row r="4042" spans="1:20" ht="45" hidden="1" x14ac:dyDescent="0.2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f>ROUND(E4042/D4042,0)*100</f>
        <v>0</v>
      </c>
      <c r="P4042">
        <f>IFERROR(ROUND(E4042/L4042,2),0)</f>
        <v>1250</v>
      </c>
      <c r="Q4042" s="9" t="s">
        <v>8323</v>
      </c>
      <c r="R4042" t="s">
        <v>8326</v>
      </c>
      <c r="S4042" s="13">
        <f>(((J4042/60)/60)/24)+DATE(1970,1,1)</f>
        <v>42144.231527777782</v>
      </c>
      <c r="T4042" s="14">
        <f t="shared" si="63"/>
        <v>42203.125</v>
      </c>
    </row>
    <row r="4043" spans="1:20" ht="45" hidden="1" x14ac:dyDescent="0.25">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f>ROUND(E4043/D4043,0)*100</f>
        <v>0</v>
      </c>
      <c r="P4043">
        <f>IFERROR(ROUND(E4043/L4043,2),0)</f>
        <v>10.5</v>
      </c>
      <c r="Q4043" s="9" t="s">
        <v>8323</v>
      </c>
      <c r="R4043" t="s">
        <v>8326</v>
      </c>
      <c r="S4043" s="13">
        <f>(((J4043/60)/60)/24)+DATE(1970,1,1)</f>
        <v>42559.474004629628</v>
      </c>
      <c r="T4043" s="14">
        <f t="shared" si="63"/>
        <v>42619.474004629628</v>
      </c>
    </row>
    <row r="4044" spans="1:20" ht="60" hidden="1" x14ac:dyDescent="0.2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f>ROUND(E4044/D4044,0)*100</f>
        <v>0</v>
      </c>
      <c r="P4044">
        <f>IFERROR(ROUND(E4044/L4044,2),0)</f>
        <v>7</v>
      </c>
      <c r="Q4044" s="9" t="s">
        <v>8323</v>
      </c>
      <c r="R4044" t="s">
        <v>8326</v>
      </c>
      <c r="S4044" s="13">
        <f>(((J4044/60)/60)/24)+DATE(1970,1,1)</f>
        <v>41995.084074074075</v>
      </c>
      <c r="T4044" s="14">
        <f t="shared" si="63"/>
        <v>42024.802777777775</v>
      </c>
    </row>
    <row r="4045" spans="1:20" ht="45" hidden="1" x14ac:dyDescent="0.2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f>ROUND(E4045/D4045,0)*100</f>
        <v>0</v>
      </c>
      <c r="P4045">
        <f>IFERROR(ROUND(E4045/L4045,2),0)</f>
        <v>0</v>
      </c>
      <c r="Q4045" s="9" t="s">
        <v>8323</v>
      </c>
      <c r="R4045" t="s">
        <v>8326</v>
      </c>
      <c r="S4045" s="13">
        <f>(((J4045/60)/60)/24)+DATE(1970,1,1)</f>
        <v>41948.957465277781</v>
      </c>
      <c r="T4045" s="14">
        <f t="shared" si="63"/>
        <v>41963.957465277781</v>
      </c>
    </row>
    <row r="4046" spans="1:20" ht="60" hidden="1" x14ac:dyDescent="0.2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f>ROUND(E4046/D4046,0)*100</f>
        <v>0</v>
      </c>
      <c r="P4046">
        <f>IFERROR(ROUND(E4046/L4046,2),0)</f>
        <v>56.25</v>
      </c>
      <c r="Q4046" s="9" t="s">
        <v>8323</v>
      </c>
      <c r="R4046" t="s">
        <v>8326</v>
      </c>
      <c r="S4046" s="13">
        <f>(((J4046/60)/60)/24)+DATE(1970,1,1)</f>
        <v>42074.219699074078</v>
      </c>
      <c r="T4046" s="14">
        <f t="shared" si="63"/>
        <v>42104.208333333328</v>
      </c>
    </row>
    <row r="4047" spans="1:20" ht="60" hidden="1" x14ac:dyDescent="0.25">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f>ROUND(E4047/D4047,0)*100</f>
        <v>0</v>
      </c>
      <c r="P4047">
        <f>IFERROR(ROUND(E4047/L4047,2),0)</f>
        <v>1</v>
      </c>
      <c r="Q4047" s="9" t="s">
        <v>8323</v>
      </c>
      <c r="R4047" t="s">
        <v>8326</v>
      </c>
      <c r="S4047" s="13">
        <f>(((J4047/60)/60)/24)+DATE(1970,1,1)</f>
        <v>41842.201261574075</v>
      </c>
      <c r="T4047" s="14">
        <f t="shared" si="63"/>
        <v>41872.201261574075</v>
      </c>
    </row>
    <row r="4048" spans="1:20" ht="60" hidden="1" x14ac:dyDescent="0.2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f>ROUND(E4048/D4048,0)*100</f>
        <v>0</v>
      </c>
      <c r="P4048">
        <f>IFERROR(ROUND(E4048/L4048,2),0)</f>
        <v>38.33</v>
      </c>
      <c r="Q4048" s="9" t="s">
        <v>8323</v>
      </c>
      <c r="R4048" t="s">
        <v>8326</v>
      </c>
      <c r="S4048" s="13">
        <f>(((J4048/60)/60)/24)+DATE(1970,1,1)</f>
        <v>41904.650578703702</v>
      </c>
      <c r="T4048" s="14">
        <f t="shared" si="63"/>
        <v>41934.650578703702</v>
      </c>
    </row>
    <row r="4049" spans="1:20" ht="45" hidden="1" x14ac:dyDescent="0.2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f>ROUND(E4049/D4049,0)*100</f>
        <v>0</v>
      </c>
      <c r="P4049">
        <f>IFERROR(ROUND(E4049/L4049,2),0)</f>
        <v>27.5</v>
      </c>
      <c r="Q4049" s="9" t="s">
        <v>8323</v>
      </c>
      <c r="R4049" t="s">
        <v>8326</v>
      </c>
      <c r="S4049" s="13">
        <f>(((J4049/60)/60)/24)+DATE(1970,1,1)</f>
        <v>41991.022488425922</v>
      </c>
      <c r="T4049" s="14">
        <f t="shared" si="63"/>
        <v>42015.041666666672</v>
      </c>
    </row>
    <row r="4050" spans="1:20" ht="60" hidden="1" x14ac:dyDescent="0.2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f>ROUND(E4050/D4050,0)*100</f>
        <v>0</v>
      </c>
      <c r="P4050">
        <f>IFERROR(ROUND(E4050/L4050,2),0)</f>
        <v>32.979999999999997</v>
      </c>
      <c r="Q4050" s="9" t="s">
        <v>8323</v>
      </c>
      <c r="R4050" t="s">
        <v>8326</v>
      </c>
      <c r="S4050" s="13">
        <f>(((J4050/60)/60)/24)+DATE(1970,1,1)</f>
        <v>42436.509108796294</v>
      </c>
      <c r="T4050" s="14">
        <f t="shared" si="63"/>
        <v>42471.467442129629</v>
      </c>
    </row>
    <row r="4051" spans="1:20" ht="60" hidden="1" x14ac:dyDescent="0.2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f>ROUND(E4051/D4051,0)*100</f>
        <v>0</v>
      </c>
      <c r="P4051">
        <f>IFERROR(ROUND(E4051/L4051,2),0)</f>
        <v>16</v>
      </c>
      <c r="Q4051" s="9" t="s">
        <v>8323</v>
      </c>
      <c r="R4051" t="s">
        <v>8326</v>
      </c>
      <c r="S4051" s="13">
        <f>(((J4051/60)/60)/24)+DATE(1970,1,1)</f>
        <v>42169.958506944444</v>
      </c>
      <c r="T4051" s="14">
        <f t="shared" si="63"/>
        <v>42199.958506944444</v>
      </c>
    </row>
    <row r="4052" spans="1:20" ht="60" hidden="1" x14ac:dyDescent="0.25">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f>ROUND(E4052/D4052,0)*100</f>
        <v>0</v>
      </c>
      <c r="P4052">
        <f>IFERROR(ROUND(E4052/L4052,2),0)</f>
        <v>1</v>
      </c>
      <c r="Q4052" s="9" t="s">
        <v>8323</v>
      </c>
      <c r="R4052" t="s">
        <v>8326</v>
      </c>
      <c r="S4052" s="13">
        <f>(((J4052/60)/60)/24)+DATE(1970,1,1)</f>
        <v>41905.636469907404</v>
      </c>
      <c r="T4052" s="14">
        <f t="shared" si="63"/>
        <v>41935.636469907404</v>
      </c>
    </row>
    <row r="4053" spans="1:20" ht="45" hidden="1" x14ac:dyDescent="0.2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f>ROUND(E4053/D4053,0)*100</f>
        <v>0</v>
      </c>
      <c r="P4053">
        <f>IFERROR(ROUND(E4053/L4053,2),0)</f>
        <v>0</v>
      </c>
      <c r="Q4053" s="9" t="s">
        <v>8323</v>
      </c>
      <c r="R4053" t="s">
        <v>8326</v>
      </c>
      <c r="S4053" s="13">
        <f>(((J4053/60)/60)/24)+DATE(1970,1,1)</f>
        <v>41761.810150462967</v>
      </c>
      <c r="T4053" s="14">
        <f t="shared" si="63"/>
        <v>41768.286805555559</v>
      </c>
    </row>
    <row r="4054" spans="1:20" ht="60" hidden="1" x14ac:dyDescent="0.2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f>ROUND(E4054/D4054,0)*100</f>
        <v>0</v>
      </c>
      <c r="P4054">
        <f>IFERROR(ROUND(E4054/L4054,2),0)</f>
        <v>86.62</v>
      </c>
      <c r="Q4054" s="9" t="s">
        <v>8323</v>
      </c>
      <c r="R4054" t="s">
        <v>8326</v>
      </c>
      <c r="S4054" s="13">
        <f>(((J4054/60)/60)/24)+DATE(1970,1,1)</f>
        <v>41865.878657407404</v>
      </c>
      <c r="T4054" s="14">
        <f t="shared" si="63"/>
        <v>41925.878657407404</v>
      </c>
    </row>
    <row r="4055" spans="1:20" ht="60" hidden="1" x14ac:dyDescent="0.2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f>ROUND(E4055/D4055,0)*100</f>
        <v>0</v>
      </c>
      <c r="P4055">
        <f>IFERROR(ROUND(E4055/L4055,2),0)</f>
        <v>55</v>
      </c>
      <c r="Q4055" s="9" t="s">
        <v>8323</v>
      </c>
      <c r="R4055" t="s">
        <v>8326</v>
      </c>
      <c r="S4055" s="13">
        <f>(((J4055/60)/60)/24)+DATE(1970,1,1)</f>
        <v>41928.690138888887</v>
      </c>
      <c r="T4055" s="14">
        <f t="shared" si="63"/>
        <v>41958.833333333328</v>
      </c>
    </row>
    <row r="4056" spans="1:20" ht="45" hidden="1" x14ac:dyDescent="0.2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f>ROUND(E4056/D4056,0)*100</f>
        <v>0</v>
      </c>
      <c r="P4056">
        <f>IFERROR(ROUND(E4056/L4056,2),0)</f>
        <v>0</v>
      </c>
      <c r="Q4056" s="9" t="s">
        <v>8323</v>
      </c>
      <c r="R4056" t="s">
        <v>8326</v>
      </c>
      <c r="S4056" s="13">
        <f>(((J4056/60)/60)/24)+DATE(1970,1,1)</f>
        <v>42613.841261574074</v>
      </c>
      <c r="T4056" s="14">
        <f t="shared" si="63"/>
        <v>42644.166666666672</v>
      </c>
    </row>
    <row r="4057" spans="1:20" ht="60" hidden="1" x14ac:dyDescent="0.2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f>ROUND(E4057/D4057,0)*100</f>
        <v>0</v>
      </c>
      <c r="P4057">
        <f>IFERROR(ROUND(E4057/L4057,2),0)</f>
        <v>41.95</v>
      </c>
      <c r="Q4057" s="9" t="s">
        <v>8323</v>
      </c>
      <c r="R4057" t="s">
        <v>8326</v>
      </c>
      <c r="S4057" s="13">
        <f>(((J4057/60)/60)/24)+DATE(1970,1,1)</f>
        <v>41779.648506944446</v>
      </c>
      <c r="T4057" s="14">
        <f t="shared" si="63"/>
        <v>41809.648506944446</v>
      </c>
    </row>
    <row r="4058" spans="1:20" ht="60" hidden="1" x14ac:dyDescent="0.2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f>ROUND(E4058/D4058,0)*100</f>
        <v>100</v>
      </c>
      <c r="P4058">
        <f>IFERROR(ROUND(E4058/L4058,2),0)</f>
        <v>88.33</v>
      </c>
      <c r="Q4058" s="9" t="s">
        <v>8323</v>
      </c>
      <c r="R4058" t="s">
        <v>8326</v>
      </c>
      <c r="S4058" s="13">
        <f>(((J4058/60)/60)/24)+DATE(1970,1,1)</f>
        <v>42534.933321759265</v>
      </c>
      <c r="T4058" s="14">
        <f t="shared" si="63"/>
        <v>42554.832638888889</v>
      </c>
    </row>
    <row r="4059" spans="1:20" ht="60" hidden="1" x14ac:dyDescent="0.2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f>ROUND(E4059/D4059,0)*100</f>
        <v>0</v>
      </c>
      <c r="P4059">
        <f>IFERROR(ROUND(E4059/L4059,2),0)</f>
        <v>129.16999999999999</v>
      </c>
      <c r="Q4059" s="9" t="s">
        <v>8323</v>
      </c>
      <c r="R4059" t="s">
        <v>8326</v>
      </c>
      <c r="S4059" s="13">
        <f>(((J4059/60)/60)/24)+DATE(1970,1,1)</f>
        <v>42310.968518518523</v>
      </c>
      <c r="T4059" s="14">
        <f t="shared" si="63"/>
        <v>42333.958333333328</v>
      </c>
    </row>
    <row r="4060" spans="1:20" ht="45" hidden="1" x14ac:dyDescent="0.2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f>ROUND(E4060/D4060,0)*100</f>
        <v>0</v>
      </c>
      <c r="P4060">
        <f>IFERROR(ROUND(E4060/L4060,2),0)</f>
        <v>23.75</v>
      </c>
      <c r="Q4060" s="9" t="s">
        <v>8323</v>
      </c>
      <c r="R4060" t="s">
        <v>8326</v>
      </c>
      <c r="S4060" s="13">
        <f>(((J4060/60)/60)/24)+DATE(1970,1,1)</f>
        <v>42446.060694444444</v>
      </c>
      <c r="T4060" s="14">
        <f t="shared" si="63"/>
        <v>42461.165972222225</v>
      </c>
    </row>
    <row r="4061" spans="1:20" ht="45" hidden="1" x14ac:dyDescent="0.2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f>ROUND(E4061/D4061,0)*100</f>
        <v>0</v>
      </c>
      <c r="P4061">
        <f>IFERROR(ROUND(E4061/L4061,2),0)</f>
        <v>35.71</v>
      </c>
      <c r="Q4061" s="9" t="s">
        <v>8323</v>
      </c>
      <c r="R4061" t="s">
        <v>8326</v>
      </c>
      <c r="S4061" s="13">
        <f>(((J4061/60)/60)/24)+DATE(1970,1,1)</f>
        <v>41866.640648148146</v>
      </c>
      <c r="T4061" s="14">
        <f t="shared" si="63"/>
        <v>41898.125</v>
      </c>
    </row>
    <row r="4062" spans="1:20" ht="60" hidden="1" x14ac:dyDescent="0.2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f>ROUND(E4062/D4062,0)*100</f>
        <v>0</v>
      </c>
      <c r="P4062">
        <f>IFERROR(ROUND(E4062/L4062,2),0)</f>
        <v>57</v>
      </c>
      <c r="Q4062" s="9" t="s">
        <v>8323</v>
      </c>
      <c r="R4062" t="s">
        <v>8326</v>
      </c>
      <c r="S4062" s="13">
        <f>(((J4062/60)/60)/24)+DATE(1970,1,1)</f>
        <v>41779.695092592592</v>
      </c>
      <c r="T4062" s="14">
        <f t="shared" si="63"/>
        <v>41813.666666666664</v>
      </c>
    </row>
    <row r="4063" spans="1:20" ht="45" hidden="1" x14ac:dyDescent="0.2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f>ROUND(E4063/D4063,0)*100</f>
        <v>0</v>
      </c>
      <c r="P4063">
        <f>IFERROR(ROUND(E4063/L4063,2),0)</f>
        <v>0</v>
      </c>
      <c r="Q4063" s="9" t="s">
        <v>8323</v>
      </c>
      <c r="R4063" t="s">
        <v>8326</v>
      </c>
      <c r="S4063" s="13">
        <f>(((J4063/60)/60)/24)+DATE(1970,1,1)</f>
        <v>42421.141469907408</v>
      </c>
      <c r="T4063" s="14">
        <f t="shared" si="63"/>
        <v>42481.099803240737</v>
      </c>
    </row>
    <row r="4064" spans="1:20" ht="60" hidden="1" x14ac:dyDescent="0.2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f>ROUND(E4064/D4064,0)*100</f>
        <v>0</v>
      </c>
      <c r="P4064">
        <f>IFERROR(ROUND(E4064/L4064,2),0)</f>
        <v>163.33000000000001</v>
      </c>
      <c r="Q4064" s="9" t="s">
        <v>8323</v>
      </c>
      <c r="R4064" t="s">
        <v>8326</v>
      </c>
      <c r="S4064" s="13">
        <f>(((J4064/60)/60)/24)+DATE(1970,1,1)</f>
        <v>42523.739212962959</v>
      </c>
      <c r="T4064" s="14">
        <f t="shared" si="63"/>
        <v>42553.739212962959</v>
      </c>
    </row>
    <row r="4065" spans="1:20" ht="60" hidden="1" x14ac:dyDescent="0.2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f>ROUND(E4065/D4065,0)*100</f>
        <v>0</v>
      </c>
      <c r="P4065">
        <f>IFERROR(ROUND(E4065/L4065,2),0)</f>
        <v>15</v>
      </c>
      <c r="Q4065" s="9" t="s">
        <v>8323</v>
      </c>
      <c r="R4065" t="s">
        <v>8326</v>
      </c>
      <c r="S4065" s="13">
        <f>(((J4065/60)/60)/24)+DATE(1970,1,1)</f>
        <v>41787.681527777779</v>
      </c>
      <c r="T4065" s="14">
        <f t="shared" si="63"/>
        <v>41817.681527777779</v>
      </c>
    </row>
    <row r="4066" spans="1:20" ht="60" hidden="1" x14ac:dyDescent="0.2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f>ROUND(E4066/D4066,0)*100</f>
        <v>0</v>
      </c>
      <c r="P4066">
        <f>IFERROR(ROUND(E4066/L4066,2),0)</f>
        <v>64.17</v>
      </c>
      <c r="Q4066" s="9" t="s">
        <v>8323</v>
      </c>
      <c r="R4066" t="s">
        <v>8326</v>
      </c>
      <c r="S4066" s="13">
        <f>(((J4066/60)/60)/24)+DATE(1970,1,1)</f>
        <v>42093.588263888887</v>
      </c>
      <c r="T4066" s="14">
        <f t="shared" si="63"/>
        <v>42123.588263888887</v>
      </c>
    </row>
    <row r="4067" spans="1:20" ht="45" hidden="1" x14ac:dyDescent="0.25">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f>ROUND(E4067/D4067,0)*100</f>
        <v>0</v>
      </c>
      <c r="P4067">
        <f>IFERROR(ROUND(E4067/L4067,2),0)</f>
        <v>6.75</v>
      </c>
      <c r="Q4067" s="9" t="s">
        <v>8323</v>
      </c>
      <c r="R4067" t="s">
        <v>8326</v>
      </c>
      <c r="S4067" s="13">
        <f>(((J4067/60)/60)/24)+DATE(1970,1,1)</f>
        <v>41833.951516203706</v>
      </c>
      <c r="T4067" s="14">
        <f t="shared" si="63"/>
        <v>41863.951516203706</v>
      </c>
    </row>
    <row r="4068" spans="1:20" ht="60" hidden="1" x14ac:dyDescent="0.2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f>ROUND(E4068/D4068,0)*100</f>
        <v>0</v>
      </c>
      <c r="P4068">
        <f>IFERROR(ROUND(E4068/L4068,2),0)</f>
        <v>25</v>
      </c>
      <c r="Q4068" s="9" t="s">
        <v>8323</v>
      </c>
      <c r="R4068" t="s">
        <v>8326</v>
      </c>
      <c r="S4068" s="13">
        <f>(((J4068/60)/60)/24)+DATE(1970,1,1)</f>
        <v>42479.039212962962</v>
      </c>
      <c r="T4068" s="14">
        <f t="shared" si="63"/>
        <v>42509.039212962962</v>
      </c>
    </row>
    <row r="4069" spans="1:20" ht="60" hidden="1" x14ac:dyDescent="0.2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f>ROUND(E4069/D4069,0)*100</f>
        <v>100</v>
      </c>
      <c r="P4069">
        <f>IFERROR(ROUND(E4069/L4069,2),0)</f>
        <v>179.12</v>
      </c>
      <c r="Q4069" s="9" t="s">
        <v>8323</v>
      </c>
      <c r="R4069" t="s">
        <v>8326</v>
      </c>
      <c r="S4069" s="13">
        <f>(((J4069/60)/60)/24)+DATE(1970,1,1)</f>
        <v>42235.117476851854</v>
      </c>
      <c r="T4069" s="14">
        <f t="shared" si="63"/>
        <v>42275.117476851854</v>
      </c>
    </row>
    <row r="4070" spans="1:20" ht="45" hidden="1" x14ac:dyDescent="0.2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f>ROUND(E4070/D4070,0)*100</f>
        <v>0</v>
      </c>
      <c r="P4070">
        <f>IFERROR(ROUND(E4070/L4070,2),0)</f>
        <v>34.950000000000003</v>
      </c>
      <c r="Q4070" s="9" t="s">
        <v>8323</v>
      </c>
      <c r="R4070" t="s">
        <v>8326</v>
      </c>
      <c r="S4070" s="13">
        <f>(((J4070/60)/60)/24)+DATE(1970,1,1)</f>
        <v>42718.963599537034</v>
      </c>
      <c r="T4070" s="14">
        <f t="shared" si="63"/>
        <v>42748.961805555555</v>
      </c>
    </row>
    <row r="4071" spans="1:20" ht="45" hidden="1" x14ac:dyDescent="0.2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f>ROUND(E4071/D4071,0)*100</f>
        <v>0</v>
      </c>
      <c r="P4071">
        <f>IFERROR(ROUND(E4071/L4071,2),0)</f>
        <v>33.08</v>
      </c>
      <c r="Q4071" s="9" t="s">
        <v>8323</v>
      </c>
      <c r="R4071" t="s">
        <v>8326</v>
      </c>
      <c r="S4071" s="13">
        <f>(((J4071/60)/60)/24)+DATE(1970,1,1)</f>
        <v>42022.661527777775</v>
      </c>
      <c r="T4071" s="14">
        <f t="shared" si="63"/>
        <v>42063.5</v>
      </c>
    </row>
    <row r="4072" spans="1:20" ht="45" hidden="1" x14ac:dyDescent="0.2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f>ROUND(E4072/D4072,0)*100</f>
        <v>0</v>
      </c>
      <c r="P4072">
        <f>IFERROR(ROUND(E4072/L4072,2),0)</f>
        <v>27.5</v>
      </c>
      <c r="Q4072" s="9" t="s">
        <v>8323</v>
      </c>
      <c r="R4072" t="s">
        <v>8326</v>
      </c>
      <c r="S4072" s="13">
        <f>(((J4072/60)/60)/24)+DATE(1970,1,1)</f>
        <v>42031.666898148149</v>
      </c>
      <c r="T4072" s="14">
        <f t="shared" si="63"/>
        <v>42064.125</v>
      </c>
    </row>
    <row r="4073" spans="1:20" ht="60" hidden="1" x14ac:dyDescent="0.25">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f>ROUND(E4073/D4073,0)*100</f>
        <v>0</v>
      </c>
      <c r="P4073">
        <f>IFERROR(ROUND(E4073/L4073,2),0)</f>
        <v>0</v>
      </c>
      <c r="Q4073" s="9" t="s">
        <v>8323</v>
      </c>
      <c r="R4073" t="s">
        <v>8326</v>
      </c>
      <c r="S4073" s="13">
        <f>(((J4073/60)/60)/24)+DATE(1970,1,1)</f>
        <v>42700.804756944446</v>
      </c>
      <c r="T4073" s="14">
        <f t="shared" si="63"/>
        <v>42730.804756944446</v>
      </c>
    </row>
    <row r="4074" spans="1:20" ht="60" hidden="1" x14ac:dyDescent="0.25">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f>ROUND(E4074/D4074,0)*100</f>
        <v>0</v>
      </c>
      <c r="P4074">
        <f>IFERROR(ROUND(E4074/L4074,2),0)</f>
        <v>2</v>
      </c>
      <c r="Q4074" s="9" t="s">
        <v>8323</v>
      </c>
      <c r="R4074" t="s">
        <v>8326</v>
      </c>
      <c r="S4074" s="13">
        <f>(((J4074/60)/60)/24)+DATE(1970,1,1)</f>
        <v>41812.77443287037</v>
      </c>
      <c r="T4074" s="14">
        <f t="shared" si="63"/>
        <v>41872.77443287037</v>
      </c>
    </row>
    <row r="4075" spans="1:20" ht="45" hidden="1" x14ac:dyDescent="0.2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f>ROUND(E4075/D4075,0)*100</f>
        <v>0</v>
      </c>
      <c r="P4075">
        <f>IFERROR(ROUND(E4075/L4075,2),0)</f>
        <v>18.5</v>
      </c>
      <c r="Q4075" s="9" t="s">
        <v>8323</v>
      </c>
      <c r="R4075" t="s">
        <v>8326</v>
      </c>
      <c r="S4075" s="13">
        <f>(((J4075/60)/60)/24)+DATE(1970,1,1)</f>
        <v>42078.34520833334</v>
      </c>
      <c r="T4075" s="14">
        <f t="shared" si="63"/>
        <v>42133.166666666672</v>
      </c>
    </row>
    <row r="4076" spans="1:20" ht="60" hidden="1" x14ac:dyDescent="0.2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f>ROUND(E4076/D4076,0)*100</f>
        <v>0</v>
      </c>
      <c r="P4076">
        <f>IFERROR(ROUND(E4076/L4076,2),0)</f>
        <v>35</v>
      </c>
      <c r="Q4076" s="9" t="s">
        <v>8323</v>
      </c>
      <c r="R4076" t="s">
        <v>8326</v>
      </c>
      <c r="S4076" s="13">
        <f>(((J4076/60)/60)/24)+DATE(1970,1,1)</f>
        <v>42283.552951388891</v>
      </c>
      <c r="T4076" s="14">
        <f t="shared" si="63"/>
        <v>42313.594618055555</v>
      </c>
    </row>
    <row r="4077" spans="1:20" ht="60" hidden="1" x14ac:dyDescent="0.2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f>ROUND(E4077/D4077,0)*100</f>
        <v>0</v>
      </c>
      <c r="P4077">
        <f>IFERROR(ROUND(E4077/L4077,2),0)</f>
        <v>44.31</v>
      </c>
      <c r="Q4077" s="9" t="s">
        <v>8323</v>
      </c>
      <c r="R4077" t="s">
        <v>8326</v>
      </c>
      <c r="S4077" s="13">
        <f>(((J4077/60)/60)/24)+DATE(1970,1,1)</f>
        <v>41779.045937499999</v>
      </c>
      <c r="T4077" s="14">
        <f t="shared" si="63"/>
        <v>41820.727777777778</v>
      </c>
    </row>
    <row r="4078" spans="1:20" ht="45" hidden="1" x14ac:dyDescent="0.2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f>ROUND(E4078/D4078,0)*100</f>
        <v>0</v>
      </c>
      <c r="P4078">
        <f>IFERROR(ROUND(E4078/L4078,2),0)</f>
        <v>0</v>
      </c>
      <c r="Q4078" s="9" t="s">
        <v>8323</v>
      </c>
      <c r="R4078" t="s">
        <v>8326</v>
      </c>
      <c r="S4078" s="13">
        <f>(((J4078/60)/60)/24)+DATE(1970,1,1)</f>
        <v>41905.795706018522</v>
      </c>
      <c r="T4078" s="14">
        <f t="shared" si="63"/>
        <v>41933.82708333333</v>
      </c>
    </row>
    <row r="4079" spans="1:20" ht="60" hidden="1" x14ac:dyDescent="0.2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f>ROUND(E4079/D4079,0)*100</f>
        <v>0</v>
      </c>
      <c r="P4079">
        <f>IFERROR(ROUND(E4079/L4079,2),0)</f>
        <v>222.5</v>
      </c>
      <c r="Q4079" s="9" t="s">
        <v>8323</v>
      </c>
      <c r="R4079" t="s">
        <v>8326</v>
      </c>
      <c r="S4079" s="13">
        <f>(((J4079/60)/60)/24)+DATE(1970,1,1)</f>
        <v>42695.7105787037</v>
      </c>
      <c r="T4079" s="14">
        <f t="shared" si="63"/>
        <v>42725.7105787037</v>
      </c>
    </row>
    <row r="4080" spans="1:20" ht="60" hidden="1" x14ac:dyDescent="0.2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f>ROUND(E4080/D4080,0)*100</f>
        <v>0</v>
      </c>
      <c r="P4080">
        <f>IFERROR(ROUND(E4080/L4080,2),0)</f>
        <v>0</v>
      </c>
      <c r="Q4080" s="9" t="s">
        <v>8323</v>
      </c>
      <c r="R4080" t="s">
        <v>8326</v>
      </c>
      <c r="S4080" s="13">
        <f>(((J4080/60)/60)/24)+DATE(1970,1,1)</f>
        <v>42732.787523148145</v>
      </c>
      <c r="T4080" s="14">
        <f t="shared" si="63"/>
        <v>42762.787523148145</v>
      </c>
    </row>
    <row r="4081" spans="1:20" ht="60" hidden="1" x14ac:dyDescent="0.2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f>ROUND(E4081/D4081,0)*100</f>
        <v>0</v>
      </c>
      <c r="P4081">
        <f>IFERROR(ROUND(E4081/L4081,2),0)</f>
        <v>5</v>
      </c>
      <c r="Q4081" s="9" t="s">
        <v>8323</v>
      </c>
      <c r="R4081" t="s">
        <v>8326</v>
      </c>
      <c r="S4081" s="13">
        <f>(((J4081/60)/60)/24)+DATE(1970,1,1)</f>
        <v>42510.938900462963</v>
      </c>
      <c r="T4081" s="14">
        <f t="shared" si="63"/>
        <v>42540.938900462963</v>
      </c>
    </row>
    <row r="4082" spans="1:20" ht="60" hidden="1" x14ac:dyDescent="0.2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f>ROUND(E4082/D4082,0)*100</f>
        <v>0</v>
      </c>
      <c r="P4082">
        <f>IFERROR(ROUND(E4082/L4082,2),0)</f>
        <v>0</v>
      </c>
      <c r="Q4082" s="9" t="s">
        <v>8323</v>
      </c>
      <c r="R4082" t="s">
        <v>8326</v>
      </c>
      <c r="S4082" s="13">
        <f>(((J4082/60)/60)/24)+DATE(1970,1,1)</f>
        <v>42511.698101851856</v>
      </c>
      <c r="T4082" s="14">
        <f t="shared" si="63"/>
        <v>42535.787500000006</v>
      </c>
    </row>
    <row r="4083" spans="1:20" ht="45" hidden="1" x14ac:dyDescent="0.2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f>ROUND(E4083/D4083,0)*100</f>
        <v>0</v>
      </c>
      <c r="P4083">
        <f>IFERROR(ROUND(E4083/L4083,2),0)</f>
        <v>29.17</v>
      </c>
      <c r="Q4083" s="9" t="s">
        <v>8323</v>
      </c>
      <c r="R4083" t="s">
        <v>8326</v>
      </c>
      <c r="S4083" s="13">
        <f>(((J4083/60)/60)/24)+DATE(1970,1,1)</f>
        <v>42041.581307870365</v>
      </c>
      <c r="T4083" s="14">
        <f t="shared" si="63"/>
        <v>42071.539641203708</v>
      </c>
    </row>
    <row r="4084" spans="1:20" ht="60" hidden="1" x14ac:dyDescent="0.2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f>ROUND(E4084/D4084,0)*100</f>
        <v>0</v>
      </c>
      <c r="P4084">
        <f>IFERROR(ROUND(E4084/L4084,2),0)</f>
        <v>1.5</v>
      </c>
      <c r="Q4084" s="9" t="s">
        <v>8323</v>
      </c>
      <c r="R4084" t="s">
        <v>8326</v>
      </c>
      <c r="S4084" s="13">
        <f>(((J4084/60)/60)/24)+DATE(1970,1,1)</f>
        <v>42307.189270833333</v>
      </c>
      <c r="T4084" s="14">
        <f t="shared" si="63"/>
        <v>42322.958333333328</v>
      </c>
    </row>
    <row r="4085" spans="1:20" ht="60" hidden="1" x14ac:dyDescent="0.2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f>ROUND(E4085/D4085,0)*100</f>
        <v>0</v>
      </c>
      <c r="P4085">
        <f>IFERROR(ROUND(E4085/L4085,2),0)</f>
        <v>126.5</v>
      </c>
      <c r="Q4085" s="9" t="s">
        <v>8323</v>
      </c>
      <c r="R4085" t="s">
        <v>8326</v>
      </c>
      <c r="S4085" s="13">
        <f>(((J4085/60)/60)/24)+DATE(1970,1,1)</f>
        <v>42353.761759259258</v>
      </c>
      <c r="T4085" s="14">
        <f t="shared" si="63"/>
        <v>42383.761759259258</v>
      </c>
    </row>
    <row r="4086" spans="1:20" ht="60" hidden="1" x14ac:dyDescent="0.25">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f>ROUND(E4086/D4086,0)*100</f>
        <v>0</v>
      </c>
      <c r="P4086">
        <f>IFERROR(ROUND(E4086/L4086,2),0)</f>
        <v>10</v>
      </c>
      <c r="Q4086" s="9" t="s">
        <v>8323</v>
      </c>
      <c r="R4086" t="s">
        <v>8326</v>
      </c>
      <c r="S4086" s="13">
        <f>(((J4086/60)/60)/24)+DATE(1970,1,1)</f>
        <v>42622.436412037037</v>
      </c>
      <c r="T4086" s="14">
        <f t="shared" si="63"/>
        <v>42652.436412037037</v>
      </c>
    </row>
    <row r="4087" spans="1:20" ht="60" hidden="1" x14ac:dyDescent="0.2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f>ROUND(E4087/D4087,0)*100</f>
        <v>0</v>
      </c>
      <c r="P4087">
        <f>IFERROR(ROUND(E4087/L4087,2),0)</f>
        <v>10</v>
      </c>
      <c r="Q4087" s="9" t="s">
        <v>8323</v>
      </c>
      <c r="R4087" t="s">
        <v>8326</v>
      </c>
      <c r="S4087" s="13">
        <f>(((J4087/60)/60)/24)+DATE(1970,1,1)</f>
        <v>42058.603877314818</v>
      </c>
      <c r="T4087" s="14">
        <f t="shared" si="63"/>
        <v>42087.165972222225</v>
      </c>
    </row>
    <row r="4088" spans="1:20" ht="60" hidden="1" x14ac:dyDescent="0.2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f>ROUND(E4088/D4088,0)*100</f>
        <v>0</v>
      </c>
      <c r="P4088">
        <f>IFERROR(ROUND(E4088/L4088,2),0)</f>
        <v>9.4</v>
      </c>
      <c r="Q4088" s="9" t="s">
        <v>8323</v>
      </c>
      <c r="R4088" t="s">
        <v>8326</v>
      </c>
      <c r="S4088" s="13">
        <f>(((J4088/60)/60)/24)+DATE(1970,1,1)</f>
        <v>42304.940960648149</v>
      </c>
      <c r="T4088" s="14">
        <f t="shared" si="63"/>
        <v>42329.166666666672</v>
      </c>
    </row>
    <row r="4089" spans="1:20" hidden="1" x14ac:dyDescent="0.25">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f>ROUND(E4089/D4089,0)*100</f>
        <v>0</v>
      </c>
      <c r="P4089">
        <f>IFERROR(ROUND(E4089/L4089,2),0)</f>
        <v>0</v>
      </c>
      <c r="Q4089" s="9" t="s">
        <v>8323</v>
      </c>
      <c r="R4089" t="s">
        <v>8326</v>
      </c>
      <c r="S4089" s="13">
        <f>(((J4089/60)/60)/24)+DATE(1970,1,1)</f>
        <v>42538.742893518516</v>
      </c>
      <c r="T4089" s="14">
        <f t="shared" si="63"/>
        <v>42568.742893518516</v>
      </c>
    </row>
    <row r="4090" spans="1:20" ht="45" hidden="1" x14ac:dyDescent="0.2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f>ROUND(E4090/D4090,0)*100</f>
        <v>0</v>
      </c>
      <c r="P4090">
        <f>IFERROR(ROUND(E4090/L4090,2),0)</f>
        <v>72</v>
      </c>
      <c r="Q4090" s="9" t="s">
        <v>8323</v>
      </c>
      <c r="R4090" t="s">
        <v>8326</v>
      </c>
      <c r="S4090" s="13">
        <f>(((J4090/60)/60)/24)+DATE(1970,1,1)</f>
        <v>41990.612546296295</v>
      </c>
      <c r="T4090" s="14">
        <f t="shared" si="63"/>
        <v>42020.434722222228</v>
      </c>
    </row>
    <row r="4091" spans="1:20" ht="60" hidden="1" x14ac:dyDescent="0.2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f>ROUND(E4091/D4091,0)*100</f>
        <v>0</v>
      </c>
      <c r="P4091">
        <f>IFERROR(ROUND(E4091/L4091,2),0)</f>
        <v>30</v>
      </c>
      <c r="Q4091" s="9" t="s">
        <v>8323</v>
      </c>
      <c r="R4091" t="s">
        <v>8326</v>
      </c>
      <c r="S4091" s="13">
        <f>(((J4091/60)/60)/24)+DATE(1970,1,1)</f>
        <v>42122.732499999998</v>
      </c>
      <c r="T4091" s="14">
        <f t="shared" si="63"/>
        <v>42155.732638888891</v>
      </c>
    </row>
    <row r="4092" spans="1:20" ht="45" hidden="1" x14ac:dyDescent="0.2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f>ROUND(E4092/D4092,0)*100</f>
        <v>0</v>
      </c>
      <c r="P4092">
        <f>IFERROR(ROUND(E4092/L4092,2),0)</f>
        <v>10.67</v>
      </c>
      <c r="Q4092" s="9" t="s">
        <v>8323</v>
      </c>
      <c r="R4092" t="s">
        <v>8326</v>
      </c>
      <c r="S4092" s="13">
        <f>(((J4092/60)/60)/24)+DATE(1970,1,1)</f>
        <v>42209.67288194444</v>
      </c>
      <c r="T4092" s="14">
        <f t="shared" si="63"/>
        <v>42223.625</v>
      </c>
    </row>
    <row r="4093" spans="1:20" ht="60" hidden="1" x14ac:dyDescent="0.2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f>ROUND(E4093/D4093,0)*100</f>
        <v>0</v>
      </c>
      <c r="P4093">
        <f>IFERROR(ROUND(E4093/L4093,2),0)</f>
        <v>25.5</v>
      </c>
      <c r="Q4093" s="9" t="s">
        <v>8323</v>
      </c>
      <c r="R4093" t="s">
        <v>8326</v>
      </c>
      <c r="S4093" s="13">
        <f>(((J4093/60)/60)/24)+DATE(1970,1,1)</f>
        <v>41990.506377314814</v>
      </c>
      <c r="T4093" s="14">
        <f t="shared" si="63"/>
        <v>42020.506377314814</v>
      </c>
    </row>
    <row r="4094" spans="1:20" ht="45" hidden="1" x14ac:dyDescent="0.2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f>ROUND(E4094/D4094,0)*100</f>
        <v>0</v>
      </c>
      <c r="P4094">
        <f>IFERROR(ROUND(E4094/L4094,2),0)</f>
        <v>20</v>
      </c>
      <c r="Q4094" s="9" t="s">
        <v>8323</v>
      </c>
      <c r="R4094" t="s">
        <v>8326</v>
      </c>
      <c r="S4094" s="13">
        <f>(((J4094/60)/60)/24)+DATE(1970,1,1)</f>
        <v>42039.194988425923</v>
      </c>
      <c r="T4094" s="14">
        <f t="shared" si="63"/>
        <v>42099.153321759266</v>
      </c>
    </row>
    <row r="4095" spans="1:20" ht="60" hidden="1" x14ac:dyDescent="0.2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f>ROUND(E4095/D4095,0)*100</f>
        <v>0</v>
      </c>
      <c r="P4095">
        <f>IFERROR(ROUND(E4095/L4095,2),0)</f>
        <v>15</v>
      </c>
      <c r="Q4095" s="9" t="s">
        <v>8323</v>
      </c>
      <c r="R4095" t="s">
        <v>8326</v>
      </c>
      <c r="S4095" s="13">
        <f>(((J4095/60)/60)/24)+DATE(1970,1,1)</f>
        <v>42178.815891203703</v>
      </c>
      <c r="T4095" s="14">
        <f t="shared" si="63"/>
        <v>42238.815891203703</v>
      </c>
    </row>
    <row r="4096" spans="1:20" ht="45" hidden="1" x14ac:dyDescent="0.2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f>ROUND(E4096/D4096,0)*100</f>
        <v>0</v>
      </c>
      <c r="P4096">
        <f>IFERROR(ROUND(E4096/L4096,2),0)</f>
        <v>91.25</v>
      </c>
      <c r="Q4096" s="9" t="s">
        <v>8323</v>
      </c>
      <c r="R4096" t="s">
        <v>8326</v>
      </c>
      <c r="S4096" s="13">
        <f>(((J4096/60)/60)/24)+DATE(1970,1,1)</f>
        <v>41890.086805555555</v>
      </c>
      <c r="T4096" s="14">
        <f t="shared" si="63"/>
        <v>41934.207638888889</v>
      </c>
    </row>
    <row r="4097" spans="1:20" ht="45" hidden="1" x14ac:dyDescent="0.2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f>ROUND(E4097/D4097,0)*100</f>
        <v>0</v>
      </c>
      <c r="P4097">
        <f>IFERROR(ROUND(E4097/L4097,2),0)</f>
        <v>800</v>
      </c>
      <c r="Q4097" s="9" t="s">
        <v>8323</v>
      </c>
      <c r="R4097" t="s">
        <v>8326</v>
      </c>
      <c r="S4097" s="13">
        <f>(((J4097/60)/60)/24)+DATE(1970,1,1)</f>
        <v>42693.031828703708</v>
      </c>
      <c r="T4097" s="14">
        <f t="shared" si="63"/>
        <v>42723.031828703708</v>
      </c>
    </row>
    <row r="4098" spans="1:20" ht="45" hidden="1" x14ac:dyDescent="0.2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f>ROUND(E4098/D4098,0)*100</f>
        <v>0</v>
      </c>
      <c r="P4098">
        <f>IFERROR(ROUND(E4098/L4098,2),0)</f>
        <v>80</v>
      </c>
      <c r="Q4098" s="9" t="s">
        <v>8323</v>
      </c>
      <c r="R4098" t="s">
        <v>8326</v>
      </c>
      <c r="S4098" s="13">
        <f>(((J4098/60)/60)/24)+DATE(1970,1,1)</f>
        <v>42750.530312499999</v>
      </c>
      <c r="T4098" s="14">
        <f t="shared" si="63"/>
        <v>42794.368749999994</v>
      </c>
    </row>
    <row r="4099" spans="1:20" ht="60" hidden="1" x14ac:dyDescent="0.2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f>ROUND(E4099/D4099,0)*100</f>
        <v>0</v>
      </c>
      <c r="P4099">
        <f>IFERROR(ROUND(E4099/L4099,2),0)</f>
        <v>0</v>
      </c>
      <c r="Q4099" s="9" t="s">
        <v>8323</v>
      </c>
      <c r="R4099" t="s">
        <v>8326</v>
      </c>
      <c r="S4099" s="13">
        <f>(((J4099/60)/60)/24)+DATE(1970,1,1)</f>
        <v>42344.824502314819</v>
      </c>
      <c r="T4099" s="14">
        <f t="shared" ref="T4099:T4115" si="64">(((I4099/60)/60)/24)+DATE(1970,1,1)</f>
        <v>42400.996527777781</v>
      </c>
    </row>
    <row r="4100" spans="1:20" ht="45" hidden="1" x14ac:dyDescent="0.2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f>ROUND(E4100/D4100,0)*100</f>
        <v>0</v>
      </c>
      <c r="P4100">
        <f>IFERROR(ROUND(E4100/L4100,2),0)</f>
        <v>0</v>
      </c>
      <c r="Q4100" s="9" t="s">
        <v>8323</v>
      </c>
      <c r="R4100" t="s">
        <v>8326</v>
      </c>
      <c r="S4100" s="13">
        <f>(((J4100/60)/60)/24)+DATE(1970,1,1)</f>
        <v>42495.722187499996</v>
      </c>
      <c r="T4100" s="14">
        <f t="shared" si="64"/>
        <v>42525.722187499996</v>
      </c>
    </row>
    <row r="4101" spans="1:20" ht="60" hidden="1" x14ac:dyDescent="0.25">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f>ROUND(E4101/D4101,0)*100</f>
        <v>0</v>
      </c>
      <c r="P4101">
        <f>IFERROR(ROUND(E4101/L4101,2),0)</f>
        <v>50</v>
      </c>
      <c r="Q4101" s="9" t="s">
        <v>8323</v>
      </c>
      <c r="R4101" t="s">
        <v>8326</v>
      </c>
      <c r="S4101" s="13">
        <f>(((J4101/60)/60)/24)+DATE(1970,1,1)</f>
        <v>42570.850381944445</v>
      </c>
      <c r="T4101" s="14">
        <f t="shared" si="64"/>
        <v>42615.850381944445</v>
      </c>
    </row>
    <row r="4102" spans="1:20" ht="45" hidden="1" x14ac:dyDescent="0.2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f>ROUND(E4102/D4102,0)*100</f>
        <v>0</v>
      </c>
      <c r="P4102">
        <f>IFERROR(ROUND(E4102/L4102,2),0)</f>
        <v>0</v>
      </c>
      <c r="Q4102" s="9" t="s">
        <v>8323</v>
      </c>
      <c r="R4102" t="s">
        <v>8326</v>
      </c>
      <c r="S4102" s="13">
        <f>(((J4102/60)/60)/24)+DATE(1970,1,1)</f>
        <v>41927.124884259261</v>
      </c>
      <c r="T4102" s="14">
        <f t="shared" si="64"/>
        <v>41937.124884259261</v>
      </c>
    </row>
    <row r="4103" spans="1:20" ht="60" hidden="1" x14ac:dyDescent="0.2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f>ROUND(E4103/D4103,0)*100</f>
        <v>0</v>
      </c>
      <c r="P4103">
        <f>IFERROR(ROUND(E4103/L4103,2),0)</f>
        <v>0</v>
      </c>
      <c r="Q4103" s="9" t="s">
        <v>8323</v>
      </c>
      <c r="R4103" t="s">
        <v>8326</v>
      </c>
      <c r="S4103" s="13">
        <f>(((J4103/60)/60)/24)+DATE(1970,1,1)</f>
        <v>42730.903726851851</v>
      </c>
      <c r="T4103" s="14">
        <f t="shared" si="64"/>
        <v>42760.903726851851</v>
      </c>
    </row>
    <row r="4104" spans="1:20" ht="45" hidden="1" x14ac:dyDescent="0.2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f>ROUND(E4104/D4104,0)*100</f>
        <v>0</v>
      </c>
      <c r="P4104">
        <f>IFERROR(ROUND(E4104/L4104,2),0)</f>
        <v>22.83</v>
      </c>
      <c r="Q4104" s="9" t="s">
        <v>8323</v>
      </c>
      <c r="R4104" t="s">
        <v>8326</v>
      </c>
      <c r="S4104" s="13">
        <f>(((J4104/60)/60)/24)+DATE(1970,1,1)</f>
        <v>42475.848067129627</v>
      </c>
      <c r="T4104" s="14">
        <f t="shared" si="64"/>
        <v>42505.848067129627</v>
      </c>
    </row>
    <row r="4105" spans="1:20" ht="45" hidden="1" x14ac:dyDescent="0.2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f>ROUND(E4105/D4105,0)*100</f>
        <v>0</v>
      </c>
      <c r="P4105">
        <f>IFERROR(ROUND(E4105/L4105,2),0)</f>
        <v>16.670000000000002</v>
      </c>
      <c r="Q4105" s="9" t="s">
        <v>8323</v>
      </c>
      <c r="R4105" t="s">
        <v>8326</v>
      </c>
      <c r="S4105" s="13">
        <f>(((J4105/60)/60)/24)+DATE(1970,1,1)</f>
        <v>42188.83293981482</v>
      </c>
      <c r="T4105" s="14">
        <f t="shared" si="64"/>
        <v>42242.772222222222</v>
      </c>
    </row>
    <row r="4106" spans="1:20" ht="45" hidden="1" x14ac:dyDescent="0.2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f>ROUND(E4106/D4106,0)*100</f>
        <v>0</v>
      </c>
      <c r="P4106">
        <f>IFERROR(ROUND(E4106/L4106,2),0)</f>
        <v>45.79</v>
      </c>
      <c r="Q4106" s="9" t="s">
        <v>8323</v>
      </c>
      <c r="R4106" t="s">
        <v>8326</v>
      </c>
      <c r="S4106" s="13">
        <f>(((J4106/60)/60)/24)+DATE(1970,1,1)</f>
        <v>42640.278171296297</v>
      </c>
      <c r="T4106" s="14">
        <f t="shared" si="64"/>
        <v>42670.278171296297</v>
      </c>
    </row>
    <row r="4107" spans="1:20" ht="60" hidden="1" x14ac:dyDescent="0.2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f>ROUND(E4107/D4107,0)*100</f>
        <v>0</v>
      </c>
      <c r="P4107">
        <f>IFERROR(ROUND(E4107/L4107,2),0)</f>
        <v>383.33</v>
      </c>
      <c r="Q4107" s="9" t="s">
        <v>8323</v>
      </c>
      <c r="R4107" t="s">
        <v>8326</v>
      </c>
      <c r="S4107" s="13">
        <f>(((J4107/60)/60)/24)+DATE(1970,1,1)</f>
        <v>42697.010520833333</v>
      </c>
      <c r="T4107" s="14">
        <f t="shared" si="64"/>
        <v>42730.010520833333</v>
      </c>
    </row>
    <row r="4108" spans="1:20" ht="60" hidden="1" x14ac:dyDescent="0.2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f>ROUND(E4108/D4108,0)*100</f>
        <v>100</v>
      </c>
      <c r="P4108">
        <f>IFERROR(ROUND(E4108/L4108,2),0)</f>
        <v>106.97</v>
      </c>
      <c r="Q4108" s="9" t="s">
        <v>8323</v>
      </c>
      <c r="R4108" t="s">
        <v>8326</v>
      </c>
      <c r="S4108" s="13">
        <f>(((J4108/60)/60)/24)+DATE(1970,1,1)</f>
        <v>42053.049375000002</v>
      </c>
      <c r="T4108" s="14">
        <f t="shared" si="64"/>
        <v>42096.041666666672</v>
      </c>
    </row>
    <row r="4109" spans="1:20" ht="60" hidden="1" x14ac:dyDescent="0.2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f>ROUND(E4109/D4109,0)*100</f>
        <v>0</v>
      </c>
      <c r="P4109">
        <f>IFERROR(ROUND(E4109/L4109,2),0)</f>
        <v>10.25</v>
      </c>
      <c r="Q4109" s="9" t="s">
        <v>8323</v>
      </c>
      <c r="R4109" t="s">
        <v>8326</v>
      </c>
      <c r="S4109" s="13">
        <f>(((J4109/60)/60)/24)+DATE(1970,1,1)</f>
        <v>41883.916678240741</v>
      </c>
      <c r="T4109" s="14">
        <f t="shared" si="64"/>
        <v>41906.916678240741</v>
      </c>
    </row>
    <row r="4110" spans="1:20" ht="45" hidden="1" x14ac:dyDescent="0.2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f>ROUND(E4110/D4110,0)*100</f>
        <v>0</v>
      </c>
      <c r="P4110">
        <f>IFERROR(ROUND(E4110/L4110,2),0)</f>
        <v>59</v>
      </c>
      <c r="Q4110" s="9" t="s">
        <v>8323</v>
      </c>
      <c r="R4110" t="s">
        <v>8326</v>
      </c>
      <c r="S4110" s="13">
        <f>(((J4110/60)/60)/24)+DATE(1970,1,1)</f>
        <v>42767.031678240746</v>
      </c>
      <c r="T4110" s="14">
        <f t="shared" si="64"/>
        <v>42797.208333333328</v>
      </c>
    </row>
    <row r="4111" spans="1:20" ht="45" hidden="1" x14ac:dyDescent="0.2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f>ROUND(E4111/D4111,0)*100</f>
        <v>0</v>
      </c>
      <c r="P4111">
        <f>IFERROR(ROUND(E4111/L4111,2),0)</f>
        <v>0</v>
      </c>
      <c r="Q4111" s="9" t="s">
        <v>8323</v>
      </c>
      <c r="R4111" t="s">
        <v>8326</v>
      </c>
      <c r="S4111" s="13">
        <f>(((J4111/60)/60)/24)+DATE(1970,1,1)</f>
        <v>42307.539398148147</v>
      </c>
      <c r="T4111" s="14">
        <f t="shared" si="64"/>
        <v>42337.581064814818</v>
      </c>
    </row>
    <row r="4112" spans="1:20" ht="60" hidden="1" x14ac:dyDescent="0.2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f>ROUND(E4112/D4112,0)*100</f>
        <v>0</v>
      </c>
      <c r="P4112">
        <f>IFERROR(ROUND(E4112/L4112,2),0)</f>
        <v>14.33</v>
      </c>
      <c r="Q4112" s="9" t="s">
        <v>8323</v>
      </c>
      <c r="R4112" t="s">
        <v>8326</v>
      </c>
      <c r="S4112" s="13">
        <f>(((J4112/60)/60)/24)+DATE(1970,1,1)</f>
        <v>42512.626747685179</v>
      </c>
      <c r="T4112" s="14">
        <f t="shared" si="64"/>
        <v>42572.626747685179</v>
      </c>
    </row>
    <row r="4113" spans="1:20" ht="45" hidden="1" x14ac:dyDescent="0.2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f>ROUND(E4113/D4113,0)*100</f>
        <v>0</v>
      </c>
      <c r="P4113">
        <f>IFERROR(ROUND(E4113/L4113,2),0)</f>
        <v>15.67</v>
      </c>
      <c r="Q4113" s="9" t="s">
        <v>8323</v>
      </c>
      <c r="R4113" t="s">
        <v>8326</v>
      </c>
      <c r="S4113" s="13">
        <f>(((J4113/60)/60)/24)+DATE(1970,1,1)</f>
        <v>42029.135879629626</v>
      </c>
      <c r="T4113" s="14">
        <f t="shared" si="64"/>
        <v>42059.135879629626</v>
      </c>
    </row>
    <row r="4114" spans="1:20" ht="60" hidden="1" x14ac:dyDescent="0.2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f>ROUND(E4114/D4114,0)*100</f>
        <v>0</v>
      </c>
      <c r="P4114">
        <f>IFERROR(ROUND(E4114/L4114,2),0)</f>
        <v>1</v>
      </c>
      <c r="Q4114" s="9" t="s">
        <v>8323</v>
      </c>
      <c r="R4114" t="s">
        <v>8326</v>
      </c>
      <c r="S4114" s="13">
        <f>(((J4114/60)/60)/24)+DATE(1970,1,1)</f>
        <v>42400.946597222224</v>
      </c>
      <c r="T4114" s="14">
        <f t="shared" si="64"/>
        <v>42428</v>
      </c>
    </row>
    <row r="4115" spans="1:20" ht="60" hidden="1" x14ac:dyDescent="0.2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f>ROUND(E4115/D4115,0)*100</f>
        <v>0</v>
      </c>
      <c r="P4115">
        <f>IFERROR(ROUND(E4115/L4115,2),0)</f>
        <v>1</v>
      </c>
      <c r="Q4115" s="9" t="s">
        <v>8323</v>
      </c>
      <c r="R4115" t="s">
        <v>8326</v>
      </c>
      <c r="S4115" s="13">
        <f>(((J4115/60)/60)/24)+DATE(1970,1,1)</f>
        <v>42358.573182870372</v>
      </c>
      <c r="T4115" s="14">
        <f t="shared" si="64"/>
        <v>42377.273611111115</v>
      </c>
    </row>
  </sheetData>
  <autoFilter ref="A1:T4115" xr:uid="{00000000-0001-0000-0000-000000000000}">
    <filterColumn colId="6">
      <filters>
        <filter val="GB"/>
      </filters>
    </filterColumn>
    <filterColumn colId="17">
      <filters>
        <filter val="musical"/>
      </filters>
    </filterColumn>
  </autoFilter>
  <conditionalFormatting sqref="F1:F1048576">
    <cfRule type="cellIs" dxfId="15" priority="5" operator="equal">
      <formula>"Failed"</formula>
    </cfRule>
    <cfRule type="cellIs" dxfId="14" priority="4" operator="equal">
      <formula>"canceled"</formula>
    </cfRule>
    <cfRule type="cellIs" dxfId="13" priority="3" operator="equal">
      <formula>"Live"</formula>
    </cfRule>
    <cfRule type="cellIs" dxfId="12" priority="2" operator="equal">
      <formula>"Successful"</formula>
    </cfRule>
  </conditionalFormatting>
  <conditionalFormatting sqref="O1:O1048576 P1">
    <cfRule type="colorScale" priority="1">
      <colorScale>
        <cfvo type="min"/>
        <cfvo type="percentile" val="90"/>
        <color rgb="FFC0000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7CE41-CA3C-41B1-B49C-21A1CA628E13}">
  <dimension ref="A1:F6"/>
  <sheetViews>
    <sheetView workbookViewId="0">
      <selection activeCell="G46" sqref="G46:G47"/>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16.85546875" bestFit="1" customWidth="1"/>
    <col min="8" max="8" width="6.85546875" bestFit="1" customWidth="1"/>
    <col min="9" max="9" width="11.42578125" bestFit="1" customWidth="1"/>
    <col min="10" max="10" width="10.140625" bestFit="1" customWidth="1"/>
    <col min="11" max="11" width="4.85546875" bestFit="1" customWidth="1"/>
    <col min="12" max="12" width="11.7109375" bestFit="1" customWidth="1"/>
    <col min="13" max="13" width="13.85546875" bestFit="1" customWidth="1"/>
    <col min="14" max="14" width="10" bestFit="1" customWidth="1"/>
    <col min="15" max="15" width="15.5703125" bestFit="1" customWidth="1"/>
    <col min="16" max="16" width="6.5703125" bestFit="1" customWidth="1"/>
    <col min="17" max="17" width="5.140625" bestFit="1" customWidth="1"/>
    <col min="18" max="18" width="6.7109375" bestFit="1" customWidth="1"/>
    <col min="19" max="19" width="10.85546875" bestFit="1" customWidth="1"/>
    <col min="20" max="20" width="7.85546875" bestFit="1" customWidth="1"/>
    <col min="21" max="21" width="9.7109375" bestFit="1" customWidth="1"/>
    <col min="22" max="22" width="4.28515625" bestFit="1" customWidth="1"/>
    <col min="23" max="23" width="12.42578125" bestFit="1" customWidth="1"/>
    <col min="24" max="24" width="13.5703125" bestFit="1" customWidth="1"/>
    <col min="25" max="25" width="7.7109375" bestFit="1" customWidth="1"/>
    <col min="26" max="26" width="6.85546875" bestFit="1" customWidth="1"/>
    <col min="27" max="27" width="7.28515625" bestFit="1" customWidth="1"/>
    <col min="28" max="28" width="11.5703125" bestFit="1" customWidth="1"/>
    <col min="29" max="29" width="6.5703125" bestFit="1" customWidth="1"/>
    <col min="30" max="30" width="5.5703125" bestFit="1" customWidth="1"/>
    <col min="31" max="31" width="11" bestFit="1" customWidth="1"/>
    <col min="32" max="32" width="16.85546875" bestFit="1" customWidth="1"/>
    <col min="33" max="33" width="6.85546875" bestFit="1" customWidth="1"/>
    <col min="34" max="34" width="11.42578125" bestFit="1" customWidth="1"/>
    <col min="35" max="35" width="12.140625" bestFit="1" customWidth="1"/>
    <col min="36" max="36" width="10.140625" bestFit="1" customWidth="1"/>
    <col min="37" max="37" width="4.85546875" bestFit="1" customWidth="1"/>
    <col min="38" max="38" width="11" bestFit="1" customWidth="1"/>
    <col min="39" max="39" width="6.140625" bestFit="1" customWidth="1"/>
    <col min="40" max="40" width="5.5703125" bestFit="1" customWidth="1"/>
    <col min="41" max="41" width="11" bestFit="1" customWidth="1"/>
    <col min="42" max="42" width="6.85546875" bestFit="1" customWidth="1"/>
    <col min="44" max="44" width="13.85546875" bestFit="1" customWidth="1"/>
    <col min="45" max="45" width="12.7109375" bestFit="1" customWidth="1"/>
    <col min="46" max="46" width="15.5703125" bestFit="1" customWidth="1"/>
    <col min="47" max="47" width="9.42578125" bestFit="1" customWidth="1"/>
    <col min="48" max="48" width="9.7109375" bestFit="1" customWidth="1"/>
    <col min="49" max="49" width="12.42578125" bestFit="1" customWidth="1"/>
    <col min="50" max="50" width="6.140625" bestFit="1" customWidth="1"/>
    <col min="51" max="51" width="7.7109375" bestFit="1" customWidth="1"/>
    <col min="52" max="52" width="10.140625" bestFit="1" customWidth="1"/>
    <col min="53" max="53" width="11.5703125" bestFit="1" customWidth="1"/>
    <col min="54" max="54" width="5.5703125" bestFit="1" customWidth="1"/>
    <col min="55" max="55" width="4.42578125" bestFit="1" customWidth="1"/>
    <col min="56" max="56" width="15.85546875" bestFit="1" customWidth="1"/>
    <col min="57" max="57" width="4.7109375" bestFit="1" customWidth="1"/>
    <col min="58" max="58" width="6.42578125" bestFit="1" customWidth="1"/>
    <col min="59" max="59" width="11" bestFit="1" customWidth="1"/>
    <col min="60" max="60" width="16.85546875" bestFit="1" customWidth="1"/>
    <col min="61" max="61" width="6.85546875" bestFit="1" customWidth="1"/>
    <col min="62" max="62" width="14.85546875" bestFit="1" customWidth="1"/>
    <col min="63" max="63" width="9.85546875" bestFit="1" customWidth="1"/>
    <col min="64" max="64" width="10.140625" bestFit="1" customWidth="1"/>
    <col min="65" max="65" width="15" bestFit="1" customWidth="1"/>
    <col min="66" max="66" width="11.28515625" bestFit="1" customWidth="1"/>
  </cols>
  <sheetData>
    <row r="1" spans="1:6" x14ac:dyDescent="0.25">
      <c r="A1" s="10" t="s">
        <v>8222</v>
      </c>
      <c r="B1" t="s">
        <v>8223</v>
      </c>
    </row>
    <row r="3" spans="1:6" x14ac:dyDescent="0.25">
      <c r="A3" s="10" t="s">
        <v>8362</v>
      </c>
      <c r="B3" s="10" t="s">
        <v>8360</v>
      </c>
    </row>
    <row r="4" spans="1:6" x14ac:dyDescent="0.25">
      <c r="A4" s="10" t="s">
        <v>8363</v>
      </c>
      <c r="B4" t="s">
        <v>8219</v>
      </c>
      <c r="C4" t="s">
        <v>8220</v>
      </c>
      <c r="D4" t="s">
        <v>8221</v>
      </c>
      <c r="E4" t="s">
        <v>8218</v>
      </c>
      <c r="F4" t="s">
        <v>8361</v>
      </c>
    </row>
    <row r="5" spans="1:6" x14ac:dyDescent="0.25">
      <c r="A5" s="12" t="s">
        <v>8323</v>
      </c>
      <c r="B5" s="11">
        <v>26</v>
      </c>
      <c r="C5" s="11">
        <v>349</v>
      </c>
      <c r="D5" s="11">
        <v>12</v>
      </c>
      <c r="E5" s="11">
        <v>525</v>
      </c>
      <c r="F5" s="11">
        <v>912</v>
      </c>
    </row>
    <row r="6" spans="1:6" x14ac:dyDescent="0.25">
      <c r="A6" s="12" t="s">
        <v>8361</v>
      </c>
      <c r="B6" s="11">
        <v>26</v>
      </c>
      <c r="C6" s="11">
        <v>349</v>
      </c>
      <c r="D6" s="11">
        <v>12</v>
      </c>
      <c r="E6" s="11">
        <v>525</v>
      </c>
      <c r="F6" s="11">
        <v>912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159E2-C617-4B5B-9F06-42C476808B74}">
  <dimension ref="A1:E7"/>
  <sheetViews>
    <sheetView workbookViewId="0">
      <selection activeCell="AC13" sqref="AC13"/>
    </sheetView>
  </sheetViews>
  <sheetFormatPr defaultRowHeight="15" x14ac:dyDescent="0.25"/>
  <cols>
    <col min="1" max="1" width="18" bestFit="1" customWidth="1"/>
    <col min="2" max="2" width="16.28515625" bestFit="1" customWidth="1"/>
    <col min="3" max="3" width="4.28515625" bestFit="1" customWidth="1"/>
    <col min="4" max="4" width="10" bestFit="1" customWidth="1"/>
    <col min="5" max="6" width="11.28515625" bestFit="1" customWidth="1"/>
  </cols>
  <sheetData>
    <row r="1" spans="1:5" x14ac:dyDescent="0.25">
      <c r="A1" s="10" t="s">
        <v>8222</v>
      </c>
      <c r="B1" t="s">
        <v>8224</v>
      </c>
    </row>
    <row r="2" spans="1:5" x14ac:dyDescent="0.25">
      <c r="A2" s="10" t="s">
        <v>8358</v>
      </c>
      <c r="B2" t="s">
        <v>8364</v>
      </c>
    </row>
    <row r="4" spans="1:5" x14ac:dyDescent="0.25">
      <c r="A4" s="10" t="s">
        <v>8362</v>
      </c>
      <c r="B4" s="10" t="s">
        <v>8360</v>
      </c>
    </row>
    <row r="5" spans="1:5" x14ac:dyDescent="0.25">
      <c r="A5" s="10" t="s">
        <v>8363</v>
      </c>
      <c r="B5" t="s">
        <v>8220</v>
      </c>
      <c r="C5" t="s">
        <v>8221</v>
      </c>
      <c r="D5" t="s">
        <v>8218</v>
      </c>
      <c r="E5" t="s">
        <v>8361</v>
      </c>
    </row>
    <row r="6" spans="1:5" x14ac:dyDescent="0.25">
      <c r="A6" s="12" t="s">
        <v>8326</v>
      </c>
      <c r="B6" s="11">
        <v>70</v>
      </c>
      <c r="C6" s="11">
        <v>6</v>
      </c>
      <c r="D6" s="11">
        <v>238</v>
      </c>
      <c r="E6" s="11">
        <v>314</v>
      </c>
    </row>
    <row r="7" spans="1:5" x14ac:dyDescent="0.25">
      <c r="A7" s="12" t="s">
        <v>8361</v>
      </c>
      <c r="B7" s="11">
        <v>70</v>
      </c>
      <c r="C7" s="11">
        <v>6</v>
      </c>
      <c r="D7" s="11">
        <v>238</v>
      </c>
      <c r="E7" s="11">
        <v>314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02771-04AD-471F-ABB4-960117C35069}">
  <dimension ref="A3:F19"/>
  <sheetViews>
    <sheetView workbookViewId="0">
      <selection activeCell="Q9" sqref="Q9"/>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19" bestFit="1" customWidth="1"/>
    <col min="8" max="8" width="18" bestFit="1" customWidth="1"/>
    <col min="9" max="9" width="19" bestFit="1" customWidth="1"/>
    <col min="10" max="10" width="23" bestFit="1" customWidth="1"/>
    <col min="11" max="11" width="24" bestFit="1" customWidth="1"/>
  </cols>
  <sheetData>
    <row r="3" spans="1:6" x14ac:dyDescent="0.25">
      <c r="A3" s="10" t="s">
        <v>8358</v>
      </c>
      <c r="B3" t="s">
        <v>8323</v>
      </c>
    </row>
    <row r="5" spans="1:6" x14ac:dyDescent="0.25">
      <c r="A5" s="10" t="s">
        <v>8362</v>
      </c>
      <c r="B5" s="10" t="s">
        <v>8360</v>
      </c>
    </row>
    <row r="6" spans="1:6" x14ac:dyDescent="0.25">
      <c r="A6" s="10" t="s">
        <v>8363</v>
      </c>
      <c r="B6" t="s">
        <v>8219</v>
      </c>
      <c r="C6" t="s">
        <v>8220</v>
      </c>
      <c r="D6" t="s">
        <v>8221</v>
      </c>
      <c r="E6" t="s">
        <v>8218</v>
      </c>
      <c r="F6" t="s">
        <v>8361</v>
      </c>
    </row>
    <row r="7" spans="1:6" x14ac:dyDescent="0.25">
      <c r="A7" s="15" t="s">
        <v>8371</v>
      </c>
      <c r="B7" s="11">
        <v>7</v>
      </c>
      <c r="C7" s="11">
        <v>33</v>
      </c>
      <c r="D7" s="11">
        <v>2</v>
      </c>
      <c r="E7" s="11">
        <v>56</v>
      </c>
      <c r="F7" s="11">
        <v>98</v>
      </c>
    </row>
    <row r="8" spans="1:6" x14ac:dyDescent="0.25">
      <c r="A8" s="15" t="s">
        <v>8372</v>
      </c>
      <c r="B8" s="11">
        <v>3</v>
      </c>
      <c r="C8" s="11">
        <v>39</v>
      </c>
      <c r="D8" s="11">
        <v>8</v>
      </c>
      <c r="E8" s="11">
        <v>71</v>
      </c>
      <c r="F8" s="11">
        <v>121</v>
      </c>
    </row>
    <row r="9" spans="1:6" x14ac:dyDescent="0.25">
      <c r="A9" s="15" t="s">
        <v>8373</v>
      </c>
      <c r="B9" s="11">
        <v>3</v>
      </c>
      <c r="C9" s="11">
        <v>33</v>
      </c>
      <c r="D9" s="11">
        <v>14</v>
      </c>
      <c r="E9" s="11">
        <v>56</v>
      </c>
      <c r="F9" s="11">
        <v>106</v>
      </c>
    </row>
    <row r="10" spans="1:6" x14ac:dyDescent="0.25">
      <c r="A10" s="15" t="s">
        <v>8378</v>
      </c>
      <c r="B10" s="11">
        <v>2</v>
      </c>
      <c r="C10" s="11">
        <v>40</v>
      </c>
      <c r="D10" s="11"/>
      <c r="E10" s="11">
        <v>71</v>
      </c>
      <c r="F10" s="11">
        <v>113</v>
      </c>
    </row>
    <row r="11" spans="1:6" x14ac:dyDescent="0.25">
      <c r="A11" s="15" t="s">
        <v>8367</v>
      </c>
      <c r="B11" s="11">
        <v>3</v>
      </c>
      <c r="C11" s="11">
        <v>52</v>
      </c>
      <c r="D11" s="11"/>
      <c r="E11" s="11">
        <v>111</v>
      </c>
      <c r="F11" s="11">
        <v>166</v>
      </c>
    </row>
    <row r="12" spans="1:6" x14ac:dyDescent="0.25">
      <c r="A12" s="15" t="s">
        <v>8374</v>
      </c>
      <c r="B12" s="11">
        <v>4</v>
      </c>
      <c r="C12" s="11">
        <v>49</v>
      </c>
      <c r="D12" s="11"/>
      <c r="E12" s="11">
        <v>100</v>
      </c>
      <c r="F12" s="11">
        <v>153</v>
      </c>
    </row>
    <row r="13" spans="1:6" x14ac:dyDescent="0.25">
      <c r="A13" s="15" t="s">
        <v>8375</v>
      </c>
      <c r="B13" s="11">
        <v>1</v>
      </c>
      <c r="C13" s="11">
        <v>50</v>
      </c>
      <c r="D13" s="11"/>
      <c r="E13" s="11">
        <v>87</v>
      </c>
      <c r="F13" s="11">
        <v>138</v>
      </c>
    </row>
    <row r="14" spans="1:6" x14ac:dyDescent="0.25">
      <c r="A14" s="15" t="s">
        <v>8368</v>
      </c>
      <c r="B14" s="11">
        <v>4</v>
      </c>
      <c r="C14" s="11">
        <v>47</v>
      </c>
      <c r="D14" s="11"/>
      <c r="E14" s="11">
        <v>72</v>
      </c>
      <c r="F14" s="11">
        <v>123</v>
      </c>
    </row>
    <row r="15" spans="1:6" x14ac:dyDescent="0.25">
      <c r="A15" s="15" t="s">
        <v>8369</v>
      </c>
      <c r="B15" s="11">
        <v>4</v>
      </c>
      <c r="C15" s="11">
        <v>34</v>
      </c>
      <c r="D15" s="11"/>
      <c r="E15" s="11">
        <v>59</v>
      </c>
      <c r="F15" s="11">
        <v>97</v>
      </c>
    </row>
    <row r="16" spans="1:6" x14ac:dyDescent="0.25">
      <c r="A16" s="15" t="s">
        <v>8376</v>
      </c>
      <c r="B16" s="11"/>
      <c r="C16" s="11">
        <v>50</v>
      </c>
      <c r="D16" s="11"/>
      <c r="E16" s="11">
        <v>65</v>
      </c>
      <c r="F16" s="11">
        <v>115</v>
      </c>
    </row>
    <row r="17" spans="1:6" x14ac:dyDescent="0.25">
      <c r="A17" s="15" t="s">
        <v>8370</v>
      </c>
      <c r="B17" s="11">
        <v>3</v>
      </c>
      <c r="C17" s="11">
        <v>31</v>
      </c>
      <c r="D17" s="11"/>
      <c r="E17" s="11">
        <v>54</v>
      </c>
      <c r="F17" s="11">
        <v>88</v>
      </c>
    </row>
    <row r="18" spans="1:6" x14ac:dyDescent="0.25">
      <c r="A18" s="15" t="s">
        <v>8377</v>
      </c>
      <c r="B18" s="11">
        <v>3</v>
      </c>
      <c r="C18" s="11">
        <v>35</v>
      </c>
      <c r="D18" s="11"/>
      <c r="E18" s="11">
        <v>37</v>
      </c>
      <c r="F18" s="11">
        <v>75</v>
      </c>
    </row>
    <row r="19" spans="1:6" x14ac:dyDescent="0.25">
      <c r="A19" s="15" t="s">
        <v>8361</v>
      </c>
      <c r="B19" s="11">
        <v>37</v>
      </c>
      <c r="C19" s="11">
        <v>493</v>
      </c>
      <c r="D19" s="11">
        <v>24</v>
      </c>
      <c r="E19" s="11">
        <v>839</v>
      </c>
      <c r="F19" s="11">
        <v>1393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3DD9F-781C-4443-9CE2-78D036434819}">
  <dimension ref="A1:F6"/>
  <sheetViews>
    <sheetView workbookViewId="0">
      <selection activeCell="B49" sqref="B49"/>
    </sheetView>
  </sheetViews>
  <sheetFormatPr defaultRowHeight="15" x14ac:dyDescent="0.25"/>
  <cols>
    <col min="1" max="1" width="33.5703125" bestFit="1" customWidth="1"/>
    <col min="2" max="2" width="128.42578125" bestFit="1" customWidth="1"/>
    <col min="5" max="5" width="17" bestFit="1" customWidth="1"/>
    <col min="6" max="6" width="12.5703125" bestFit="1" customWidth="1"/>
  </cols>
  <sheetData>
    <row r="1" spans="1:6" x14ac:dyDescent="0.25">
      <c r="A1" s="1" t="s">
        <v>8379</v>
      </c>
      <c r="B1" s="1" t="s">
        <v>8380</v>
      </c>
      <c r="C1" t="s">
        <v>8381</v>
      </c>
      <c r="D1" t="s">
        <v>8382</v>
      </c>
      <c r="E1" t="s">
        <v>8383</v>
      </c>
      <c r="F1" t="s">
        <v>8384</v>
      </c>
    </row>
    <row r="2" spans="1:6" x14ac:dyDescent="0.25">
      <c r="A2" t="s">
        <v>3473</v>
      </c>
      <c r="B2" t="str">
        <f>VLOOKUP(A2,Kickstarter!B:C,2,FALSE)</f>
        <v>Help us get actor-writer Ian Bonar's debut play - a hilarious, heartbreaking story of grief and loss - to the 2016 Edinburgh Fringe.</v>
      </c>
      <c r="C2">
        <f>VLOOKUP(A2,Kickstarter!B:E, 3,FALSE)</f>
        <v>2000</v>
      </c>
      <c r="D2">
        <f>VLOOKUP(A2,Kickstarter!B:E,4,FALSE)</f>
        <v>2020</v>
      </c>
      <c r="E2">
        <f>VLOOKUP(A2,Kickstarter!B:T,15,FALSE)</f>
        <v>51.79</v>
      </c>
      <c r="F2">
        <f>VLOOKUP(A2,Kickstarter!B:P,11,FALSE)</f>
        <v>39</v>
      </c>
    </row>
    <row r="3" spans="1:6" x14ac:dyDescent="0.25">
      <c r="A3" t="s">
        <v>3616</v>
      </c>
      <c r="B3" t="str">
        <f>VLOOKUP(A3,Kickstarter!B:C,2,FALSE)</f>
        <v>The play yet to be described as "A surefire Edinburgh Fringe Festival Cult Hit". Coming to the Underbelly, Edinburgh, 5th-30th August.</v>
      </c>
      <c r="C3">
        <f>VLOOKUP(A3,Kickstarter!B:E, 3,FALSE)</f>
        <v>2000</v>
      </c>
      <c r="D3">
        <f>VLOOKUP(A3,Kickstarter!B:E,4,FALSE)</f>
        <v>2020</v>
      </c>
      <c r="E3">
        <f>VLOOKUP(A3,Kickstarter!B:T,15,FALSE)</f>
        <v>36.07</v>
      </c>
      <c r="F3">
        <f>VLOOKUP(A3,Kickstarter!B:P,11,FALSE)</f>
        <v>56</v>
      </c>
    </row>
    <row r="4" spans="1:6" x14ac:dyDescent="0.25">
      <c r="A4" t="s">
        <v>3178</v>
      </c>
      <c r="B4" t="str">
        <f>VLOOKUP(A4,Kickstarter!B:C,2,FALSE)</f>
        <v>Cutting Off Kate Bush is a one-woman show written &amp; performed by Lucy Benson-Brown, premiering at the Edinburgh Fringe Festival 2014</v>
      </c>
      <c r="C4">
        <f>VLOOKUP(A4,Kickstarter!B:E, 3,FALSE)</f>
        <v>1500</v>
      </c>
      <c r="D4">
        <f>VLOOKUP(A4,Kickstarter!B:E,4,FALSE)</f>
        <v>2576</v>
      </c>
      <c r="E4">
        <f>VLOOKUP(A4,Kickstarter!B:T,15,FALSE)</f>
        <v>33.03</v>
      </c>
      <c r="F4">
        <f>VLOOKUP(A4,Kickstarter!B:P,11,FALSE)</f>
        <v>78</v>
      </c>
    </row>
    <row r="5" spans="1:6" x14ac:dyDescent="0.25">
      <c r="A5" t="s">
        <v>3329</v>
      </c>
      <c r="B5" t="str">
        <f>VLOOKUP(A5,Kickstarter!B:C,2,FALSE)</f>
        <v>Jestia and Raedon is a brand new romantic comedy play going to the Edinburgh Fringe Festival this summer.</v>
      </c>
      <c r="C5">
        <f>VLOOKUP(A5,Kickstarter!B:E, 3,FALSE)</f>
        <v>1000</v>
      </c>
      <c r="D5">
        <f>VLOOKUP(A5,Kickstarter!B:E,4,FALSE)</f>
        <v>1168</v>
      </c>
      <c r="E5">
        <f>VLOOKUP(A5,Kickstarter!B:T,15,FALSE)</f>
        <v>44.92</v>
      </c>
      <c r="F5">
        <f>VLOOKUP(A5,Kickstarter!B:P,11,FALSE)</f>
        <v>26</v>
      </c>
    </row>
    <row r="6" spans="1:6" x14ac:dyDescent="0.25">
      <c r="A6" t="s">
        <v>3221</v>
      </c>
      <c r="B6" t="str">
        <f>VLOOKUP(A6,Kickstarter!B:C,2,FALSE)</f>
        <v>A one-man show about love, loss, and motorways, written &amp; performed by Ben Norris. Help us get to the 2015 Edinburgh Fringe and beyond!</v>
      </c>
      <c r="C6">
        <f>VLOOKUP(A6,Kickstarter!B:E, 3,FALSE)</f>
        <v>4000</v>
      </c>
      <c r="D6">
        <f>VLOOKUP(A6,Kickstarter!B:E,4,FALSE)</f>
        <v>4137</v>
      </c>
      <c r="E6">
        <f>VLOOKUP(A6,Kickstarter!B:T,15,FALSE)</f>
        <v>36.61</v>
      </c>
      <c r="F6">
        <f>VLOOKUP(A6,Kickstarter!B:P,11,FALSE)</f>
        <v>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CD858-6B85-400E-8619-F75618677CD5}">
  <dimension ref="A1:T413"/>
  <sheetViews>
    <sheetView workbookViewId="0">
      <selection activeCell="E9" sqref="E9"/>
    </sheetView>
  </sheetViews>
  <sheetFormatPr defaultRowHeight="15" x14ac:dyDescent="0.25"/>
  <cols>
    <col min="2" max="2" width="43" customWidth="1"/>
    <col min="3" max="3" width="43.5703125" customWidth="1"/>
    <col min="4" max="4" width="12.5703125" bestFit="1" customWidth="1"/>
    <col min="5" max="5" width="11.140625" bestFit="1" customWidth="1"/>
    <col min="6" max="6" width="10" bestFit="1" customWidth="1"/>
    <col min="7" max="7" width="7.7109375" bestFit="1" customWidth="1"/>
    <col min="8" max="8" width="8.5703125" bestFit="1" customWidth="1"/>
    <col min="9" max="9" width="11" bestFit="1" customWidth="1"/>
    <col min="10" max="10" width="11.85546875" bestFit="1" customWidth="1"/>
    <col min="11" max="11" width="9.5703125" bestFit="1" customWidth="1"/>
    <col min="12" max="12" width="9.42578125" customWidth="1"/>
    <col min="13" max="13" width="8.85546875" bestFit="1" customWidth="1"/>
    <col min="14" max="14" width="24.28515625" bestFit="1" customWidth="1"/>
    <col min="15" max="15" width="9.42578125" customWidth="1"/>
    <col min="16" max="16" width="18" bestFit="1" customWidth="1"/>
    <col min="17" max="17" width="15.28515625" bestFit="1" customWidth="1"/>
    <col min="18" max="18" width="11.85546875" bestFit="1" customWidth="1"/>
    <col min="19" max="19" width="23.42578125" bestFit="1" customWidth="1"/>
    <col min="20" max="20" width="22" bestFit="1" customWidth="1"/>
  </cols>
  <sheetData>
    <row r="1" spans="1:20" x14ac:dyDescent="0.2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 t="s">
        <v>8358</v>
      </c>
      <c r="R1" s="1" t="s">
        <v>8359</v>
      </c>
      <c r="S1" s="1" t="s">
        <v>8366</v>
      </c>
      <c r="T1" s="1" t="s">
        <v>8365</v>
      </c>
    </row>
    <row r="2" spans="1:20" ht="60" x14ac:dyDescent="0.25">
      <c r="A2">
        <v>521</v>
      </c>
      <c r="B2" s="3" t="s">
        <v>522</v>
      </c>
      <c r="C2" s="3" t="s">
        <v>4631</v>
      </c>
      <c r="D2" s="6">
        <v>5000</v>
      </c>
      <c r="E2" s="8">
        <v>5232</v>
      </c>
      <c r="F2" t="s">
        <v>8218</v>
      </c>
      <c r="G2" t="s">
        <v>8223</v>
      </c>
      <c r="H2" t="s">
        <v>8245</v>
      </c>
      <c r="I2">
        <v>1477976340</v>
      </c>
      <c r="J2">
        <v>1475460819</v>
      </c>
      <c r="K2" t="b">
        <v>0</v>
      </c>
      <c r="L2">
        <v>56</v>
      </c>
      <c r="M2" t="b">
        <v>1</v>
      </c>
      <c r="N2" t="s">
        <v>8269</v>
      </c>
      <c r="O2">
        <v>100</v>
      </c>
      <c r="P2">
        <v>93.43</v>
      </c>
      <c r="Q2" s="9" t="s">
        <v>8323</v>
      </c>
      <c r="R2" t="s">
        <v>8326</v>
      </c>
      <c r="S2" s="13">
        <v>42646.092812499999</v>
      </c>
      <c r="T2" s="14">
        <v>42675.207638888889</v>
      </c>
    </row>
    <row r="3" spans="1:20" ht="45" x14ac:dyDescent="0.25">
      <c r="A3">
        <v>522</v>
      </c>
      <c r="B3" s="3" t="s">
        <v>523</v>
      </c>
      <c r="C3" s="3" t="s">
        <v>4632</v>
      </c>
      <c r="D3" s="6">
        <v>3000</v>
      </c>
      <c r="E3" s="8">
        <v>3440</v>
      </c>
      <c r="F3" t="s">
        <v>8218</v>
      </c>
      <c r="G3" t="s">
        <v>8223</v>
      </c>
      <c r="H3" t="s">
        <v>8245</v>
      </c>
      <c r="I3">
        <v>1458518325</v>
      </c>
      <c r="J3">
        <v>1456793925</v>
      </c>
      <c r="K3" t="b">
        <v>0</v>
      </c>
      <c r="L3">
        <v>31</v>
      </c>
      <c r="M3" t="b">
        <v>1</v>
      </c>
      <c r="N3" t="s">
        <v>8269</v>
      </c>
      <c r="O3">
        <v>100</v>
      </c>
      <c r="P3">
        <v>110.97</v>
      </c>
      <c r="Q3" s="9" t="s">
        <v>8323</v>
      </c>
      <c r="R3" t="s">
        <v>8326</v>
      </c>
      <c r="S3" s="13">
        <v>42430.040798611109</v>
      </c>
      <c r="T3" s="14">
        <v>42449.999131944445</v>
      </c>
    </row>
    <row r="4" spans="1:20" ht="45" x14ac:dyDescent="0.25">
      <c r="A4">
        <v>523</v>
      </c>
      <c r="B4" s="3" t="s">
        <v>524</v>
      </c>
      <c r="C4" s="3" t="s">
        <v>4633</v>
      </c>
      <c r="D4" s="6">
        <v>5000</v>
      </c>
      <c r="E4" s="8">
        <v>6030</v>
      </c>
      <c r="F4" t="s">
        <v>8218</v>
      </c>
      <c r="G4" t="s">
        <v>8223</v>
      </c>
      <c r="H4" t="s">
        <v>8245</v>
      </c>
      <c r="I4">
        <v>1442805076</v>
      </c>
      <c r="J4">
        <v>1440213076</v>
      </c>
      <c r="K4" t="b">
        <v>0</v>
      </c>
      <c r="L4">
        <v>84</v>
      </c>
      <c r="M4" t="b">
        <v>1</v>
      </c>
      <c r="N4" t="s">
        <v>8269</v>
      </c>
      <c r="O4">
        <v>100</v>
      </c>
      <c r="P4">
        <v>71.790000000000006</v>
      </c>
      <c r="Q4" s="9" t="s">
        <v>8323</v>
      </c>
      <c r="R4" t="s">
        <v>8326</v>
      </c>
      <c r="S4" s="13">
        <v>42238.13282407407</v>
      </c>
      <c r="T4" s="14">
        <v>42268.13282407407</v>
      </c>
    </row>
    <row r="5" spans="1:20" ht="60" x14ac:dyDescent="0.25">
      <c r="A5">
        <v>525</v>
      </c>
      <c r="B5" s="3" t="s">
        <v>526</v>
      </c>
      <c r="C5" s="3" t="s">
        <v>4635</v>
      </c>
      <c r="D5" s="6">
        <v>12000</v>
      </c>
      <c r="E5" s="8">
        <v>12000</v>
      </c>
      <c r="F5" t="s">
        <v>8218</v>
      </c>
      <c r="G5" t="s">
        <v>8223</v>
      </c>
      <c r="H5" t="s">
        <v>8245</v>
      </c>
      <c r="I5">
        <v>1410601041</v>
      </c>
      <c r="J5">
        <v>1406713041</v>
      </c>
      <c r="K5" t="b">
        <v>0</v>
      </c>
      <c r="L5">
        <v>12</v>
      </c>
      <c r="M5" t="b">
        <v>1</v>
      </c>
      <c r="N5" t="s">
        <v>8269</v>
      </c>
      <c r="O5">
        <v>100</v>
      </c>
      <c r="P5">
        <v>1000</v>
      </c>
      <c r="Q5" s="9" t="s">
        <v>8323</v>
      </c>
      <c r="R5" t="s">
        <v>8326</v>
      </c>
      <c r="S5" s="13">
        <v>41850.400937500002</v>
      </c>
      <c r="T5" s="14">
        <v>41895.400937500002</v>
      </c>
    </row>
    <row r="6" spans="1:20" ht="60" x14ac:dyDescent="0.25">
      <c r="A6">
        <v>527</v>
      </c>
      <c r="B6" s="3" t="s">
        <v>528</v>
      </c>
      <c r="C6" s="3" t="s">
        <v>4637</v>
      </c>
      <c r="D6" s="6">
        <v>10000</v>
      </c>
      <c r="E6" s="8">
        <v>10085</v>
      </c>
      <c r="F6" t="s">
        <v>8218</v>
      </c>
      <c r="G6" t="s">
        <v>8223</v>
      </c>
      <c r="H6" t="s">
        <v>8245</v>
      </c>
      <c r="I6">
        <v>1487347500</v>
      </c>
      <c r="J6">
        <v>1484715366</v>
      </c>
      <c r="K6" t="b">
        <v>0</v>
      </c>
      <c r="L6">
        <v>158</v>
      </c>
      <c r="M6" t="b">
        <v>1</v>
      </c>
      <c r="N6" t="s">
        <v>8269</v>
      </c>
      <c r="O6">
        <v>100</v>
      </c>
      <c r="P6">
        <v>63.83</v>
      </c>
      <c r="Q6" s="9" t="s">
        <v>8323</v>
      </c>
      <c r="R6" t="s">
        <v>8326</v>
      </c>
      <c r="S6" s="13">
        <v>42753.205625000002</v>
      </c>
      <c r="T6" s="14">
        <v>42783.670138888891</v>
      </c>
    </row>
    <row r="7" spans="1:20" ht="30" x14ac:dyDescent="0.25">
      <c r="A7">
        <v>528</v>
      </c>
      <c r="B7" s="3" t="s">
        <v>529</v>
      </c>
      <c r="C7" s="3" t="s">
        <v>4638</v>
      </c>
      <c r="D7" s="6">
        <v>1150</v>
      </c>
      <c r="E7" s="8">
        <v>1330</v>
      </c>
      <c r="F7" t="s">
        <v>8218</v>
      </c>
      <c r="G7" t="s">
        <v>8223</v>
      </c>
      <c r="H7" t="s">
        <v>8245</v>
      </c>
      <c r="I7">
        <v>1434921600</v>
      </c>
      <c r="J7">
        <v>1433109907</v>
      </c>
      <c r="K7" t="b">
        <v>0</v>
      </c>
      <c r="L7">
        <v>30</v>
      </c>
      <c r="M7" t="b">
        <v>1</v>
      </c>
      <c r="N7" t="s">
        <v>8269</v>
      </c>
      <c r="O7">
        <v>100</v>
      </c>
      <c r="P7">
        <v>44.33</v>
      </c>
      <c r="Q7" s="9" t="s">
        <v>8323</v>
      </c>
      <c r="R7" t="s">
        <v>8326</v>
      </c>
      <c r="S7" s="13">
        <v>42155.920219907406</v>
      </c>
      <c r="T7" s="14">
        <v>42176.888888888891</v>
      </c>
    </row>
    <row r="8" spans="1:20" ht="45" x14ac:dyDescent="0.25">
      <c r="A8">
        <v>530</v>
      </c>
      <c r="B8" s="3" t="s">
        <v>531</v>
      </c>
      <c r="C8" s="3" t="s">
        <v>4640</v>
      </c>
      <c r="D8" s="6">
        <v>3405</v>
      </c>
      <c r="E8" s="8">
        <v>3670</v>
      </c>
      <c r="F8" t="s">
        <v>8218</v>
      </c>
      <c r="G8" t="s">
        <v>8223</v>
      </c>
      <c r="H8" t="s">
        <v>8245</v>
      </c>
      <c r="I8">
        <v>1435111200</v>
      </c>
      <c r="J8">
        <v>1433254268</v>
      </c>
      <c r="K8" t="b">
        <v>0</v>
      </c>
      <c r="L8">
        <v>29</v>
      </c>
      <c r="M8" t="b">
        <v>1</v>
      </c>
      <c r="N8" t="s">
        <v>8269</v>
      </c>
      <c r="O8">
        <v>100</v>
      </c>
      <c r="P8">
        <v>126.55</v>
      </c>
      <c r="Q8" s="9" t="s">
        <v>8323</v>
      </c>
      <c r="R8" t="s">
        <v>8326</v>
      </c>
      <c r="S8" s="13">
        <v>42157.591064814813</v>
      </c>
      <c r="T8" s="14">
        <v>42179.083333333328</v>
      </c>
    </row>
    <row r="9" spans="1:20" ht="45" x14ac:dyDescent="0.25">
      <c r="A9">
        <v>531</v>
      </c>
      <c r="B9" s="3" t="s">
        <v>532</v>
      </c>
      <c r="C9" s="3" t="s">
        <v>4641</v>
      </c>
      <c r="D9" s="6">
        <v>4000</v>
      </c>
      <c r="E9" s="8">
        <v>4000</v>
      </c>
      <c r="F9" t="s">
        <v>8218</v>
      </c>
      <c r="G9" t="s">
        <v>8223</v>
      </c>
      <c r="H9" t="s">
        <v>8245</v>
      </c>
      <c r="I9">
        <v>1481957940</v>
      </c>
      <c r="J9">
        <v>1478050429</v>
      </c>
      <c r="K9" t="b">
        <v>0</v>
      </c>
      <c r="L9">
        <v>31</v>
      </c>
      <c r="M9" t="b">
        <v>1</v>
      </c>
      <c r="N9" t="s">
        <v>8269</v>
      </c>
      <c r="O9">
        <v>100</v>
      </c>
      <c r="P9">
        <v>129.03</v>
      </c>
      <c r="Q9" s="9" t="s">
        <v>8323</v>
      </c>
      <c r="R9" t="s">
        <v>8326</v>
      </c>
      <c r="S9" s="13">
        <v>42676.065150462964</v>
      </c>
      <c r="T9" s="14">
        <v>42721.290972222225</v>
      </c>
    </row>
    <row r="10" spans="1:20" ht="45" x14ac:dyDescent="0.25">
      <c r="A10">
        <v>532</v>
      </c>
      <c r="B10" s="3" t="s">
        <v>533</v>
      </c>
      <c r="C10" s="3" t="s">
        <v>4642</v>
      </c>
      <c r="D10" s="6">
        <v>10000</v>
      </c>
      <c r="E10" s="8">
        <v>12325</v>
      </c>
      <c r="F10" t="s">
        <v>8218</v>
      </c>
      <c r="G10" t="s">
        <v>8223</v>
      </c>
      <c r="H10" t="s">
        <v>8245</v>
      </c>
      <c r="I10">
        <v>1463098208</v>
      </c>
      <c r="J10">
        <v>1460506208</v>
      </c>
      <c r="K10" t="b">
        <v>0</v>
      </c>
      <c r="L10">
        <v>173</v>
      </c>
      <c r="M10" t="b">
        <v>1</v>
      </c>
      <c r="N10" t="s">
        <v>8269</v>
      </c>
      <c r="O10">
        <v>100</v>
      </c>
      <c r="P10">
        <v>71.239999999999995</v>
      </c>
      <c r="Q10" s="9" t="s">
        <v>8323</v>
      </c>
      <c r="R10" t="s">
        <v>8326</v>
      </c>
      <c r="S10" s="13">
        <v>42473.007037037038</v>
      </c>
      <c r="T10" s="14">
        <v>42503.007037037038</v>
      </c>
    </row>
    <row r="11" spans="1:20" ht="45" x14ac:dyDescent="0.25">
      <c r="A11">
        <v>537</v>
      </c>
      <c r="B11" s="3" t="s">
        <v>538</v>
      </c>
      <c r="C11" s="3" t="s">
        <v>4647</v>
      </c>
      <c r="D11" s="6">
        <v>2000</v>
      </c>
      <c r="E11" s="8">
        <v>2410</v>
      </c>
      <c r="F11" t="s">
        <v>8218</v>
      </c>
      <c r="G11" t="s">
        <v>8223</v>
      </c>
      <c r="H11" t="s">
        <v>8245</v>
      </c>
      <c r="I11">
        <v>1446665191</v>
      </c>
      <c r="J11">
        <v>1444069591</v>
      </c>
      <c r="K11" t="b">
        <v>0</v>
      </c>
      <c r="L11">
        <v>59</v>
      </c>
      <c r="M11" t="b">
        <v>1</v>
      </c>
      <c r="N11" t="s">
        <v>8269</v>
      </c>
      <c r="O11">
        <v>100</v>
      </c>
      <c r="P11">
        <v>40.85</v>
      </c>
      <c r="Q11" s="9" t="s">
        <v>8323</v>
      </c>
      <c r="R11" t="s">
        <v>8326</v>
      </c>
      <c r="S11" s="13">
        <v>42282.768414351856</v>
      </c>
      <c r="T11" s="14">
        <v>42312.810081018513</v>
      </c>
    </row>
    <row r="12" spans="1:20" ht="45" x14ac:dyDescent="0.25">
      <c r="A12">
        <v>538</v>
      </c>
      <c r="B12" s="3" t="s">
        <v>539</v>
      </c>
      <c r="C12" s="3" t="s">
        <v>4648</v>
      </c>
      <c r="D12" s="6">
        <v>5000</v>
      </c>
      <c r="E12" s="8">
        <v>15121</v>
      </c>
      <c r="F12" t="s">
        <v>8218</v>
      </c>
      <c r="G12" t="s">
        <v>8223</v>
      </c>
      <c r="H12" t="s">
        <v>8245</v>
      </c>
      <c r="I12">
        <v>1463166263</v>
      </c>
      <c r="J12">
        <v>1460574263</v>
      </c>
      <c r="K12" t="b">
        <v>0</v>
      </c>
      <c r="L12">
        <v>60</v>
      </c>
      <c r="M12" t="b">
        <v>1</v>
      </c>
      <c r="N12" t="s">
        <v>8269</v>
      </c>
      <c r="O12">
        <v>300</v>
      </c>
      <c r="P12">
        <v>252.02</v>
      </c>
      <c r="Q12" s="9" t="s">
        <v>8323</v>
      </c>
      <c r="R12" t="s">
        <v>8326</v>
      </c>
      <c r="S12" s="13">
        <v>42473.794710648144</v>
      </c>
      <c r="T12" s="14">
        <v>42503.794710648144</v>
      </c>
    </row>
    <row r="13" spans="1:20" ht="45" x14ac:dyDescent="0.25">
      <c r="A13">
        <v>1284</v>
      </c>
      <c r="B13" s="3" t="s">
        <v>1285</v>
      </c>
      <c r="C13" s="3" t="s">
        <v>5394</v>
      </c>
      <c r="D13" s="6">
        <v>2000</v>
      </c>
      <c r="E13" s="8">
        <v>2020</v>
      </c>
      <c r="F13" t="s">
        <v>8218</v>
      </c>
      <c r="G13" t="s">
        <v>8223</v>
      </c>
      <c r="H13" t="s">
        <v>8245</v>
      </c>
      <c r="I13">
        <v>1483203540</v>
      </c>
      <c r="J13">
        <v>1481175482</v>
      </c>
      <c r="K13" t="b">
        <v>0</v>
      </c>
      <c r="L13">
        <v>31</v>
      </c>
      <c r="M13" t="b">
        <v>1</v>
      </c>
      <c r="N13" t="s">
        <v>8269</v>
      </c>
      <c r="O13">
        <v>100</v>
      </c>
      <c r="P13">
        <v>65.16</v>
      </c>
      <c r="Q13" s="9" t="s">
        <v>8323</v>
      </c>
      <c r="R13" t="s">
        <v>8326</v>
      </c>
      <c r="S13" s="13">
        <v>42712.23474537037</v>
      </c>
      <c r="T13" s="14">
        <v>42735.707638888889</v>
      </c>
    </row>
    <row r="14" spans="1:20" ht="60" x14ac:dyDescent="0.25">
      <c r="A14">
        <v>1288</v>
      </c>
      <c r="B14" s="3" t="s">
        <v>1289</v>
      </c>
      <c r="C14" s="3" t="s">
        <v>5398</v>
      </c>
      <c r="D14" s="6">
        <v>4000</v>
      </c>
      <c r="E14" s="8">
        <v>4018</v>
      </c>
      <c r="F14" t="s">
        <v>8218</v>
      </c>
      <c r="G14" t="s">
        <v>8223</v>
      </c>
      <c r="H14" t="s">
        <v>8245</v>
      </c>
      <c r="I14">
        <v>1470801600</v>
      </c>
      <c r="J14">
        <v>1468122163</v>
      </c>
      <c r="K14" t="b">
        <v>0</v>
      </c>
      <c r="L14">
        <v>61</v>
      </c>
      <c r="M14" t="b">
        <v>1</v>
      </c>
      <c r="N14" t="s">
        <v>8269</v>
      </c>
      <c r="O14">
        <v>100</v>
      </c>
      <c r="P14">
        <v>65.87</v>
      </c>
      <c r="Q14" s="9" t="s">
        <v>8323</v>
      </c>
      <c r="R14" t="s">
        <v>8326</v>
      </c>
      <c r="S14" s="13">
        <v>42561.154664351852</v>
      </c>
      <c r="T14" s="14">
        <v>42592.166666666672</v>
      </c>
    </row>
    <row r="15" spans="1:20" ht="45" x14ac:dyDescent="0.25">
      <c r="A15">
        <v>1289</v>
      </c>
      <c r="B15" s="3" t="s">
        <v>1290</v>
      </c>
      <c r="C15" s="3" t="s">
        <v>5399</v>
      </c>
      <c r="D15" s="6">
        <v>1500</v>
      </c>
      <c r="E15" s="8">
        <v>1876</v>
      </c>
      <c r="F15" t="s">
        <v>8218</v>
      </c>
      <c r="G15" t="s">
        <v>8223</v>
      </c>
      <c r="H15" t="s">
        <v>8245</v>
      </c>
      <c r="I15">
        <v>1483499645</v>
      </c>
      <c r="J15">
        <v>1480907645</v>
      </c>
      <c r="K15" t="b">
        <v>0</v>
      </c>
      <c r="L15">
        <v>52</v>
      </c>
      <c r="M15" t="b">
        <v>1</v>
      </c>
      <c r="N15" t="s">
        <v>8269</v>
      </c>
      <c r="O15">
        <v>100</v>
      </c>
      <c r="P15">
        <v>36.08</v>
      </c>
      <c r="Q15" s="9" t="s">
        <v>8323</v>
      </c>
      <c r="R15" t="s">
        <v>8326</v>
      </c>
      <c r="S15" s="13">
        <v>42709.134780092587</v>
      </c>
      <c r="T15" s="14">
        <v>42739.134780092587</v>
      </c>
    </row>
    <row r="16" spans="1:20" ht="30" x14ac:dyDescent="0.25">
      <c r="A16">
        <v>1290</v>
      </c>
      <c r="B16" s="3" t="s">
        <v>1291</v>
      </c>
      <c r="C16" s="3" t="s">
        <v>5400</v>
      </c>
      <c r="D16" s="6">
        <v>3500</v>
      </c>
      <c r="E16" s="8">
        <v>3800</v>
      </c>
      <c r="F16" t="s">
        <v>8218</v>
      </c>
      <c r="G16" t="s">
        <v>8223</v>
      </c>
      <c r="H16" t="s">
        <v>8245</v>
      </c>
      <c r="I16">
        <v>1429772340</v>
      </c>
      <c r="J16">
        <v>1427121931</v>
      </c>
      <c r="K16" t="b">
        <v>0</v>
      </c>
      <c r="L16">
        <v>86</v>
      </c>
      <c r="M16" t="b">
        <v>1</v>
      </c>
      <c r="N16" t="s">
        <v>8269</v>
      </c>
      <c r="O16">
        <v>100</v>
      </c>
      <c r="P16">
        <v>44.19</v>
      </c>
      <c r="Q16" s="9" t="s">
        <v>8323</v>
      </c>
      <c r="R16" t="s">
        <v>8326</v>
      </c>
      <c r="S16" s="13">
        <v>42086.614942129629</v>
      </c>
      <c r="T16" s="14">
        <v>42117.290972222225</v>
      </c>
    </row>
    <row r="17" spans="1:20" ht="45" x14ac:dyDescent="0.25">
      <c r="A17">
        <v>1291</v>
      </c>
      <c r="B17" s="3" t="s">
        <v>1292</v>
      </c>
      <c r="C17" s="3" t="s">
        <v>5401</v>
      </c>
      <c r="D17" s="6">
        <v>3000</v>
      </c>
      <c r="E17" s="8">
        <v>4371</v>
      </c>
      <c r="F17" t="s">
        <v>8218</v>
      </c>
      <c r="G17" t="s">
        <v>8223</v>
      </c>
      <c r="H17" t="s">
        <v>8245</v>
      </c>
      <c r="I17">
        <v>1428390000</v>
      </c>
      <c r="J17">
        <v>1425224391</v>
      </c>
      <c r="K17" t="b">
        <v>0</v>
      </c>
      <c r="L17">
        <v>42</v>
      </c>
      <c r="M17" t="b">
        <v>1</v>
      </c>
      <c r="N17" t="s">
        <v>8269</v>
      </c>
      <c r="O17">
        <v>100</v>
      </c>
      <c r="P17">
        <v>104.07</v>
      </c>
      <c r="Q17" s="9" t="s">
        <v>8323</v>
      </c>
      <c r="R17" t="s">
        <v>8326</v>
      </c>
      <c r="S17" s="13">
        <v>42064.652673611112</v>
      </c>
      <c r="T17" s="14">
        <v>42101.291666666672</v>
      </c>
    </row>
    <row r="18" spans="1:20" ht="60" x14ac:dyDescent="0.25">
      <c r="A18">
        <v>1293</v>
      </c>
      <c r="B18" s="3" t="s">
        <v>1294</v>
      </c>
      <c r="C18" s="3" t="s">
        <v>5403</v>
      </c>
      <c r="D18" s="6">
        <v>15000</v>
      </c>
      <c r="E18" s="8">
        <v>15335</v>
      </c>
      <c r="F18" t="s">
        <v>8218</v>
      </c>
      <c r="G18" t="s">
        <v>8223</v>
      </c>
      <c r="H18" t="s">
        <v>8245</v>
      </c>
      <c r="I18">
        <v>1447523371</v>
      </c>
      <c r="J18">
        <v>1444927771</v>
      </c>
      <c r="K18" t="b">
        <v>0</v>
      </c>
      <c r="L18">
        <v>120</v>
      </c>
      <c r="M18" t="b">
        <v>1</v>
      </c>
      <c r="N18" t="s">
        <v>8269</v>
      </c>
      <c r="O18">
        <v>100</v>
      </c>
      <c r="P18">
        <v>127.79</v>
      </c>
      <c r="Q18" s="9" t="s">
        <v>8323</v>
      </c>
      <c r="R18" t="s">
        <v>8326</v>
      </c>
      <c r="S18" s="13">
        <v>42292.701053240744</v>
      </c>
      <c r="T18" s="14">
        <v>42322.742719907401</v>
      </c>
    </row>
    <row r="19" spans="1:20" ht="45" x14ac:dyDescent="0.25">
      <c r="A19">
        <v>1297</v>
      </c>
      <c r="B19" s="3" t="s">
        <v>1298</v>
      </c>
      <c r="C19" s="3" t="s">
        <v>5407</v>
      </c>
      <c r="D19" s="6">
        <v>20000</v>
      </c>
      <c r="E19" s="8">
        <v>21905</v>
      </c>
      <c r="F19" t="s">
        <v>8218</v>
      </c>
      <c r="G19" t="s">
        <v>8223</v>
      </c>
      <c r="H19" t="s">
        <v>8245</v>
      </c>
      <c r="I19">
        <v>1462125358</v>
      </c>
      <c r="J19">
        <v>1459533358</v>
      </c>
      <c r="K19" t="b">
        <v>0</v>
      </c>
      <c r="L19">
        <v>238</v>
      </c>
      <c r="M19" t="b">
        <v>1</v>
      </c>
      <c r="N19" t="s">
        <v>8269</v>
      </c>
      <c r="O19">
        <v>100</v>
      </c>
      <c r="P19">
        <v>92.04</v>
      </c>
      <c r="Q19" s="9" t="s">
        <v>8323</v>
      </c>
      <c r="R19" t="s">
        <v>8326</v>
      </c>
      <c r="S19" s="13">
        <v>42461.747199074074</v>
      </c>
      <c r="T19" s="14">
        <v>42491.747199074074</v>
      </c>
    </row>
    <row r="20" spans="1:20" ht="45" x14ac:dyDescent="0.25">
      <c r="A20">
        <v>1299</v>
      </c>
      <c r="B20" s="3" t="s">
        <v>1300</v>
      </c>
      <c r="C20" s="3" t="s">
        <v>5409</v>
      </c>
      <c r="D20" s="6">
        <v>3500</v>
      </c>
      <c r="E20" s="8">
        <v>4340</v>
      </c>
      <c r="F20" t="s">
        <v>8218</v>
      </c>
      <c r="G20" t="s">
        <v>8223</v>
      </c>
      <c r="H20" t="s">
        <v>8245</v>
      </c>
      <c r="I20">
        <v>1436902359</v>
      </c>
      <c r="J20">
        <v>1434310359</v>
      </c>
      <c r="K20" t="b">
        <v>0</v>
      </c>
      <c r="L20">
        <v>32</v>
      </c>
      <c r="M20" t="b">
        <v>1</v>
      </c>
      <c r="N20" t="s">
        <v>8269</v>
      </c>
      <c r="O20">
        <v>100</v>
      </c>
      <c r="P20">
        <v>135.63</v>
      </c>
      <c r="Q20" s="9" t="s">
        <v>8323</v>
      </c>
      <c r="R20" t="s">
        <v>8326</v>
      </c>
      <c r="S20" s="13">
        <v>42169.814340277779</v>
      </c>
      <c r="T20" s="14">
        <v>42199.814340277779</v>
      </c>
    </row>
    <row r="21" spans="1:20" ht="45" x14ac:dyDescent="0.25">
      <c r="A21">
        <v>1300</v>
      </c>
      <c r="B21" s="3" t="s">
        <v>1301</v>
      </c>
      <c r="C21" s="3" t="s">
        <v>5410</v>
      </c>
      <c r="D21" s="6">
        <v>3000</v>
      </c>
      <c r="E21" s="8">
        <v>4050</v>
      </c>
      <c r="F21" t="s">
        <v>8218</v>
      </c>
      <c r="G21" t="s">
        <v>8223</v>
      </c>
      <c r="H21" t="s">
        <v>8245</v>
      </c>
      <c r="I21">
        <v>1464807420</v>
      </c>
      <c r="J21">
        <v>1461427938</v>
      </c>
      <c r="K21" t="b">
        <v>0</v>
      </c>
      <c r="L21">
        <v>24</v>
      </c>
      <c r="M21" t="b">
        <v>1</v>
      </c>
      <c r="N21" t="s">
        <v>8269</v>
      </c>
      <c r="O21">
        <v>100</v>
      </c>
      <c r="P21">
        <v>168.75</v>
      </c>
      <c r="Q21" s="9" t="s">
        <v>8323</v>
      </c>
      <c r="R21" t="s">
        <v>8326</v>
      </c>
      <c r="S21" s="13">
        <v>42483.675208333334</v>
      </c>
      <c r="T21" s="14">
        <v>42522.789583333331</v>
      </c>
    </row>
    <row r="22" spans="1:20" ht="45" x14ac:dyDescent="0.25">
      <c r="A22">
        <v>1301</v>
      </c>
      <c r="B22" s="3" t="s">
        <v>1302</v>
      </c>
      <c r="C22" s="3" t="s">
        <v>5411</v>
      </c>
      <c r="D22" s="6">
        <v>2000</v>
      </c>
      <c r="E22" s="8">
        <v>2055</v>
      </c>
      <c r="F22" t="s">
        <v>8218</v>
      </c>
      <c r="G22" t="s">
        <v>8223</v>
      </c>
      <c r="H22" t="s">
        <v>8245</v>
      </c>
      <c r="I22">
        <v>1437447600</v>
      </c>
      <c r="J22">
        <v>1436551178</v>
      </c>
      <c r="K22" t="b">
        <v>0</v>
      </c>
      <c r="L22">
        <v>29</v>
      </c>
      <c r="M22" t="b">
        <v>1</v>
      </c>
      <c r="N22" t="s">
        <v>8269</v>
      </c>
      <c r="O22">
        <v>100</v>
      </c>
      <c r="P22">
        <v>70.86</v>
      </c>
      <c r="Q22" s="9" t="s">
        <v>8323</v>
      </c>
      <c r="R22" t="s">
        <v>8326</v>
      </c>
      <c r="S22" s="13">
        <v>42195.749745370369</v>
      </c>
      <c r="T22" s="14">
        <v>42206.125</v>
      </c>
    </row>
    <row r="23" spans="1:20" ht="45" x14ac:dyDescent="0.25">
      <c r="A23">
        <v>1302</v>
      </c>
      <c r="B23" s="3" t="s">
        <v>1303</v>
      </c>
      <c r="C23" s="3" t="s">
        <v>5412</v>
      </c>
      <c r="D23" s="6">
        <v>2500</v>
      </c>
      <c r="E23" s="8">
        <v>2500</v>
      </c>
      <c r="F23" t="s">
        <v>8218</v>
      </c>
      <c r="G23" t="s">
        <v>8223</v>
      </c>
      <c r="H23" t="s">
        <v>8245</v>
      </c>
      <c r="I23">
        <v>1480559011</v>
      </c>
      <c r="J23">
        <v>1477963411</v>
      </c>
      <c r="K23" t="b">
        <v>0</v>
      </c>
      <c r="L23">
        <v>50</v>
      </c>
      <c r="M23" t="b">
        <v>1</v>
      </c>
      <c r="N23" t="s">
        <v>8269</v>
      </c>
      <c r="O23">
        <v>100</v>
      </c>
      <c r="P23">
        <v>50</v>
      </c>
      <c r="Q23" s="9" t="s">
        <v>8323</v>
      </c>
      <c r="R23" t="s">
        <v>8326</v>
      </c>
      <c r="S23" s="13">
        <v>42675.057997685188</v>
      </c>
      <c r="T23" s="14">
        <v>42705.099664351852</v>
      </c>
    </row>
    <row r="24" spans="1:20" ht="45" x14ac:dyDescent="0.25">
      <c r="A24">
        <v>2781</v>
      </c>
      <c r="B24" s="3" t="s">
        <v>2781</v>
      </c>
      <c r="C24" s="3" t="s">
        <v>6891</v>
      </c>
      <c r="D24" s="6">
        <v>1250</v>
      </c>
      <c r="E24" s="8">
        <v>1316</v>
      </c>
      <c r="F24" t="s">
        <v>8218</v>
      </c>
      <c r="G24" t="s">
        <v>8223</v>
      </c>
      <c r="H24" t="s">
        <v>8245</v>
      </c>
      <c r="I24">
        <v>1423724400</v>
      </c>
      <c r="J24">
        <v>1421274954</v>
      </c>
      <c r="K24" t="b">
        <v>0</v>
      </c>
      <c r="L24">
        <v>28</v>
      </c>
      <c r="M24" t="b">
        <v>1</v>
      </c>
      <c r="N24" t="s">
        <v>8269</v>
      </c>
      <c r="O24">
        <v>100</v>
      </c>
      <c r="P24">
        <v>47</v>
      </c>
      <c r="Q24" s="9" t="s">
        <v>8323</v>
      </c>
      <c r="R24" t="s">
        <v>8326</v>
      </c>
      <c r="S24" s="13">
        <v>42018.94159722222</v>
      </c>
      <c r="T24" s="14">
        <v>42047.291666666672</v>
      </c>
    </row>
    <row r="25" spans="1:20" ht="30" x14ac:dyDescent="0.25">
      <c r="A25">
        <v>2782</v>
      </c>
      <c r="B25" s="3" t="s">
        <v>2782</v>
      </c>
      <c r="C25" s="3" t="s">
        <v>6892</v>
      </c>
      <c r="D25" s="6">
        <v>1000</v>
      </c>
      <c r="E25" s="8">
        <v>1200</v>
      </c>
      <c r="F25" t="s">
        <v>8218</v>
      </c>
      <c r="G25" t="s">
        <v>8223</v>
      </c>
      <c r="H25" t="s">
        <v>8245</v>
      </c>
      <c r="I25">
        <v>1424149140</v>
      </c>
      <c r="J25">
        <v>1421964718</v>
      </c>
      <c r="K25" t="b">
        <v>0</v>
      </c>
      <c r="L25">
        <v>18</v>
      </c>
      <c r="M25" t="b">
        <v>1</v>
      </c>
      <c r="N25" t="s">
        <v>8269</v>
      </c>
      <c r="O25">
        <v>100</v>
      </c>
      <c r="P25">
        <v>66.67</v>
      </c>
      <c r="Q25" s="9" t="s">
        <v>8323</v>
      </c>
      <c r="R25" t="s">
        <v>8326</v>
      </c>
      <c r="S25" s="13">
        <v>42026.924976851849</v>
      </c>
      <c r="T25" s="14">
        <v>42052.207638888889</v>
      </c>
    </row>
    <row r="26" spans="1:20" ht="45" x14ac:dyDescent="0.25">
      <c r="A26">
        <v>2784</v>
      </c>
      <c r="B26" s="3" t="s">
        <v>2784</v>
      </c>
      <c r="C26" s="3" t="s">
        <v>6894</v>
      </c>
      <c r="D26" s="6">
        <v>6000</v>
      </c>
      <c r="E26" s="8">
        <v>7140</v>
      </c>
      <c r="F26" t="s">
        <v>8218</v>
      </c>
      <c r="G26" t="s">
        <v>8223</v>
      </c>
      <c r="H26" t="s">
        <v>8245</v>
      </c>
      <c r="I26">
        <v>1414608843</v>
      </c>
      <c r="J26">
        <v>1412794443</v>
      </c>
      <c r="K26" t="b">
        <v>0</v>
      </c>
      <c r="L26">
        <v>108</v>
      </c>
      <c r="M26" t="b">
        <v>1</v>
      </c>
      <c r="N26" t="s">
        <v>8269</v>
      </c>
      <c r="O26">
        <v>100</v>
      </c>
      <c r="P26">
        <v>66.11</v>
      </c>
      <c r="Q26" s="9" t="s">
        <v>8323</v>
      </c>
      <c r="R26" t="s">
        <v>8326</v>
      </c>
      <c r="S26" s="13">
        <v>41920.787534722222</v>
      </c>
      <c r="T26" s="14">
        <v>41941.787534722222</v>
      </c>
    </row>
    <row r="27" spans="1:20" ht="45" x14ac:dyDescent="0.25">
      <c r="A27">
        <v>2785</v>
      </c>
      <c r="B27" s="3" t="s">
        <v>2785</v>
      </c>
      <c r="C27" s="3" t="s">
        <v>6895</v>
      </c>
      <c r="D27" s="6">
        <v>5000</v>
      </c>
      <c r="E27" s="8">
        <v>5234</v>
      </c>
      <c r="F27" t="s">
        <v>8218</v>
      </c>
      <c r="G27" t="s">
        <v>8223</v>
      </c>
      <c r="H27" t="s">
        <v>8245</v>
      </c>
      <c r="I27">
        <v>1470430800</v>
      </c>
      <c r="J27">
        <v>1467865967</v>
      </c>
      <c r="K27" t="b">
        <v>0</v>
      </c>
      <c r="L27">
        <v>142</v>
      </c>
      <c r="M27" t="b">
        <v>1</v>
      </c>
      <c r="N27" t="s">
        <v>8269</v>
      </c>
      <c r="O27">
        <v>100</v>
      </c>
      <c r="P27">
        <v>36.86</v>
      </c>
      <c r="Q27" s="9" t="s">
        <v>8323</v>
      </c>
      <c r="R27" t="s">
        <v>8326</v>
      </c>
      <c r="S27" s="13">
        <v>42558.189432870371</v>
      </c>
      <c r="T27" s="14">
        <v>42587.875</v>
      </c>
    </row>
    <row r="28" spans="1:20" ht="45" x14ac:dyDescent="0.25">
      <c r="A28">
        <v>2787</v>
      </c>
      <c r="B28" s="3" t="s">
        <v>2787</v>
      </c>
      <c r="C28" s="3" t="s">
        <v>6897</v>
      </c>
      <c r="D28" s="6">
        <v>1000</v>
      </c>
      <c r="E28" s="8">
        <v>1197</v>
      </c>
      <c r="F28" t="s">
        <v>8218</v>
      </c>
      <c r="G28" t="s">
        <v>8223</v>
      </c>
      <c r="H28" t="s">
        <v>8245</v>
      </c>
      <c r="I28">
        <v>1405658752</v>
      </c>
      <c r="J28">
        <v>1403066752</v>
      </c>
      <c r="K28" t="b">
        <v>0</v>
      </c>
      <c r="L28">
        <v>38</v>
      </c>
      <c r="M28" t="b">
        <v>1</v>
      </c>
      <c r="N28" t="s">
        <v>8269</v>
      </c>
      <c r="O28">
        <v>100</v>
      </c>
      <c r="P28">
        <v>31.5</v>
      </c>
      <c r="Q28" s="9" t="s">
        <v>8323</v>
      </c>
      <c r="R28" t="s">
        <v>8326</v>
      </c>
      <c r="S28" s="13">
        <v>41808.198518518519</v>
      </c>
      <c r="T28" s="14">
        <v>41838.198518518519</v>
      </c>
    </row>
    <row r="29" spans="1:20" ht="45" x14ac:dyDescent="0.25">
      <c r="A29">
        <v>2788</v>
      </c>
      <c r="B29" s="3" t="s">
        <v>2788</v>
      </c>
      <c r="C29" s="3" t="s">
        <v>6898</v>
      </c>
      <c r="D29" s="6">
        <v>2000</v>
      </c>
      <c r="E29" s="8">
        <v>2050</v>
      </c>
      <c r="F29" t="s">
        <v>8218</v>
      </c>
      <c r="G29" t="s">
        <v>8223</v>
      </c>
      <c r="H29" t="s">
        <v>8245</v>
      </c>
      <c r="I29">
        <v>1469811043</v>
      </c>
      <c r="J29">
        <v>1467219043</v>
      </c>
      <c r="K29" t="b">
        <v>0</v>
      </c>
      <c r="L29">
        <v>20</v>
      </c>
      <c r="M29" t="b">
        <v>1</v>
      </c>
      <c r="N29" t="s">
        <v>8269</v>
      </c>
      <c r="O29">
        <v>100</v>
      </c>
      <c r="P29">
        <v>102.5</v>
      </c>
      <c r="Q29" s="9" t="s">
        <v>8323</v>
      </c>
      <c r="R29" t="s">
        <v>8326</v>
      </c>
      <c r="S29" s="13">
        <v>42550.701886574068</v>
      </c>
      <c r="T29" s="14">
        <v>42580.701886574068</v>
      </c>
    </row>
    <row r="30" spans="1:20" ht="30" x14ac:dyDescent="0.25">
      <c r="A30">
        <v>2789</v>
      </c>
      <c r="B30" s="3" t="s">
        <v>2789</v>
      </c>
      <c r="C30" s="3" t="s">
        <v>6899</v>
      </c>
      <c r="D30" s="6">
        <v>3000</v>
      </c>
      <c r="E30" s="8">
        <v>3035</v>
      </c>
      <c r="F30" t="s">
        <v>8218</v>
      </c>
      <c r="G30" t="s">
        <v>8223</v>
      </c>
      <c r="H30" t="s">
        <v>8245</v>
      </c>
      <c r="I30">
        <v>1426132800</v>
      </c>
      <c r="J30">
        <v>1424477934</v>
      </c>
      <c r="K30" t="b">
        <v>0</v>
      </c>
      <c r="L30">
        <v>24</v>
      </c>
      <c r="M30" t="b">
        <v>1</v>
      </c>
      <c r="N30" t="s">
        <v>8269</v>
      </c>
      <c r="O30">
        <v>100</v>
      </c>
      <c r="P30">
        <v>126.46</v>
      </c>
      <c r="Q30" s="9" t="s">
        <v>8323</v>
      </c>
      <c r="R30" t="s">
        <v>8326</v>
      </c>
      <c r="S30" s="13">
        <v>42056.013124999998</v>
      </c>
      <c r="T30" s="14">
        <v>42075.166666666672</v>
      </c>
    </row>
    <row r="31" spans="1:20" ht="45" x14ac:dyDescent="0.25">
      <c r="A31">
        <v>2790</v>
      </c>
      <c r="B31" s="3" t="s">
        <v>2790</v>
      </c>
      <c r="C31" s="3" t="s">
        <v>6900</v>
      </c>
      <c r="D31" s="6">
        <v>3000</v>
      </c>
      <c r="E31" s="8">
        <v>3160</v>
      </c>
      <c r="F31" t="s">
        <v>8218</v>
      </c>
      <c r="G31" t="s">
        <v>8223</v>
      </c>
      <c r="H31" t="s">
        <v>8245</v>
      </c>
      <c r="I31">
        <v>1423693903</v>
      </c>
      <c r="J31">
        <v>1421101903</v>
      </c>
      <c r="K31" t="b">
        <v>0</v>
      </c>
      <c r="L31">
        <v>66</v>
      </c>
      <c r="M31" t="b">
        <v>1</v>
      </c>
      <c r="N31" t="s">
        <v>8269</v>
      </c>
      <c r="O31">
        <v>100</v>
      </c>
      <c r="P31">
        <v>47.88</v>
      </c>
      <c r="Q31" s="9" t="s">
        <v>8323</v>
      </c>
      <c r="R31" t="s">
        <v>8326</v>
      </c>
      <c r="S31" s="13">
        <v>42016.938692129625</v>
      </c>
      <c r="T31" s="14">
        <v>42046.938692129625</v>
      </c>
    </row>
    <row r="32" spans="1:20" ht="60" x14ac:dyDescent="0.25">
      <c r="A32">
        <v>2791</v>
      </c>
      <c r="B32" s="3" t="s">
        <v>2791</v>
      </c>
      <c r="C32" s="3" t="s">
        <v>6901</v>
      </c>
      <c r="D32" s="6">
        <v>2000</v>
      </c>
      <c r="E32" s="8">
        <v>2050</v>
      </c>
      <c r="F32" t="s">
        <v>8218</v>
      </c>
      <c r="G32" t="s">
        <v>8223</v>
      </c>
      <c r="H32" t="s">
        <v>8245</v>
      </c>
      <c r="I32">
        <v>1473393600</v>
      </c>
      <c r="J32">
        <v>1470778559</v>
      </c>
      <c r="K32" t="b">
        <v>0</v>
      </c>
      <c r="L32">
        <v>28</v>
      </c>
      <c r="M32" t="b">
        <v>1</v>
      </c>
      <c r="N32" t="s">
        <v>8269</v>
      </c>
      <c r="O32">
        <v>100</v>
      </c>
      <c r="P32">
        <v>73.209999999999994</v>
      </c>
      <c r="Q32" s="9" t="s">
        <v>8323</v>
      </c>
      <c r="R32" t="s">
        <v>8326</v>
      </c>
      <c r="S32" s="13">
        <v>42591.899988425925</v>
      </c>
      <c r="T32" s="14">
        <v>42622.166666666672</v>
      </c>
    </row>
    <row r="33" spans="1:20" ht="45" x14ac:dyDescent="0.25">
      <c r="A33">
        <v>2792</v>
      </c>
      <c r="B33" s="3" t="s">
        <v>2792</v>
      </c>
      <c r="C33" s="3" t="s">
        <v>6902</v>
      </c>
      <c r="D33" s="6">
        <v>2000</v>
      </c>
      <c r="E33" s="8">
        <v>2152</v>
      </c>
      <c r="F33" t="s">
        <v>8218</v>
      </c>
      <c r="G33" t="s">
        <v>8223</v>
      </c>
      <c r="H33" t="s">
        <v>8245</v>
      </c>
      <c r="I33">
        <v>1439357559</v>
      </c>
      <c r="J33">
        <v>1435469559</v>
      </c>
      <c r="K33" t="b">
        <v>0</v>
      </c>
      <c r="L33">
        <v>24</v>
      </c>
      <c r="M33" t="b">
        <v>1</v>
      </c>
      <c r="N33" t="s">
        <v>8269</v>
      </c>
      <c r="O33">
        <v>100</v>
      </c>
      <c r="P33">
        <v>89.67</v>
      </c>
      <c r="Q33" s="9" t="s">
        <v>8323</v>
      </c>
      <c r="R33" t="s">
        <v>8326</v>
      </c>
      <c r="S33" s="13">
        <v>42183.231006944443</v>
      </c>
      <c r="T33" s="14">
        <v>42228.231006944443</v>
      </c>
    </row>
    <row r="34" spans="1:20" ht="45" x14ac:dyDescent="0.25">
      <c r="A34">
        <v>2795</v>
      </c>
      <c r="B34" s="3" t="s">
        <v>2795</v>
      </c>
      <c r="C34" s="3" t="s">
        <v>6905</v>
      </c>
      <c r="D34" s="6">
        <v>700</v>
      </c>
      <c r="E34" s="8">
        <v>730</v>
      </c>
      <c r="F34" t="s">
        <v>8218</v>
      </c>
      <c r="G34" t="s">
        <v>8223</v>
      </c>
      <c r="H34" t="s">
        <v>8245</v>
      </c>
      <c r="I34">
        <v>1402095600</v>
      </c>
      <c r="J34">
        <v>1400675841</v>
      </c>
      <c r="K34" t="b">
        <v>0</v>
      </c>
      <c r="L34">
        <v>20</v>
      </c>
      <c r="M34" t="b">
        <v>1</v>
      </c>
      <c r="N34" t="s">
        <v>8269</v>
      </c>
      <c r="O34">
        <v>100</v>
      </c>
      <c r="P34">
        <v>36.5</v>
      </c>
      <c r="Q34" s="9" t="s">
        <v>8323</v>
      </c>
      <c r="R34" t="s">
        <v>8326</v>
      </c>
      <c r="S34" s="13">
        <v>41780.525937500002</v>
      </c>
      <c r="T34" s="14">
        <v>41796.958333333336</v>
      </c>
    </row>
    <row r="35" spans="1:20" ht="45" x14ac:dyDescent="0.25">
      <c r="A35">
        <v>2803</v>
      </c>
      <c r="B35" s="3" t="s">
        <v>2803</v>
      </c>
      <c r="C35" s="3" t="s">
        <v>6913</v>
      </c>
      <c r="D35" s="6">
        <v>10000</v>
      </c>
      <c r="E35" s="8">
        <v>12795</v>
      </c>
      <c r="F35" t="s">
        <v>8218</v>
      </c>
      <c r="G35" t="s">
        <v>8223</v>
      </c>
      <c r="H35" t="s">
        <v>8245</v>
      </c>
      <c r="I35">
        <v>1437004800</v>
      </c>
      <c r="J35">
        <v>1433295276</v>
      </c>
      <c r="K35" t="b">
        <v>0</v>
      </c>
      <c r="L35">
        <v>141</v>
      </c>
      <c r="M35" t="b">
        <v>1</v>
      </c>
      <c r="N35" t="s">
        <v>8269</v>
      </c>
      <c r="O35">
        <v>100</v>
      </c>
      <c r="P35">
        <v>90.74</v>
      </c>
      <c r="Q35" s="9" t="s">
        <v>8323</v>
      </c>
      <c r="R35" t="s">
        <v>8326</v>
      </c>
      <c r="S35" s="13">
        <v>42158.065694444449</v>
      </c>
      <c r="T35" s="14">
        <v>42201</v>
      </c>
    </row>
    <row r="36" spans="1:20" x14ac:dyDescent="0.25">
      <c r="A36">
        <v>2807</v>
      </c>
      <c r="B36" s="3" t="s">
        <v>2807</v>
      </c>
      <c r="C36" s="3" t="s">
        <v>6917</v>
      </c>
      <c r="D36" s="6">
        <v>5000</v>
      </c>
      <c r="E36" s="8">
        <v>6300</v>
      </c>
      <c r="F36" t="s">
        <v>8218</v>
      </c>
      <c r="G36" t="s">
        <v>8223</v>
      </c>
      <c r="H36" t="s">
        <v>8245</v>
      </c>
      <c r="I36">
        <v>1435611438</v>
      </c>
      <c r="J36">
        <v>1433019438</v>
      </c>
      <c r="K36" t="b">
        <v>0</v>
      </c>
      <c r="L36">
        <v>93</v>
      </c>
      <c r="M36" t="b">
        <v>1</v>
      </c>
      <c r="N36" t="s">
        <v>8269</v>
      </c>
      <c r="O36">
        <v>100</v>
      </c>
      <c r="P36">
        <v>67.739999999999995</v>
      </c>
      <c r="Q36" s="9" t="s">
        <v>8323</v>
      </c>
      <c r="R36" t="s">
        <v>8326</v>
      </c>
      <c r="S36" s="13">
        <v>42154.873124999998</v>
      </c>
      <c r="T36" s="14">
        <v>42184.873124999998</v>
      </c>
    </row>
    <row r="37" spans="1:20" ht="45" x14ac:dyDescent="0.25">
      <c r="A37">
        <v>2808</v>
      </c>
      <c r="B37" s="3" t="s">
        <v>2808</v>
      </c>
      <c r="C37" s="3" t="s">
        <v>6918</v>
      </c>
      <c r="D37" s="6">
        <v>4500</v>
      </c>
      <c r="E37" s="8">
        <v>4511</v>
      </c>
      <c r="F37" t="s">
        <v>8218</v>
      </c>
      <c r="G37" t="s">
        <v>8223</v>
      </c>
      <c r="H37" t="s">
        <v>8245</v>
      </c>
      <c r="I37">
        <v>1440274735</v>
      </c>
      <c r="J37">
        <v>1437682735</v>
      </c>
      <c r="K37" t="b">
        <v>0</v>
      </c>
      <c r="L37">
        <v>69</v>
      </c>
      <c r="M37" t="b">
        <v>1</v>
      </c>
      <c r="N37" t="s">
        <v>8269</v>
      </c>
      <c r="O37">
        <v>100</v>
      </c>
      <c r="P37">
        <v>65.38</v>
      </c>
      <c r="Q37" s="9" t="s">
        <v>8323</v>
      </c>
      <c r="R37" t="s">
        <v>8326</v>
      </c>
      <c r="S37" s="13">
        <v>42208.84646990741</v>
      </c>
      <c r="T37" s="14">
        <v>42238.84646990741</v>
      </c>
    </row>
    <row r="38" spans="1:20" ht="45" x14ac:dyDescent="0.25">
      <c r="A38">
        <v>2809</v>
      </c>
      <c r="B38" s="3" t="s">
        <v>2809</v>
      </c>
      <c r="C38" s="3" t="s">
        <v>6919</v>
      </c>
      <c r="D38" s="6">
        <v>2500</v>
      </c>
      <c r="E38" s="8">
        <v>2560</v>
      </c>
      <c r="F38" t="s">
        <v>8218</v>
      </c>
      <c r="G38" t="s">
        <v>8223</v>
      </c>
      <c r="H38" t="s">
        <v>8245</v>
      </c>
      <c r="I38">
        <v>1459348740</v>
      </c>
      <c r="J38">
        <v>1458647725</v>
      </c>
      <c r="K38" t="b">
        <v>0</v>
      </c>
      <c r="L38">
        <v>21</v>
      </c>
      <c r="M38" t="b">
        <v>1</v>
      </c>
      <c r="N38" t="s">
        <v>8269</v>
      </c>
      <c r="O38">
        <v>100</v>
      </c>
      <c r="P38">
        <v>121.9</v>
      </c>
      <c r="Q38" s="9" t="s">
        <v>8323</v>
      </c>
      <c r="R38" t="s">
        <v>8326</v>
      </c>
      <c r="S38" s="13">
        <v>42451.496817129635</v>
      </c>
      <c r="T38" s="14">
        <v>42459.610416666663</v>
      </c>
    </row>
    <row r="39" spans="1:20" ht="45" x14ac:dyDescent="0.25">
      <c r="A39">
        <v>2810</v>
      </c>
      <c r="B39" s="3" t="s">
        <v>2810</v>
      </c>
      <c r="C39" s="3" t="s">
        <v>6920</v>
      </c>
      <c r="D39" s="6">
        <v>2500</v>
      </c>
      <c r="E39" s="8">
        <v>2705</v>
      </c>
      <c r="F39" t="s">
        <v>8218</v>
      </c>
      <c r="G39" t="s">
        <v>8223</v>
      </c>
      <c r="H39" t="s">
        <v>8245</v>
      </c>
      <c r="I39">
        <v>1401595140</v>
      </c>
      <c r="J39">
        <v>1398828064</v>
      </c>
      <c r="K39" t="b">
        <v>0</v>
      </c>
      <c r="L39">
        <v>57</v>
      </c>
      <c r="M39" t="b">
        <v>1</v>
      </c>
      <c r="N39" t="s">
        <v>8269</v>
      </c>
      <c r="O39">
        <v>100</v>
      </c>
      <c r="P39">
        <v>47.46</v>
      </c>
      <c r="Q39" s="9" t="s">
        <v>8323</v>
      </c>
      <c r="R39" t="s">
        <v>8326</v>
      </c>
      <c r="S39" s="13">
        <v>41759.13962962963</v>
      </c>
      <c r="T39" s="14">
        <v>41791.165972222225</v>
      </c>
    </row>
    <row r="40" spans="1:20" ht="45" x14ac:dyDescent="0.25">
      <c r="A40">
        <v>2813</v>
      </c>
      <c r="B40" s="3" t="s">
        <v>2813</v>
      </c>
      <c r="C40" s="3" t="s">
        <v>6923</v>
      </c>
      <c r="D40" s="6">
        <v>2800</v>
      </c>
      <c r="E40" s="8">
        <v>3572.12</v>
      </c>
      <c r="F40" t="s">
        <v>8218</v>
      </c>
      <c r="G40" t="s">
        <v>8223</v>
      </c>
      <c r="H40" t="s">
        <v>8245</v>
      </c>
      <c r="I40">
        <v>1481737761</v>
      </c>
      <c r="J40">
        <v>1479577761</v>
      </c>
      <c r="K40" t="b">
        <v>0</v>
      </c>
      <c r="L40">
        <v>96</v>
      </c>
      <c r="M40" t="b">
        <v>1</v>
      </c>
      <c r="N40" t="s">
        <v>8269</v>
      </c>
      <c r="O40">
        <v>100</v>
      </c>
      <c r="P40">
        <v>37.21</v>
      </c>
      <c r="Q40" s="9" t="s">
        <v>8323</v>
      </c>
      <c r="R40" t="s">
        <v>8326</v>
      </c>
      <c r="S40" s="13">
        <v>42693.742604166662</v>
      </c>
      <c r="T40" s="14">
        <v>42718.742604166662</v>
      </c>
    </row>
    <row r="41" spans="1:20" ht="45" x14ac:dyDescent="0.25">
      <c r="A41">
        <v>2818</v>
      </c>
      <c r="B41" s="3" t="s">
        <v>2818</v>
      </c>
      <c r="C41" s="3" t="s">
        <v>6928</v>
      </c>
      <c r="D41" s="6">
        <v>10000</v>
      </c>
      <c r="E41" s="8">
        <v>10603</v>
      </c>
      <c r="F41" t="s">
        <v>8218</v>
      </c>
      <c r="G41" t="s">
        <v>8223</v>
      </c>
      <c r="H41" t="s">
        <v>8245</v>
      </c>
      <c r="I41">
        <v>1443018086</v>
      </c>
      <c r="J41">
        <v>1441290086</v>
      </c>
      <c r="K41" t="b">
        <v>0</v>
      </c>
      <c r="L41">
        <v>102</v>
      </c>
      <c r="M41" t="b">
        <v>1</v>
      </c>
      <c r="N41" t="s">
        <v>8269</v>
      </c>
      <c r="O41">
        <v>100</v>
      </c>
      <c r="P41">
        <v>103.95</v>
      </c>
      <c r="Q41" s="9" t="s">
        <v>8323</v>
      </c>
      <c r="R41" t="s">
        <v>8326</v>
      </c>
      <c r="S41" s="13">
        <v>42250.598217592589</v>
      </c>
      <c r="T41" s="14">
        <v>42270.598217592589</v>
      </c>
    </row>
    <row r="42" spans="1:20" ht="60" x14ac:dyDescent="0.25">
      <c r="A42">
        <v>2822</v>
      </c>
      <c r="B42" s="3" t="s">
        <v>2822</v>
      </c>
      <c r="C42" s="3" t="s">
        <v>6932</v>
      </c>
      <c r="D42" s="6">
        <v>6000</v>
      </c>
      <c r="E42" s="8">
        <v>6000</v>
      </c>
      <c r="F42" t="s">
        <v>8218</v>
      </c>
      <c r="G42" t="s">
        <v>8223</v>
      </c>
      <c r="H42" t="s">
        <v>8245</v>
      </c>
      <c r="I42">
        <v>1427469892</v>
      </c>
      <c r="J42">
        <v>1424881492</v>
      </c>
      <c r="K42" t="b">
        <v>0</v>
      </c>
      <c r="L42">
        <v>94</v>
      </c>
      <c r="M42" t="b">
        <v>1</v>
      </c>
      <c r="N42" t="s">
        <v>8269</v>
      </c>
      <c r="O42">
        <v>100</v>
      </c>
      <c r="P42">
        <v>63.83</v>
      </c>
      <c r="Q42" s="9" t="s">
        <v>8323</v>
      </c>
      <c r="R42" t="s">
        <v>8326</v>
      </c>
      <c r="S42" s="13">
        <v>42060.683935185181</v>
      </c>
      <c r="T42" s="14">
        <v>42090.642268518524</v>
      </c>
    </row>
    <row r="43" spans="1:20" ht="45" x14ac:dyDescent="0.25">
      <c r="A43">
        <v>2824</v>
      </c>
      <c r="B43" s="3" t="s">
        <v>2824</v>
      </c>
      <c r="C43" s="3" t="s">
        <v>6934</v>
      </c>
      <c r="D43" s="6">
        <v>650</v>
      </c>
      <c r="E43" s="8">
        <v>760</v>
      </c>
      <c r="F43" t="s">
        <v>8218</v>
      </c>
      <c r="G43" t="s">
        <v>8223</v>
      </c>
      <c r="H43" t="s">
        <v>8245</v>
      </c>
      <c r="I43">
        <v>1434159780</v>
      </c>
      <c r="J43">
        <v>1431412196</v>
      </c>
      <c r="K43" t="b">
        <v>0</v>
      </c>
      <c r="L43">
        <v>15</v>
      </c>
      <c r="M43" t="b">
        <v>1</v>
      </c>
      <c r="N43" t="s">
        <v>8269</v>
      </c>
      <c r="O43">
        <v>100</v>
      </c>
      <c r="P43">
        <v>50.67</v>
      </c>
      <c r="Q43" s="9" t="s">
        <v>8323</v>
      </c>
      <c r="R43" t="s">
        <v>8326</v>
      </c>
      <c r="S43" s="13">
        <v>42136.270787037036</v>
      </c>
      <c r="T43" s="14">
        <v>42168.071527777778</v>
      </c>
    </row>
    <row r="44" spans="1:20" ht="60" x14ac:dyDescent="0.25">
      <c r="A44">
        <v>2826</v>
      </c>
      <c r="B44" s="3" t="s">
        <v>2826</v>
      </c>
      <c r="C44" s="3" t="s">
        <v>6936</v>
      </c>
      <c r="D44" s="6">
        <v>2000</v>
      </c>
      <c r="E44" s="8">
        <v>2155</v>
      </c>
      <c r="F44" t="s">
        <v>8218</v>
      </c>
      <c r="G44" t="s">
        <v>8223</v>
      </c>
      <c r="H44" t="s">
        <v>8245</v>
      </c>
      <c r="I44">
        <v>1436511600</v>
      </c>
      <c r="J44">
        <v>1434415812</v>
      </c>
      <c r="K44" t="b">
        <v>0</v>
      </c>
      <c r="L44">
        <v>19</v>
      </c>
      <c r="M44" t="b">
        <v>1</v>
      </c>
      <c r="N44" t="s">
        <v>8269</v>
      </c>
      <c r="O44">
        <v>100</v>
      </c>
      <c r="P44">
        <v>113.42</v>
      </c>
      <c r="Q44" s="9" t="s">
        <v>8323</v>
      </c>
      <c r="R44" t="s">
        <v>8326</v>
      </c>
      <c r="S44" s="13">
        <v>42171.034861111111</v>
      </c>
      <c r="T44" s="14">
        <v>42195.291666666672</v>
      </c>
    </row>
    <row r="45" spans="1:20" ht="60" x14ac:dyDescent="0.25">
      <c r="A45">
        <v>2827</v>
      </c>
      <c r="B45" s="3" t="s">
        <v>2827</v>
      </c>
      <c r="C45" s="3" t="s">
        <v>6937</v>
      </c>
      <c r="D45" s="6">
        <v>2000</v>
      </c>
      <c r="E45" s="8">
        <v>2405</v>
      </c>
      <c r="F45" t="s">
        <v>8218</v>
      </c>
      <c r="G45" t="s">
        <v>8223</v>
      </c>
      <c r="H45" t="s">
        <v>8245</v>
      </c>
      <c r="I45">
        <v>1464971400</v>
      </c>
      <c r="J45">
        <v>1462379066</v>
      </c>
      <c r="K45" t="b">
        <v>0</v>
      </c>
      <c r="L45">
        <v>23</v>
      </c>
      <c r="M45" t="b">
        <v>1</v>
      </c>
      <c r="N45" t="s">
        <v>8269</v>
      </c>
      <c r="O45">
        <v>100</v>
      </c>
      <c r="P45">
        <v>104.57</v>
      </c>
      <c r="Q45" s="9" t="s">
        <v>8323</v>
      </c>
      <c r="R45" t="s">
        <v>8326</v>
      </c>
      <c r="S45" s="13">
        <v>42494.683634259258</v>
      </c>
      <c r="T45" s="14">
        <v>42524.6875</v>
      </c>
    </row>
    <row r="46" spans="1:20" ht="30" x14ac:dyDescent="0.25">
      <c r="A46">
        <v>2830</v>
      </c>
      <c r="B46" s="3" t="s">
        <v>2830</v>
      </c>
      <c r="C46" s="3" t="s">
        <v>6940</v>
      </c>
      <c r="D46" s="6">
        <v>3000</v>
      </c>
      <c r="E46" s="8">
        <v>3000</v>
      </c>
      <c r="F46" t="s">
        <v>8218</v>
      </c>
      <c r="G46" t="s">
        <v>8223</v>
      </c>
      <c r="H46" t="s">
        <v>8245</v>
      </c>
      <c r="I46">
        <v>1399867140</v>
      </c>
      <c r="J46">
        <v>1398802148</v>
      </c>
      <c r="K46" t="b">
        <v>0</v>
      </c>
      <c r="L46">
        <v>11</v>
      </c>
      <c r="M46" t="b">
        <v>1</v>
      </c>
      <c r="N46" t="s">
        <v>8269</v>
      </c>
      <c r="O46">
        <v>100</v>
      </c>
      <c r="P46">
        <v>272.73</v>
      </c>
      <c r="Q46" s="9" t="s">
        <v>8323</v>
      </c>
      <c r="R46" t="s">
        <v>8326</v>
      </c>
      <c r="S46" s="13">
        <v>41758.839675925927</v>
      </c>
      <c r="T46" s="14">
        <v>41771.165972222225</v>
      </c>
    </row>
    <row r="47" spans="1:20" ht="45" x14ac:dyDescent="0.25">
      <c r="A47">
        <v>2831</v>
      </c>
      <c r="B47" s="3" t="s">
        <v>2831</v>
      </c>
      <c r="C47" s="3" t="s">
        <v>6941</v>
      </c>
      <c r="D47" s="6">
        <v>3000</v>
      </c>
      <c r="E47" s="8">
        <v>3320</v>
      </c>
      <c r="F47" t="s">
        <v>8218</v>
      </c>
      <c r="G47" t="s">
        <v>8223</v>
      </c>
      <c r="H47" t="s">
        <v>8245</v>
      </c>
      <c r="I47">
        <v>1437076070</v>
      </c>
      <c r="J47">
        <v>1434484070</v>
      </c>
      <c r="K47" t="b">
        <v>0</v>
      </c>
      <c r="L47">
        <v>52</v>
      </c>
      <c r="M47" t="b">
        <v>1</v>
      </c>
      <c r="N47" t="s">
        <v>8269</v>
      </c>
      <c r="O47">
        <v>100</v>
      </c>
      <c r="P47">
        <v>63.85</v>
      </c>
      <c r="Q47" s="9" t="s">
        <v>8323</v>
      </c>
      <c r="R47" t="s">
        <v>8326</v>
      </c>
      <c r="S47" s="13">
        <v>42171.824884259258</v>
      </c>
      <c r="T47" s="14">
        <v>42201.824884259258</v>
      </c>
    </row>
    <row r="48" spans="1:20" x14ac:dyDescent="0.25">
      <c r="A48">
        <v>2833</v>
      </c>
      <c r="B48" s="3" t="s">
        <v>2833</v>
      </c>
      <c r="C48" s="3" t="s">
        <v>6943</v>
      </c>
      <c r="D48" s="6">
        <v>2700</v>
      </c>
      <c r="E48" s="8">
        <v>2923</v>
      </c>
      <c r="F48" t="s">
        <v>8218</v>
      </c>
      <c r="G48" t="s">
        <v>8223</v>
      </c>
      <c r="H48" t="s">
        <v>8245</v>
      </c>
      <c r="I48">
        <v>1444528800</v>
      </c>
      <c r="J48">
        <v>1442804633</v>
      </c>
      <c r="K48" t="b">
        <v>0</v>
      </c>
      <c r="L48">
        <v>35</v>
      </c>
      <c r="M48" t="b">
        <v>1</v>
      </c>
      <c r="N48" t="s">
        <v>8269</v>
      </c>
      <c r="O48">
        <v>100</v>
      </c>
      <c r="P48">
        <v>83.51</v>
      </c>
      <c r="Q48" s="9" t="s">
        <v>8323</v>
      </c>
      <c r="R48" t="s">
        <v>8326</v>
      </c>
      <c r="S48" s="13">
        <v>42268.127696759257</v>
      </c>
      <c r="T48" s="14">
        <v>42288.083333333328</v>
      </c>
    </row>
    <row r="49" spans="1:20" ht="60" x14ac:dyDescent="0.25">
      <c r="A49">
        <v>2836</v>
      </c>
      <c r="B49" s="3" t="s">
        <v>2836</v>
      </c>
      <c r="C49" s="3" t="s">
        <v>6946</v>
      </c>
      <c r="D49" s="6">
        <v>450</v>
      </c>
      <c r="E49" s="8">
        <v>485</v>
      </c>
      <c r="F49" t="s">
        <v>8218</v>
      </c>
      <c r="G49" t="s">
        <v>8223</v>
      </c>
      <c r="H49" t="s">
        <v>8245</v>
      </c>
      <c r="I49">
        <v>1487393940</v>
      </c>
      <c r="J49">
        <v>1484115418</v>
      </c>
      <c r="K49" t="b">
        <v>0</v>
      </c>
      <c r="L49">
        <v>11</v>
      </c>
      <c r="M49" t="b">
        <v>1</v>
      </c>
      <c r="N49" t="s">
        <v>8269</v>
      </c>
      <c r="O49">
        <v>100</v>
      </c>
      <c r="P49">
        <v>44.09</v>
      </c>
      <c r="Q49" s="9" t="s">
        <v>8323</v>
      </c>
      <c r="R49" t="s">
        <v>8326</v>
      </c>
      <c r="S49" s="13">
        <v>42746.261782407411</v>
      </c>
      <c r="T49" s="14">
        <v>42784.207638888889</v>
      </c>
    </row>
    <row r="50" spans="1:20" ht="45" x14ac:dyDescent="0.25">
      <c r="A50">
        <v>2838</v>
      </c>
      <c r="B50" s="3" t="s">
        <v>2838</v>
      </c>
      <c r="C50" s="3" t="s">
        <v>6948</v>
      </c>
      <c r="D50" s="6">
        <v>2000</v>
      </c>
      <c r="E50" s="8">
        <v>2405</v>
      </c>
      <c r="F50" t="s">
        <v>8218</v>
      </c>
      <c r="G50" t="s">
        <v>8223</v>
      </c>
      <c r="H50" t="s">
        <v>8245</v>
      </c>
      <c r="I50">
        <v>1407967200</v>
      </c>
      <c r="J50">
        <v>1406039696</v>
      </c>
      <c r="K50" t="b">
        <v>0</v>
      </c>
      <c r="L50">
        <v>54</v>
      </c>
      <c r="M50" t="b">
        <v>1</v>
      </c>
      <c r="N50" t="s">
        <v>8269</v>
      </c>
      <c r="O50">
        <v>100</v>
      </c>
      <c r="P50">
        <v>44.54</v>
      </c>
      <c r="Q50" s="9" t="s">
        <v>8323</v>
      </c>
      <c r="R50" t="s">
        <v>8326</v>
      </c>
      <c r="S50" s="13">
        <v>41842.607592592591</v>
      </c>
      <c r="T50" s="14">
        <v>41864.916666666664</v>
      </c>
    </row>
    <row r="51" spans="1:20" ht="45" x14ac:dyDescent="0.25">
      <c r="A51">
        <v>2839</v>
      </c>
      <c r="B51" s="3" t="s">
        <v>2839</v>
      </c>
      <c r="C51" s="3" t="s">
        <v>6949</v>
      </c>
      <c r="D51" s="6">
        <v>3500</v>
      </c>
      <c r="E51" s="8">
        <v>3900</v>
      </c>
      <c r="F51" t="s">
        <v>8218</v>
      </c>
      <c r="G51" t="s">
        <v>8223</v>
      </c>
      <c r="H51" t="s">
        <v>8245</v>
      </c>
      <c r="I51">
        <v>1408942740</v>
      </c>
      <c r="J51">
        <v>1406958354</v>
      </c>
      <c r="K51" t="b">
        <v>0</v>
      </c>
      <c r="L51">
        <v>31</v>
      </c>
      <c r="M51" t="b">
        <v>1</v>
      </c>
      <c r="N51" t="s">
        <v>8269</v>
      </c>
      <c r="O51">
        <v>100</v>
      </c>
      <c r="P51">
        <v>125.81</v>
      </c>
      <c r="Q51" s="9" t="s">
        <v>8323</v>
      </c>
      <c r="R51" t="s">
        <v>8326</v>
      </c>
      <c r="S51" s="13">
        <v>41853.240208333329</v>
      </c>
      <c r="T51" s="14">
        <v>41876.207638888889</v>
      </c>
    </row>
    <row r="52" spans="1:20" ht="45" x14ac:dyDescent="0.25">
      <c r="A52">
        <v>2961</v>
      </c>
      <c r="B52" s="3" t="s">
        <v>2961</v>
      </c>
      <c r="C52" s="3" t="s">
        <v>7071</v>
      </c>
      <c r="D52" s="6">
        <v>5000</v>
      </c>
      <c r="E52" s="8">
        <v>5481</v>
      </c>
      <c r="F52" t="s">
        <v>8218</v>
      </c>
      <c r="G52" t="s">
        <v>8223</v>
      </c>
      <c r="H52" t="s">
        <v>8245</v>
      </c>
      <c r="I52">
        <v>1427342400</v>
      </c>
      <c r="J52">
        <v>1424927159</v>
      </c>
      <c r="K52" t="b">
        <v>0</v>
      </c>
      <c r="L52">
        <v>108</v>
      </c>
      <c r="M52" t="b">
        <v>1</v>
      </c>
      <c r="N52" t="s">
        <v>8269</v>
      </c>
      <c r="O52">
        <v>100</v>
      </c>
      <c r="P52">
        <v>50.75</v>
      </c>
      <c r="Q52" s="9" t="s">
        <v>8323</v>
      </c>
      <c r="R52" t="s">
        <v>8326</v>
      </c>
      <c r="S52" s="13">
        <v>42061.212488425925</v>
      </c>
      <c r="T52" s="14">
        <v>42089.166666666672</v>
      </c>
    </row>
    <row r="53" spans="1:20" ht="45" x14ac:dyDescent="0.25">
      <c r="A53">
        <v>2962</v>
      </c>
      <c r="B53" s="3" t="s">
        <v>2962</v>
      </c>
      <c r="C53" s="3" t="s">
        <v>7072</v>
      </c>
      <c r="D53" s="6">
        <v>1000</v>
      </c>
      <c r="E53" s="8">
        <v>1218</v>
      </c>
      <c r="F53" t="s">
        <v>8218</v>
      </c>
      <c r="G53" t="s">
        <v>8223</v>
      </c>
      <c r="H53" t="s">
        <v>8245</v>
      </c>
      <c r="I53">
        <v>1425193140</v>
      </c>
      <c r="J53">
        <v>1422769906</v>
      </c>
      <c r="K53" t="b">
        <v>0</v>
      </c>
      <c r="L53">
        <v>20</v>
      </c>
      <c r="M53" t="b">
        <v>1</v>
      </c>
      <c r="N53" t="s">
        <v>8269</v>
      </c>
      <c r="O53">
        <v>100</v>
      </c>
      <c r="P53">
        <v>60.9</v>
      </c>
      <c r="Q53" s="9" t="s">
        <v>8323</v>
      </c>
      <c r="R53" t="s">
        <v>8326</v>
      </c>
      <c r="S53" s="13">
        <v>42036.24428240741</v>
      </c>
      <c r="T53" s="14">
        <v>42064.290972222225</v>
      </c>
    </row>
    <row r="54" spans="1:20" ht="60" x14ac:dyDescent="0.25">
      <c r="A54">
        <v>2963</v>
      </c>
      <c r="B54" s="3" t="s">
        <v>2963</v>
      </c>
      <c r="C54" s="3" t="s">
        <v>7073</v>
      </c>
      <c r="D54" s="6">
        <v>10000</v>
      </c>
      <c r="E54" s="8">
        <v>10685</v>
      </c>
      <c r="F54" t="s">
        <v>8218</v>
      </c>
      <c r="G54" t="s">
        <v>8223</v>
      </c>
      <c r="H54" t="s">
        <v>8245</v>
      </c>
      <c r="I54">
        <v>1435835824</v>
      </c>
      <c r="J54">
        <v>1433243824</v>
      </c>
      <c r="K54" t="b">
        <v>0</v>
      </c>
      <c r="L54">
        <v>98</v>
      </c>
      <c r="M54" t="b">
        <v>1</v>
      </c>
      <c r="N54" t="s">
        <v>8269</v>
      </c>
      <c r="O54">
        <v>100</v>
      </c>
      <c r="P54">
        <v>109.03</v>
      </c>
      <c r="Q54" s="9" t="s">
        <v>8323</v>
      </c>
      <c r="R54" t="s">
        <v>8326</v>
      </c>
      <c r="S54" s="13">
        <v>42157.470185185186</v>
      </c>
      <c r="T54" s="14">
        <v>42187.470185185186</v>
      </c>
    </row>
    <row r="55" spans="1:20" ht="45" x14ac:dyDescent="0.25">
      <c r="A55">
        <v>2964</v>
      </c>
      <c r="B55" s="3" t="s">
        <v>2964</v>
      </c>
      <c r="C55" s="3" t="s">
        <v>7074</v>
      </c>
      <c r="D55" s="6">
        <v>5000</v>
      </c>
      <c r="E55" s="8">
        <v>5035.6899999999996</v>
      </c>
      <c r="F55" t="s">
        <v>8218</v>
      </c>
      <c r="G55" t="s">
        <v>8223</v>
      </c>
      <c r="H55" t="s">
        <v>8245</v>
      </c>
      <c r="I55">
        <v>1407360720</v>
      </c>
      <c r="J55">
        <v>1404769819</v>
      </c>
      <c r="K55" t="b">
        <v>0</v>
      </c>
      <c r="L55">
        <v>196</v>
      </c>
      <c r="M55" t="b">
        <v>1</v>
      </c>
      <c r="N55" t="s">
        <v>8269</v>
      </c>
      <c r="O55">
        <v>100</v>
      </c>
      <c r="P55">
        <v>25.69</v>
      </c>
      <c r="Q55" s="9" t="s">
        <v>8323</v>
      </c>
      <c r="R55" t="s">
        <v>8326</v>
      </c>
      <c r="S55" s="13">
        <v>41827.909942129627</v>
      </c>
      <c r="T55" s="14">
        <v>41857.897222222222</v>
      </c>
    </row>
    <row r="56" spans="1:20" ht="60" x14ac:dyDescent="0.25">
      <c r="A56">
        <v>2965</v>
      </c>
      <c r="B56" s="3" t="s">
        <v>2965</v>
      </c>
      <c r="C56" s="3" t="s">
        <v>7075</v>
      </c>
      <c r="D56" s="6">
        <v>1500</v>
      </c>
      <c r="E56" s="8">
        <v>1635</v>
      </c>
      <c r="F56" t="s">
        <v>8218</v>
      </c>
      <c r="G56" t="s">
        <v>8223</v>
      </c>
      <c r="H56" t="s">
        <v>8245</v>
      </c>
      <c r="I56">
        <v>1436290233</v>
      </c>
      <c r="J56">
        <v>1433698233</v>
      </c>
      <c r="K56" t="b">
        <v>0</v>
      </c>
      <c r="L56">
        <v>39</v>
      </c>
      <c r="M56" t="b">
        <v>1</v>
      </c>
      <c r="N56" t="s">
        <v>8269</v>
      </c>
      <c r="O56">
        <v>100</v>
      </c>
      <c r="P56">
        <v>41.92</v>
      </c>
      <c r="Q56" s="9" t="s">
        <v>8323</v>
      </c>
      <c r="R56" t="s">
        <v>8326</v>
      </c>
      <c r="S56" s="13">
        <v>42162.729548611111</v>
      </c>
      <c r="T56" s="14">
        <v>42192.729548611111</v>
      </c>
    </row>
    <row r="57" spans="1:20" ht="45" x14ac:dyDescent="0.25">
      <c r="A57">
        <v>2966</v>
      </c>
      <c r="B57" s="3" t="s">
        <v>2966</v>
      </c>
      <c r="C57" s="3" t="s">
        <v>7076</v>
      </c>
      <c r="D57" s="6">
        <v>10000</v>
      </c>
      <c r="E57" s="8">
        <v>11363</v>
      </c>
      <c r="F57" t="s">
        <v>8218</v>
      </c>
      <c r="G57" t="s">
        <v>8223</v>
      </c>
      <c r="H57" t="s">
        <v>8245</v>
      </c>
      <c r="I57">
        <v>1442425412</v>
      </c>
      <c r="J57">
        <v>1439833412</v>
      </c>
      <c r="K57" t="b">
        <v>0</v>
      </c>
      <c r="L57">
        <v>128</v>
      </c>
      <c r="M57" t="b">
        <v>1</v>
      </c>
      <c r="N57" t="s">
        <v>8269</v>
      </c>
      <c r="O57">
        <v>100</v>
      </c>
      <c r="P57">
        <v>88.77</v>
      </c>
      <c r="Q57" s="9" t="s">
        <v>8323</v>
      </c>
      <c r="R57" t="s">
        <v>8326</v>
      </c>
      <c r="S57" s="13">
        <v>42233.738564814819</v>
      </c>
      <c r="T57" s="14">
        <v>42263.738564814819</v>
      </c>
    </row>
    <row r="58" spans="1:20" ht="45" x14ac:dyDescent="0.25">
      <c r="A58">
        <v>2967</v>
      </c>
      <c r="B58" s="3" t="s">
        <v>2967</v>
      </c>
      <c r="C58" s="3" t="s">
        <v>7077</v>
      </c>
      <c r="D58" s="6">
        <v>5000</v>
      </c>
      <c r="E58" s="8">
        <v>5696</v>
      </c>
      <c r="F58" t="s">
        <v>8218</v>
      </c>
      <c r="G58" t="s">
        <v>8223</v>
      </c>
      <c r="H58" t="s">
        <v>8245</v>
      </c>
      <c r="I58">
        <v>1425872692</v>
      </c>
      <c r="J58">
        <v>1423284292</v>
      </c>
      <c r="K58" t="b">
        <v>0</v>
      </c>
      <c r="L58">
        <v>71</v>
      </c>
      <c r="M58" t="b">
        <v>1</v>
      </c>
      <c r="N58" t="s">
        <v>8269</v>
      </c>
      <c r="O58">
        <v>100</v>
      </c>
      <c r="P58">
        <v>80.23</v>
      </c>
      <c r="Q58" s="9" t="s">
        <v>8323</v>
      </c>
      <c r="R58" t="s">
        <v>8326</v>
      </c>
      <c r="S58" s="13">
        <v>42042.197824074072</v>
      </c>
      <c r="T58" s="14">
        <v>42072.156157407408</v>
      </c>
    </row>
    <row r="59" spans="1:20" ht="30" x14ac:dyDescent="0.25">
      <c r="A59">
        <v>2968</v>
      </c>
      <c r="B59" s="3" t="s">
        <v>2968</v>
      </c>
      <c r="C59" s="3" t="s">
        <v>7078</v>
      </c>
      <c r="D59" s="6">
        <v>3500</v>
      </c>
      <c r="E59" s="8">
        <v>3710</v>
      </c>
      <c r="F59" t="s">
        <v>8218</v>
      </c>
      <c r="G59" t="s">
        <v>8223</v>
      </c>
      <c r="H59" t="s">
        <v>8245</v>
      </c>
      <c r="I59">
        <v>1471406340</v>
      </c>
      <c r="J59">
        <v>1470227660</v>
      </c>
      <c r="K59" t="b">
        <v>0</v>
      </c>
      <c r="L59">
        <v>47</v>
      </c>
      <c r="M59" t="b">
        <v>1</v>
      </c>
      <c r="N59" t="s">
        <v>8269</v>
      </c>
      <c r="O59">
        <v>100</v>
      </c>
      <c r="P59">
        <v>78.94</v>
      </c>
      <c r="Q59" s="9" t="s">
        <v>8323</v>
      </c>
      <c r="R59" t="s">
        <v>8326</v>
      </c>
      <c r="S59" s="13">
        <v>42585.523842592593</v>
      </c>
      <c r="T59" s="14">
        <v>42599.165972222225</v>
      </c>
    </row>
    <row r="60" spans="1:20" ht="45" x14ac:dyDescent="0.25">
      <c r="A60">
        <v>2970</v>
      </c>
      <c r="B60" s="3" t="s">
        <v>2970</v>
      </c>
      <c r="C60" s="3" t="s">
        <v>7080</v>
      </c>
      <c r="D60" s="6">
        <v>6000</v>
      </c>
      <c r="E60" s="8">
        <v>6360</v>
      </c>
      <c r="F60" t="s">
        <v>8218</v>
      </c>
      <c r="G60" t="s">
        <v>8223</v>
      </c>
      <c r="H60" t="s">
        <v>8245</v>
      </c>
      <c r="I60">
        <v>1405699451</v>
      </c>
      <c r="J60">
        <v>1403107451</v>
      </c>
      <c r="K60" t="b">
        <v>0</v>
      </c>
      <c r="L60">
        <v>91</v>
      </c>
      <c r="M60" t="b">
        <v>1</v>
      </c>
      <c r="N60" t="s">
        <v>8269</v>
      </c>
      <c r="O60">
        <v>100</v>
      </c>
      <c r="P60">
        <v>69.89</v>
      </c>
      <c r="Q60" s="9" t="s">
        <v>8323</v>
      </c>
      <c r="R60" t="s">
        <v>8326</v>
      </c>
      <c r="S60" s="13">
        <v>41808.669571759259</v>
      </c>
      <c r="T60" s="14">
        <v>41838.669571759259</v>
      </c>
    </row>
    <row r="61" spans="1:20" ht="45" x14ac:dyDescent="0.25">
      <c r="A61">
        <v>2971</v>
      </c>
      <c r="B61" s="3" t="s">
        <v>2971</v>
      </c>
      <c r="C61" s="3" t="s">
        <v>7081</v>
      </c>
      <c r="D61" s="6">
        <v>3200</v>
      </c>
      <c r="E61" s="8">
        <v>3205</v>
      </c>
      <c r="F61" t="s">
        <v>8218</v>
      </c>
      <c r="G61" t="s">
        <v>8223</v>
      </c>
      <c r="H61" t="s">
        <v>8245</v>
      </c>
      <c r="I61">
        <v>1409500078</v>
      </c>
      <c r="J61">
        <v>1406908078</v>
      </c>
      <c r="K61" t="b">
        <v>0</v>
      </c>
      <c r="L61">
        <v>43</v>
      </c>
      <c r="M61" t="b">
        <v>1</v>
      </c>
      <c r="N61" t="s">
        <v>8269</v>
      </c>
      <c r="O61">
        <v>100</v>
      </c>
      <c r="P61">
        <v>74.53</v>
      </c>
      <c r="Q61" s="9" t="s">
        <v>8323</v>
      </c>
      <c r="R61" t="s">
        <v>8326</v>
      </c>
      <c r="S61" s="13">
        <v>41852.658310185187</v>
      </c>
      <c r="T61" s="14">
        <v>41882.658310185187</v>
      </c>
    </row>
    <row r="62" spans="1:20" ht="30" x14ac:dyDescent="0.25">
      <c r="A62">
        <v>2972</v>
      </c>
      <c r="B62" s="3" t="s">
        <v>2972</v>
      </c>
      <c r="C62" s="3" t="s">
        <v>7082</v>
      </c>
      <c r="D62" s="6">
        <v>2000</v>
      </c>
      <c r="E62" s="8">
        <v>2107</v>
      </c>
      <c r="F62" t="s">
        <v>8218</v>
      </c>
      <c r="G62" t="s">
        <v>8223</v>
      </c>
      <c r="H62" t="s">
        <v>8245</v>
      </c>
      <c r="I62">
        <v>1480899600</v>
      </c>
      <c r="J62">
        <v>1479609520</v>
      </c>
      <c r="K62" t="b">
        <v>0</v>
      </c>
      <c r="L62">
        <v>17</v>
      </c>
      <c r="M62" t="b">
        <v>1</v>
      </c>
      <c r="N62" t="s">
        <v>8269</v>
      </c>
      <c r="O62">
        <v>100</v>
      </c>
      <c r="P62">
        <v>123.94</v>
      </c>
      <c r="Q62" s="9" t="s">
        <v>8323</v>
      </c>
      <c r="R62" t="s">
        <v>8326</v>
      </c>
      <c r="S62" s="13">
        <v>42694.110185185185</v>
      </c>
      <c r="T62" s="14">
        <v>42709.041666666672</v>
      </c>
    </row>
    <row r="63" spans="1:20" ht="45" x14ac:dyDescent="0.25">
      <c r="A63">
        <v>2973</v>
      </c>
      <c r="B63" s="3" t="s">
        <v>2973</v>
      </c>
      <c r="C63" s="3" t="s">
        <v>7083</v>
      </c>
      <c r="D63" s="6">
        <v>5000</v>
      </c>
      <c r="E63" s="8">
        <v>8740</v>
      </c>
      <c r="F63" t="s">
        <v>8218</v>
      </c>
      <c r="G63" t="s">
        <v>8223</v>
      </c>
      <c r="H63" t="s">
        <v>8245</v>
      </c>
      <c r="I63">
        <v>1451620800</v>
      </c>
      <c r="J63">
        <v>1449171508</v>
      </c>
      <c r="K63" t="b">
        <v>0</v>
      </c>
      <c r="L63">
        <v>33</v>
      </c>
      <c r="M63" t="b">
        <v>1</v>
      </c>
      <c r="N63" t="s">
        <v>8269</v>
      </c>
      <c r="O63">
        <v>200</v>
      </c>
      <c r="P63">
        <v>264.85000000000002</v>
      </c>
      <c r="Q63" s="9" t="s">
        <v>8323</v>
      </c>
      <c r="R63" t="s">
        <v>8326</v>
      </c>
      <c r="S63" s="13">
        <v>42341.818379629629</v>
      </c>
      <c r="T63" s="14">
        <v>42370.166666666672</v>
      </c>
    </row>
    <row r="64" spans="1:20" ht="60" x14ac:dyDescent="0.25">
      <c r="A64">
        <v>2974</v>
      </c>
      <c r="B64" s="3" t="s">
        <v>2974</v>
      </c>
      <c r="C64" s="3" t="s">
        <v>7084</v>
      </c>
      <c r="D64" s="6">
        <v>5000</v>
      </c>
      <c r="E64" s="8">
        <v>5100</v>
      </c>
      <c r="F64" t="s">
        <v>8218</v>
      </c>
      <c r="G64" t="s">
        <v>8223</v>
      </c>
      <c r="H64" t="s">
        <v>8245</v>
      </c>
      <c r="I64">
        <v>1411695300</v>
      </c>
      <c r="J64">
        <v>1409275671</v>
      </c>
      <c r="K64" t="b">
        <v>0</v>
      </c>
      <c r="L64">
        <v>87</v>
      </c>
      <c r="M64" t="b">
        <v>1</v>
      </c>
      <c r="N64" t="s">
        <v>8269</v>
      </c>
      <c r="O64">
        <v>100</v>
      </c>
      <c r="P64">
        <v>58.62</v>
      </c>
      <c r="Q64" s="9" t="s">
        <v>8323</v>
      </c>
      <c r="R64" t="s">
        <v>8326</v>
      </c>
      <c r="S64" s="13">
        <v>41880.061006944445</v>
      </c>
      <c r="T64" s="14">
        <v>41908.065972222219</v>
      </c>
    </row>
    <row r="65" spans="1:20" ht="60" x14ac:dyDescent="0.25">
      <c r="A65">
        <v>2975</v>
      </c>
      <c r="B65" s="3" t="s">
        <v>2975</v>
      </c>
      <c r="C65" s="3" t="s">
        <v>7085</v>
      </c>
      <c r="D65" s="6">
        <v>8000</v>
      </c>
      <c r="E65" s="8">
        <v>8010</v>
      </c>
      <c r="F65" t="s">
        <v>8218</v>
      </c>
      <c r="G65" t="s">
        <v>8223</v>
      </c>
      <c r="H65" t="s">
        <v>8245</v>
      </c>
      <c r="I65">
        <v>1417057200</v>
      </c>
      <c r="J65">
        <v>1414599886</v>
      </c>
      <c r="K65" t="b">
        <v>0</v>
      </c>
      <c r="L65">
        <v>113</v>
      </c>
      <c r="M65" t="b">
        <v>1</v>
      </c>
      <c r="N65" t="s">
        <v>8269</v>
      </c>
      <c r="O65">
        <v>100</v>
      </c>
      <c r="P65">
        <v>70.88</v>
      </c>
      <c r="Q65" s="9" t="s">
        <v>8323</v>
      </c>
      <c r="R65" t="s">
        <v>8326</v>
      </c>
      <c r="S65" s="13">
        <v>41941.683865740742</v>
      </c>
      <c r="T65" s="14">
        <v>41970.125</v>
      </c>
    </row>
    <row r="66" spans="1:20" ht="60" x14ac:dyDescent="0.25">
      <c r="A66">
        <v>2977</v>
      </c>
      <c r="B66" s="3" t="s">
        <v>2977</v>
      </c>
      <c r="C66" s="3" t="s">
        <v>7087</v>
      </c>
      <c r="D66" s="6">
        <v>3000</v>
      </c>
      <c r="E66" s="8">
        <v>3407</v>
      </c>
      <c r="F66" t="s">
        <v>8218</v>
      </c>
      <c r="G66" t="s">
        <v>8223</v>
      </c>
      <c r="H66" t="s">
        <v>8245</v>
      </c>
      <c r="I66">
        <v>1427076840</v>
      </c>
      <c r="J66">
        <v>1421960934</v>
      </c>
      <c r="K66" t="b">
        <v>0</v>
      </c>
      <c r="L66">
        <v>30</v>
      </c>
      <c r="M66" t="b">
        <v>1</v>
      </c>
      <c r="N66" t="s">
        <v>8269</v>
      </c>
      <c r="O66">
        <v>100</v>
      </c>
      <c r="P66">
        <v>113.57</v>
      </c>
      <c r="Q66" s="9" t="s">
        <v>8323</v>
      </c>
      <c r="R66" t="s">
        <v>8326</v>
      </c>
      <c r="S66" s="13">
        <v>42026.88118055556</v>
      </c>
      <c r="T66" s="14">
        <v>42086.093055555553</v>
      </c>
    </row>
    <row r="67" spans="1:20" ht="60" x14ac:dyDescent="0.25">
      <c r="A67">
        <v>2978</v>
      </c>
      <c r="B67" s="3" t="s">
        <v>2978</v>
      </c>
      <c r="C67" s="3" t="s">
        <v>7088</v>
      </c>
      <c r="D67" s="6">
        <v>750</v>
      </c>
      <c r="E67" s="8">
        <v>971</v>
      </c>
      <c r="F67" t="s">
        <v>8218</v>
      </c>
      <c r="G67" t="s">
        <v>8223</v>
      </c>
      <c r="H67" t="s">
        <v>8245</v>
      </c>
      <c r="I67">
        <v>1413784740</v>
      </c>
      <c r="J67">
        <v>1412954547</v>
      </c>
      <c r="K67" t="b">
        <v>0</v>
      </c>
      <c r="L67">
        <v>16</v>
      </c>
      <c r="M67" t="b">
        <v>1</v>
      </c>
      <c r="N67" t="s">
        <v>8269</v>
      </c>
      <c r="O67">
        <v>100</v>
      </c>
      <c r="P67">
        <v>60.69</v>
      </c>
      <c r="Q67" s="9" t="s">
        <v>8323</v>
      </c>
      <c r="R67" t="s">
        <v>8326</v>
      </c>
      <c r="S67" s="13">
        <v>41922.640590277777</v>
      </c>
      <c r="T67" s="14">
        <v>41932.249305555553</v>
      </c>
    </row>
    <row r="68" spans="1:20" ht="45" x14ac:dyDescent="0.25">
      <c r="A68">
        <v>2979</v>
      </c>
      <c r="B68" s="3" t="s">
        <v>2979</v>
      </c>
      <c r="C68" s="3" t="s">
        <v>7089</v>
      </c>
      <c r="D68" s="6">
        <v>5000</v>
      </c>
      <c r="E68" s="8">
        <v>5070</v>
      </c>
      <c r="F68" t="s">
        <v>8218</v>
      </c>
      <c r="G68" t="s">
        <v>8223</v>
      </c>
      <c r="H68" t="s">
        <v>8245</v>
      </c>
      <c r="I68">
        <v>1420524000</v>
      </c>
      <c r="J68">
        <v>1419104823</v>
      </c>
      <c r="K68" t="b">
        <v>0</v>
      </c>
      <c r="L68">
        <v>46</v>
      </c>
      <c r="M68" t="b">
        <v>1</v>
      </c>
      <c r="N68" t="s">
        <v>8269</v>
      </c>
      <c r="O68">
        <v>100</v>
      </c>
      <c r="P68">
        <v>110.22</v>
      </c>
      <c r="Q68" s="9" t="s">
        <v>8323</v>
      </c>
      <c r="R68" t="s">
        <v>8326</v>
      </c>
      <c r="S68" s="13">
        <v>41993.824340277773</v>
      </c>
      <c r="T68" s="14">
        <v>42010.25</v>
      </c>
    </row>
    <row r="69" spans="1:20" ht="45" x14ac:dyDescent="0.25">
      <c r="A69">
        <v>2980</v>
      </c>
      <c r="B69" s="3" t="s">
        <v>2980</v>
      </c>
      <c r="C69" s="3" t="s">
        <v>7090</v>
      </c>
      <c r="D69" s="6">
        <v>3000</v>
      </c>
      <c r="E69" s="8">
        <v>3275</v>
      </c>
      <c r="F69" t="s">
        <v>8218</v>
      </c>
      <c r="G69" t="s">
        <v>8223</v>
      </c>
      <c r="H69" t="s">
        <v>8245</v>
      </c>
      <c r="I69">
        <v>1440381600</v>
      </c>
      <c r="J69">
        <v>1438639130</v>
      </c>
      <c r="K69" t="b">
        <v>0</v>
      </c>
      <c r="L69">
        <v>24</v>
      </c>
      <c r="M69" t="b">
        <v>1</v>
      </c>
      <c r="N69" t="s">
        <v>8269</v>
      </c>
      <c r="O69">
        <v>100</v>
      </c>
      <c r="P69">
        <v>136.46</v>
      </c>
      <c r="Q69" s="9" t="s">
        <v>8323</v>
      </c>
      <c r="R69" t="s">
        <v>8326</v>
      </c>
      <c r="S69" s="13">
        <v>42219.915856481486</v>
      </c>
      <c r="T69" s="14">
        <v>42240.083333333328</v>
      </c>
    </row>
    <row r="70" spans="1:20" ht="45" x14ac:dyDescent="0.25">
      <c r="A70">
        <v>3147</v>
      </c>
      <c r="B70" s="3" t="s">
        <v>3147</v>
      </c>
      <c r="C70" s="3" t="s">
        <v>7257</v>
      </c>
      <c r="D70" s="6">
        <v>20000</v>
      </c>
      <c r="E70" s="8">
        <v>23505</v>
      </c>
      <c r="F70" t="s">
        <v>8218</v>
      </c>
      <c r="G70" t="s">
        <v>8223</v>
      </c>
      <c r="H70" t="s">
        <v>8245</v>
      </c>
      <c r="I70">
        <v>1415319355</v>
      </c>
      <c r="J70">
        <v>1411859755</v>
      </c>
      <c r="K70" t="b">
        <v>1</v>
      </c>
      <c r="L70">
        <v>213</v>
      </c>
      <c r="M70" t="b">
        <v>1</v>
      </c>
      <c r="N70" t="s">
        <v>8269</v>
      </c>
      <c r="O70">
        <v>100</v>
      </c>
      <c r="P70">
        <v>110.35</v>
      </c>
      <c r="Q70" s="9" t="s">
        <v>8323</v>
      </c>
      <c r="R70" t="s">
        <v>8326</v>
      </c>
      <c r="S70" s="13">
        <v>41909.969386574077</v>
      </c>
      <c r="T70" s="14">
        <v>41950.011053240742</v>
      </c>
    </row>
    <row r="71" spans="1:20" ht="30" x14ac:dyDescent="0.25">
      <c r="A71">
        <v>3148</v>
      </c>
      <c r="B71" s="3" t="s">
        <v>3148</v>
      </c>
      <c r="C71" s="3" t="s">
        <v>7258</v>
      </c>
      <c r="D71" s="6">
        <v>1800</v>
      </c>
      <c r="E71" s="8">
        <v>2361</v>
      </c>
      <c r="F71" t="s">
        <v>8218</v>
      </c>
      <c r="G71" t="s">
        <v>8223</v>
      </c>
      <c r="H71" t="s">
        <v>8245</v>
      </c>
      <c r="I71">
        <v>1412136000</v>
      </c>
      <c r="J71">
        <v>1410278284</v>
      </c>
      <c r="K71" t="b">
        <v>1</v>
      </c>
      <c r="L71">
        <v>57</v>
      </c>
      <c r="M71" t="b">
        <v>1</v>
      </c>
      <c r="N71" t="s">
        <v>8269</v>
      </c>
      <c r="O71">
        <v>100</v>
      </c>
      <c r="P71">
        <v>41.42</v>
      </c>
      <c r="Q71" s="9" t="s">
        <v>8323</v>
      </c>
      <c r="R71" t="s">
        <v>8326</v>
      </c>
      <c r="S71" s="13">
        <v>41891.665324074071</v>
      </c>
      <c r="T71" s="14">
        <v>41913.166666666664</v>
      </c>
    </row>
    <row r="72" spans="1:20" ht="45" x14ac:dyDescent="0.25">
      <c r="A72">
        <v>3149</v>
      </c>
      <c r="B72" s="3" t="s">
        <v>3149</v>
      </c>
      <c r="C72" s="3" t="s">
        <v>7259</v>
      </c>
      <c r="D72" s="6">
        <v>1250</v>
      </c>
      <c r="E72" s="8">
        <v>1300</v>
      </c>
      <c r="F72" t="s">
        <v>8218</v>
      </c>
      <c r="G72" t="s">
        <v>8223</v>
      </c>
      <c r="H72" t="s">
        <v>8245</v>
      </c>
      <c r="I72">
        <v>1354845600</v>
      </c>
      <c r="J72">
        <v>1352766300</v>
      </c>
      <c r="K72" t="b">
        <v>1</v>
      </c>
      <c r="L72">
        <v>25</v>
      </c>
      <c r="M72" t="b">
        <v>1</v>
      </c>
      <c r="N72" t="s">
        <v>8269</v>
      </c>
      <c r="O72">
        <v>100</v>
      </c>
      <c r="P72">
        <v>52</v>
      </c>
      <c r="Q72" s="9" t="s">
        <v>8323</v>
      </c>
      <c r="R72" t="s">
        <v>8326</v>
      </c>
      <c r="S72" s="13">
        <v>41226.017361111109</v>
      </c>
      <c r="T72" s="14">
        <v>41250.083333333336</v>
      </c>
    </row>
    <row r="73" spans="1:20" ht="60" x14ac:dyDescent="0.25">
      <c r="A73">
        <v>3150</v>
      </c>
      <c r="B73" s="3" t="s">
        <v>3150</v>
      </c>
      <c r="C73" s="3" t="s">
        <v>7260</v>
      </c>
      <c r="D73" s="6">
        <v>3500</v>
      </c>
      <c r="E73" s="8">
        <v>3535</v>
      </c>
      <c r="F73" t="s">
        <v>8218</v>
      </c>
      <c r="G73" t="s">
        <v>8223</v>
      </c>
      <c r="H73" t="s">
        <v>8245</v>
      </c>
      <c r="I73">
        <v>1295928000</v>
      </c>
      <c r="J73">
        <v>1288160403</v>
      </c>
      <c r="K73" t="b">
        <v>1</v>
      </c>
      <c r="L73">
        <v>104</v>
      </c>
      <c r="M73" t="b">
        <v>1</v>
      </c>
      <c r="N73" t="s">
        <v>8269</v>
      </c>
      <c r="O73">
        <v>100</v>
      </c>
      <c r="P73">
        <v>33.99</v>
      </c>
      <c r="Q73" s="9" t="s">
        <v>8323</v>
      </c>
      <c r="R73" t="s">
        <v>8326</v>
      </c>
      <c r="S73" s="13">
        <v>40478.263923611114</v>
      </c>
      <c r="T73" s="14">
        <v>40568.166666666664</v>
      </c>
    </row>
    <row r="74" spans="1:20" ht="45" x14ac:dyDescent="0.25">
      <c r="A74">
        <v>3151</v>
      </c>
      <c r="B74" s="3" t="s">
        <v>3151</v>
      </c>
      <c r="C74" s="3" t="s">
        <v>7261</v>
      </c>
      <c r="D74" s="6">
        <v>3500</v>
      </c>
      <c r="E74" s="8">
        <v>3514</v>
      </c>
      <c r="F74" t="s">
        <v>8218</v>
      </c>
      <c r="G74" t="s">
        <v>8223</v>
      </c>
      <c r="H74" t="s">
        <v>8245</v>
      </c>
      <c r="I74">
        <v>1410379774</v>
      </c>
      <c r="J74">
        <v>1407787774</v>
      </c>
      <c r="K74" t="b">
        <v>1</v>
      </c>
      <c r="L74">
        <v>34</v>
      </c>
      <c r="M74" t="b">
        <v>1</v>
      </c>
      <c r="N74" t="s">
        <v>8269</v>
      </c>
      <c r="O74">
        <v>100</v>
      </c>
      <c r="P74">
        <v>103.35</v>
      </c>
      <c r="Q74" s="9" t="s">
        <v>8323</v>
      </c>
      <c r="R74" t="s">
        <v>8326</v>
      </c>
      <c r="S74" s="13">
        <v>41862.83997685185</v>
      </c>
      <c r="T74" s="14">
        <v>41892.83997685185</v>
      </c>
    </row>
    <row r="75" spans="1:20" ht="45" x14ac:dyDescent="0.25">
      <c r="A75">
        <v>3153</v>
      </c>
      <c r="B75" s="3" t="s">
        <v>3153</v>
      </c>
      <c r="C75" s="3" t="s">
        <v>7263</v>
      </c>
      <c r="D75" s="6">
        <v>3000</v>
      </c>
      <c r="E75" s="8">
        <v>10067.5</v>
      </c>
      <c r="F75" t="s">
        <v>8218</v>
      </c>
      <c r="G75" t="s">
        <v>8223</v>
      </c>
      <c r="H75" t="s">
        <v>8245</v>
      </c>
      <c r="I75">
        <v>1304225940</v>
      </c>
      <c r="J75">
        <v>1301542937</v>
      </c>
      <c r="K75" t="b">
        <v>1</v>
      </c>
      <c r="L75">
        <v>241</v>
      </c>
      <c r="M75" t="b">
        <v>1</v>
      </c>
      <c r="N75" t="s">
        <v>8269</v>
      </c>
      <c r="O75">
        <v>300</v>
      </c>
      <c r="P75">
        <v>41.77</v>
      </c>
      <c r="Q75" s="9" t="s">
        <v>8323</v>
      </c>
      <c r="R75" t="s">
        <v>8326</v>
      </c>
      <c r="S75" s="13">
        <v>40633.154363425929</v>
      </c>
      <c r="T75" s="14">
        <v>40664.207638888889</v>
      </c>
    </row>
    <row r="76" spans="1:20" ht="45" x14ac:dyDescent="0.25">
      <c r="A76">
        <v>3154</v>
      </c>
      <c r="B76" s="3" t="s">
        <v>3154</v>
      </c>
      <c r="C76" s="3" t="s">
        <v>7264</v>
      </c>
      <c r="D76" s="6">
        <v>7000</v>
      </c>
      <c r="E76" s="8">
        <v>7905</v>
      </c>
      <c r="F76" t="s">
        <v>8218</v>
      </c>
      <c r="G76" t="s">
        <v>8223</v>
      </c>
      <c r="H76" t="s">
        <v>8245</v>
      </c>
      <c r="I76">
        <v>1333310458</v>
      </c>
      <c r="J76">
        <v>1330722058</v>
      </c>
      <c r="K76" t="b">
        <v>1</v>
      </c>
      <c r="L76">
        <v>123</v>
      </c>
      <c r="M76" t="b">
        <v>1</v>
      </c>
      <c r="N76" t="s">
        <v>8269</v>
      </c>
      <c r="O76">
        <v>100</v>
      </c>
      <c r="P76">
        <v>64.27</v>
      </c>
      <c r="Q76" s="9" t="s">
        <v>8323</v>
      </c>
      <c r="R76" t="s">
        <v>8326</v>
      </c>
      <c r="S76" s="13">
        <v>40970.875671296293</v>
      </c>
      <c r="T76" s="14">
        <v>41000.834004629629</v>
      </c>
    </row>
    <row r="77" spans="1:20" ht="45" x14ac:dyDescent="0.25">
      <c r="A77">
        <v>3156</v>
      </c>
      <c r="B77" s="3" t="s">
        <v>3156</v>
      </c>
      <c r="C77" s="3" t="s">
        <v>7266</v>
      </c>
      <c r="D77" s="6">
        <v>5500</v>
      </c>
      <c r="E77" s="8">
        <v>5600</v>
      </c>
      <c r="F77" t="s">
        <v>8218</v>
      </c>
      <c r="G77" t="s">
        <v>8223</v>
      </c>
      <c r="H77" t="s">
        <v>8245</v>
      </c>
      <c r="I77">
        <v>1338591144</v>
      </c>
      <c r="J77">
        <v>1335567144</v>
      </c>
      <c r="K77" t="b">
        <v>1</v>
      </c>
      <c r="L77">
        <v>89</v>
      </c>
      <c r="M77" t="b">
        <v>1</v>
      </c>
      <c r="N77" t="s">
        <v>8269</v>
      </c>
      <c r="O77">
        <v>100</v>
      </c>
      <c r="P77">
        <v>62.92</v>
      </c>
      <c r="Q77" s="9" t="s">
        <v>8323</v>
      </c>
      <c r="R77" t="s">
        <v>8326</v>
      </c>
      <c r="S77" s="13">
        <v>41026.953055555554</v>
      </c>
      <c r="T77" s="14">
        <v>41061.953055555554</v>
      </c>
    </row>
    <row r="78" spans="1:20" ht="30" x14ac:dyDescent="0.25">
      <c r="A78">
        <v>3157</v>
      </c>
      <c r="B78" s="3" t="s">
        <v>3157</v>
      </c>
      <c r="C78" s="3" t="s">
        <v>7267</v>
      </c>
      <c r="D78" s="6">
        <v>4000</v>
      </c>
      <c r="E78" s="8">
        <v>4040</v>
      </c>
      <c r="F78" t="s">
        <v>8218</v>
      </c>
      <c r="G78" t="s">
        <v>8223</v>
      </c>
      <c r="H78" t="s">
        <v>8245</v>
      </c>
      <c r="I78">
        <v>1405746000</v>
      </c>
      <c r="J78">
        <v>1404932105</v>
      </c>
      <c r="K78" t="b">
        <v>1</v>
      </c>
      <c r="L78">
        <v>41</v>
      </c>
      <c r="M78" t="b">
        <v>1</v>
      </c>
      <c r="N78" t="s">
        <v>8269</v>
      </c>
      <c r="O78">
        <v>100</v>
      </c>
      <c r="P78">
        <v>98.54</v>
      </c>
      <c r="Q78" s="9" t="s">
        <v>8323</v>
      </c>
      <c r="R78" t="s">
        <v>8326</v>
      </c>
      <c r="S78" s="13">
        <v>41829.788252314815</v>
      </c>
      <c r="T78" s="14">
        <v>41839.208333333336</v>
      </c>
    </row>
    <row r="79" spans="1:20" ht="30" x14ac:dyDescent="0.25">
      <c r="A79">
        <v>3158</v>
      </c>
      <c r="B79" s="3" t="s">
        <v>3158</v>
      </c>
      <c r="C79" s="3" t="s">
        <v>7268</v>
      </c>
      <c r="D79" s="6">
        <v>5000</v>
      </c>
      <c r="E79" s="8">
        <v>5700</v>
      </c>
      <c r="F79" t="s">
        <v>8218</v>
      </c>
      <c r="G79" t="s">
        <v>8223</v>
      </c>
      <c r="H79" t="s">
        <v>8245</v>
      </c>
      <c r="I79">
        <v>1374523752</v>
      </c>
      <c r="J79">
        <v>1371931752</v>
      </c>
      <c r="K79" t="b">
        <v>1</v>
      </c>
      <c r="L79">
        <v>69</v>
      </c>
      <c r="M79" t="b">
        <v>1</v>
      </c>
      <c r="N79" t="s">
        <v>8269</v>
      </c>
      <c r="O79">
        <v>100</v>
      </c>
      <c r="P79">
        <v>82.61</v>
      </c>
      <c r="Q79" s="9" t="s">
        <v>8323</v>
      </c>
      <c r="R79" t="s">
        <v>8326</v>
      </c>
      <c r="S79" s="13">
        <v>41447.839722222219</v>
      </c>
      <c r="T79" s="14">
        <v>41477.839722222219</v>
      </c>
    </row>
    <row r="80" spans="1:20" ht="45" x14ac:dyDescent="0.25">
      <c r="A80">
        <v>3159</v>
      </c>
      <c r="B80" s="3" t="s">
        <v>3159</v>
      </c>
      <c r="C80" s="3" t="s">
        <v>7269</v>
      </c>
      <c r="D80" s="6">
        <v>1500</v>
      </c>
      <c r="E80" s="8">
        <v>2002.22</v>
      </c>
      <c r="F80" t="s">
        <v>8218</v>
      </c>
      <c r="G80" t="s">
        <v>8223</v>
      </c>
      <c r="H80" t="s">
        <v>8245</v>
      </c>
      <c r="I80">
        <v>1326927600</v>
      </c>
      <c r="J80">
        <v>1323221761</v>
      </c>
      <c r="K80" t="b">
        <v>1</v>
      </c>
      <c r="L80">
        <v>52</v>
      </c>
      <c r="M80" t="b">
        <v>1</v>
      </c>
      <c r="N80" t="s">
        <v>8269</v>
      </c>
      <c r="O80">
        <v>100</v>
      </c>
      <c r="P80">
        <v>38.5</v>
      </c>
      <c r="Q80" s="9" t="s">
        <v>8323</v>
      </c>
      <c r="R80" t="s">
        <v>8326</v>
      </c>
      <c r="S80" s="13">
        <v>40884.066678240742</v>
      </c>
      <c r="T80" s="14">
        <v>40926.958333333336</v>
      </c>
    </row>
    <row r="81" spans="1:20" ht="45" x14ac:dyDescent="0.25">
      <c r="A81">
        <v>3160</v>
      </c>
      <c r="B81" s="3" t="s">
        <v>3160</v>
      </c>
      <c r="C81" s="3" t="s">
        <v>7270</v>
      </c>
      <c r="D81" s="6">
        <v>4500</v>
      </c>
      <c r="E81" s="8">
        <v>4569</v>
      </c>
      <c r="F81" t="s">
        <v>8218</v>
      </c>
      <c r="G81" t="s">
        <v>8223</v>
      </c>
      <c r="H81" t="s">
        <v>8245</v>
      </c>
      <c r="I81">
        <v>1407905940</v>
      </c>
      <c r="J81">
        <v>1405923687</v>
      </c>
      <c r="K81" t="b">
        <v>1</v>
      </c>
      <c r="L81">
        <v>57</v>
      </c>
      <c r="M81" t="b">
        <v>1</v>
      </c>
      <c r="N81" t="s">
        <v>8269</v>
      </c>
      <c r="O81">
        <v>100</v>
      </c>
      <c r="P81">
        <v>80.16</v>
      </c>
      <c r="Q81" s="9" t="s">
        <v>8323</v>
      </c>
      <c r="R81" t="s">
        <v>8326</v>
      </c>
      <c r="S81" s="13">
        <v>41841.26489583333</v>
      </c>
      <c r="T81" s="14">
        <v>41864.207638888889</v>
      </c>
    </row>
    <row r="82" spans="1:20" ht="60" x14ac:dyDescent="0.25">
      <c r="A82">
        <v>3162</v>
      </c>
      <c r="B82" s="3" t="s">
        <v>3162</v>
      </c>
      <c r="C82" s="3" t="s">
        <v>7272</v>
      </c>
      <c r="D82" s="6">
        <v>4000</v>
      </c>
      <c r="E82" s="8">
        <v>5086</v>
      </c>
      <c r="F82" t="s">
        <v>8218</v>
      </c>
      <c r="G82" t="s">
        <v>8223</v>
      </c>
      <c r="H82" t="s">
        <v>8245</v>
      </c>
      <c r="I82">
        <v>1404698400</v>
      </c>
      <c r="J82">
        <v>1402331262</v>
      </c>
      <c r="K82" t="b">
        <v>1</v>
      </c>
      <c r="L82">
        <v>63</v>
      </c>
      <c r="M82" t="b">
        <v>1</v>
      </c>
      <c r="N82" t="s">
        <v>8269</v>
      </c>
      <c r="O82">
        <v>100</v>
      </c>
      <c r="P82">
        <v>80.73</v>
      </c>
      <c r="Q82" s="9" t="s">
        <v>8323</v>
      </c>
      <c r="R82" t="s">
        <v>8326</v>
      </c>
      <c r="S82" s="13">
        <v>41799.685902777775</v>
      </c>
      <c r="T82" s="14">
        <v>41827.083333333336</v>
      </c>
    </row>
    <row r="83" spans="1:20" ht="45" x14ac:dyDescent="0.25">
      <c r="A83">
        <v>3163</v>
      </c>
      <c r="B83" s="3" t="s">
        <v>3163</v>
      </c>
      <c r="C83" s="3" t="s">
        <v>7273</v>
      </c>
      <c r="D83" s="6">
        <v>13000</v>
      </c>
      <c r="E83" s="8">
        <v>14450</v>
      </c>
      <c r="F83" t="s">
        <v>8218</v>
      </c>
      <c r="G83" t="s">
        <v>8223</v>
      </c>
      <c r="H83" t="s">
        <v>8245</v>
      </c>
      <c r="I83">
        <v>1402855525</v>
      </c>
      <c r="J83">
        <v>1400263525</v>
      </c>
      <c r="K83" t="b">
        <v>1</v>
      </c>
      <c r="L83">
        <v>72</v>
      </c>
      <c r="M83" t="b">
        <v>1</v>
      </c>
      <c r="N83" t="s">
        <v>8269</v>
      </c>
      <c r="O83">
        <v>100</v>
      </c>
      <c r="P83">
        <v>200.69</v>
      </c>
      <c r="Q83" s="9" t="s">
        <v>8323</v>
      </c>
      <c r="R83" t="s">
        <v>8326</v>
      </c>
      <c r="S83" s="13">
        <v>41775.753761574073</v>
      </c>
      <c r="T83" s="14">
        <v>41805.753761574073</v>
      </c>
    </row>
    <row r="84" spans="1:20" ht="60" x14ac:dyDescent="0.25">
      <c r="A84">
        <v>3164</v>
      </c>
      <c r="B84" s="3" t="s">
        <v>3164</v>
      </c>
      <c r="C84" s="3" t="s">
        <v>7274</v>
      </c>
      <c r="D84" s="6">
        <v>2500</v>
      </c>
      <c r="E84" s="8">
        <v>2669</v>
      </c>
      <c r="F84" t="s">
        <v>8218</v>
      </c>
      <c r="G84" t="s">
        <v>8223</v>
      </c>
      <c r="H84" t="s">
        <v>8245</v>
      </c>
      <c r="I84">
        <v>1402341615</v>
      </c>
      <c r="J84">
        <v>1399490415</v>
      </c>
      <c r="K84" t="b">
        <v>1</v>
      </c>
      <c r="L84">
        <v>71</v>
      </c>
      <c r="M84" t="b">
        <v>1</v>
      </c>
      <c r="N84" t="s">
        <v>8269</v>
      </c>
      <c r="O84">
        <v>100</v>
      </c>
      <c r="P84">
        <v>37.590000000000003</v>
      </c>
      <c r="Q84" s="9" t="s">
        <v>8323</v>
      </c>
      <c r="R84" t="s">
        <v>8326</v>
      </c>
      <c r="S84" s="13">
        <v>41766.80572916667</v>
      </c>
      <c r="T84" s="14">
        <v>41799.80572916667</v>
      </c>
    </row>
    <row r="85" spans="1:20" ht="60" x14ac:dyDescent="0.25">
      <c r="A85">
        <v>3165</v>
      </c>
      <c r="B85" s="3" t="s">
        <v>3165</v>
      </c>
      <c r="C85" s="3" t="s">
        <v>7275</v>
      </c>
      <c r="D85" s="6">
        <v>750</v>
      </c>
      <c r="E85" s="8">
        <v>1220</v>
      </c>
      <c r="F85" t="s">
        <v>8218</v>
      </c>
      <c r="G85" t="s">
        <v>8223</v>
      </c>
      <c r="H85" t="s">
        <v>8245</v>
      </c>
      <c r="I85">
        <v>1304395140</v>
      </c>
      <c r="J85">
        <v>1302493760</v>
      </c>
      <c r="K85" t="b">
        <v>1</v>
      </c>
      <c r="L85">
        <v>21</v>
      </c>
      <c r="M85" t="b">
        <v>1</v>
      </c>
      <c r="N85" t="s">
        <v>8269</v>
      </c>
      <c r="O85">
        <v>200</v>
      </c>
      <c r="P85">
        <v>58.1</v>
      </c>
      <c r="Q85" s="9" t="s">
        <v>8323</v>
      </c>
      <c r="R85" t="s">
        <v>8326</v>
      </c>
      <c r="S85" s="13">
        <v>40644.159259259257</v>
      </c>
      <c r="T85" s="14">
        <v>40666.165972222225</v>
      </c>
    </row>
    <row r="86" spans="1:20" ht="45" x14ac:dyDescent="0.25">
      <c r="A86">
        <v>3166</v>
      </c>
      <c r="B86" s="3" t="s">
        <v>3166</v>
      </c>
      <c r="C86" s="3" t="s">
        <v>7276</v>
      </c>
      <c r="D86" s="6">
        <v>35000</v>
      </c>
      <c r="E86" s="8">
        <v>56079.83</v>
      </c>
      <c r="F86" t="s">
        <v>8218</v>
      </c>
      <c r="G86" t="s">
        <v>8223</v>
      </c>
      <c r="H86" t="s">
        <v>8245</v>
      </c>
      <c r="I86">
        <v>1416988740</v>
      </c>
      <c r="J86">
        <v>1414514153</v>
      </c>
      <c r="K86" t="b">
        <v>1</v>
      </c>
      <c r="L86">
        <v>930</v>
      </c>
      <c r="M86" t="b">
        <v>1</v>
      </c>
      <c r="N86" t="s">
        <v>8269</v>
      </c>
      <c r="O86">
        <v>200</v>
      </c>
      <c r="P86">
        <v>60.3</v>
      </c>
      <c r="Q86" s="9" t="s">
        <v>8323</v>
      </c>
      <c r="R86" t="s">
        <v>8326</v>
      </c>
      <c r="S86" s="13">
        <v>41940.69158564815</v>
      </c>
      <c r="T86" s="14">
        <v>41969.332638888889</v>
      </c>
    </row>
    <row r="87" spans="1:20" ht="30" x14ac:dyDescent="0.25">
      <c r="A87">
        <v>3167</v>
      </c>
      <c r="B87" s="3" t="s">
        <v>3167</v>
      </c>
      <c r="C87" s="3" t="s">
        <v>7277</v>
      </c>
      <c r="D87" s="6">
        <v>3000</v>
      </c>
      <c r="E87" s="8">
        <v>3485</v>
      </c>
      <c r="F87" t="s">
        <v>8218</v>
      </c>
      <c r="G87" t="s">
        <v>8223</v>
      </c>
      <c r="H87" t="s">
        <v>8245</v>
      </c>
      <c r="I87">
        <v>1406952781</v>
      </c>
      <c r="J87">
        <v>1405743181</v>
      </c>
      <c r="K87" t="b">
        <v>1</v>
      </c>
      <c r="L87">
        <v>55</v>
      </c>
      <c r="M87" t="b">
        <v>1</v>
      </c>
      <c r="N87" t="s">
        <v>8269</v>
      </c>
      <c r="O87">
        <v>100</v>
      </c>
      <c r="P87">
        <v>63.36</v>
      </c>
      <c r="Q87" s="9" t="s">
        <v>8323</v>
      </c>
      <c r="R87" t="s">
        <v>8326</v>
      </c>
      <c r="S87" s="13">
        <v>41839.175706018519</v>
      </c>
      <c r="T87" s="14">
        <v>41853.175706018519</v>
      </c>
    </row>
    <row r="88" spans="1:20" ht="45" x14ac:dyDescent="0.25">
      <c r="A88">
        <v>3168</v>
      </c>
      <c r="B88" s="3" t="s">
        <v>3168</v>
      </c>
      <c r="C88" s="3" t="s">
        <v>7278</v>
      </c>
      <c r="D88" s="6">
        <v>2500</v>
      </c>
      <c r="E88" s="8">
        <v>3105</v>
      </c>
      <c r="F88" t="s">
        <v>8218</v>
      </c>
      <c r="G88" t="s">
        <v>8223</v>
      </c>
      <c r="H88" t="s">
        <v>8245</v>
      </c>
      <c r="I88">
        <v>1402696800</v>
      </c>
      <c r="J88">
        <v>1399948353</v>
      </c>
      <c r="K88" t="b">
        <v>1</v>
      </c>
      <c r="L88">
        <v>61</v>
      </c>
      <c r="M88" t="b">
        <v>1</v>
      </c>
      <c r="N88" t="s">
        <v>8269</v>
      </c>
      <c r="O88">
        <v>100</v>
      </c>
      <c r="P88">
        <v>50.9</v>
      </c>
      <c r="Q88" s="9" t="s">
        <v>8323</v>
      </c>
      <c r="R88" t="s">
        <v>8326</v>
      </c>
      <c r="S88" s="13">
        <v>41772.105937500004</v>
      </c>
      <c r="T88" s="14">
        <v>41803.916666666664</v>
      </c>
    </row>
    <row r="89" spans="1:20" ht="30" x14ac:dyDescent="0.25">
      <c r="A89">
        <v>3169</v>
      </c>
      <c r="B89" s="3" t="s">
        <v>3169</v>
      </c>
      <c r="C89" s="3" t="s">
        <v>7279</v>
      </c>
      <c r="D89" s="6">
        <v>8000</v>
      </c>
      <c r="E89" s="8">
        <v>8241</v>
      </c>
      <c r="F89" t="s">
        <v>8218</v>
      </c>
      <c r="G89" t="s">
        <v>8223</v>
      </c>
      <c r="H89" t="s">
        <v>8245</v>
      </c>
      <c r="I89">
        <v>1386910740</v>
      </c>
      <c r="J89">
        <v>1384364561</v>
      </c>
      <c r="K89" t="b">
        <v>1</v>
      </c>
      <c r="L89">
        <v>82</v>
      </c>
      <c r="M89" t="b">
        <v>1</v>
      </c>
      <c r="N89" t="s">
        <v>8269</v>
      </c>
      <c r="O89">
        <v>100</v>
      </c>
      <c r="P89">
        <v>100.5</v>
      </c>
      <c r="Q89" s="9" t="s">
        <v>8323</v>
      </c>
      <c r="R89" t="s">
        <v>8326</v>
      </c>
      <c r="S89" s="13">
        <v>41591.737974537034</v>
      </c>
      <c r="T89" s="14">
        <v>41621.207638888889</v>
      </c>
    </row>
    <row r="90" spans="1:20" ht="45" x14ac:dyDescent="0.25">
      <c r="A90">
        <v>3170</v>
      </c>
      <c r="B90" s="3" t="s">
        <v>3170</v>
      </c>
      <c r="C90" s="3" t="s">
        <v>7280</v>
      </c>
      <c r="D90" s="6">
        <v>2000</v>
      </c>
      <c r="E90" s="8">
        <v>2245</v>
      </c>
      <c r="F90" t="s">
        <v>8218</v>
      </c>
      <c r="G90" t="s">
        <v>8223</v>
      </c>
      <c r="H90" t="s">
        <v>8245</v>
      </c>
      <c r="I90">
        <v>1404273600</v>
      </c>
      <c r="J90">
        <v>1401414944</v>
      </c>
      <c r="K90" t="b">
        <v>1</v>
      </c>
      <c r="L90">
        <v>71</v>
      </c>
      <c r="M90" t="b">
        <v>1</v>
      </c>
      <c r="N90" t="s">
        <v>8269</v>
      </c>
      <c r="O90">
        <v>100</v>
      </c>
      <c r="P90">
        <v>31.62</v>
      </c>
      <c r="Q90" s="9" t="s">
        <v>8323</v>
      </c>
      <c r="R90" t="s">
        <v>8326</v>
      </c>
      <c r="S90" s="13">
        <v>41789.080370370371</v>
      </c>
      <c r="T90" s="14">
        <v>41822.166666666664</v>
      </c>
    </row>
    <row r="91" spans="1:20" ht="45" x14ac:dyDescent="0.25">
      <c r="A91">
        <v>3172</v>
      </c>
      <c r="B91" s="3" t="s">
        <v>3172</v>
      </c>
      <c r="C91" s="3" t="s">
        <v>7282</v>
      </c>
      <c r="D91" s="6">
        <v>2000</v>
      </c>
      <c r="E91" s="8">
        <v>2300</v>
      </c>
      <c r="F91" t="s">
        <v>8218</v>
      </c>
      <c r="G91" t="s">
        <v>8223</v>
      </c>
      <c r="H91" t="s">
        <v>8245</v>
      </c>
      <c r="I91">
        <v>1329240668</v>
      </c>
      <c r="J91">
        <v>1326648668</v>
      </c>
      <c r="K91" t="b">
        <v>1</v>
      </c>
      <c r="L91">
        <v>29</v>
      </c>
      <c r="M91" t="b">
        <v>1</v>
      </c>
      <c r="N91" t="s">
        <v>8269</v>
      </c>
      <c r="O91">
        <v>100</v>
      </c>
      <c r="P91">
        <v>79.31</v>
      </c>
      <c r="Q91" s="9" t="s">
        <v>8323</v>
      </c>
      <c r="R91" t="s">
        <v>8326</v>
      </c>
      <c r="S91" s="13">
        <v>40923.729953703703</v>
      </c>
      <c r="T91" s="14">
        <v>40953.729953703703</v>
      </c>
    </row>
    <row r="92" spans="1:20" ht="45" x14ac:dyDescent="0.25">
      <c r="A92">
        <v>3173</v>
      </c>
      <c r="B92" s="3" t="s">
        <v>3173</v>
      </c>
      <c r="C92" s="3" t="s">
        <v>7283</v>
      </c>
      <c r="D92" s="6">
        <v>10000</v>
      </c>
      <c r="E92" s="8">
        <v>10300</v>
      </c>
      <c r="F92" t="s">
        <v>8218</v>
      </c>
      <c r="G92" t="s">
        <v>8223</v>
      </c>
      <c r="H92" t="s">
        <v>8245</v>
      </c>
      <c r="I92">
        <v>1411765492</v>
      </c>
      <c r="J92">
        <v>1409173492</v>
      </c>
      <c r="K92" t="b">
        <v>1</v>
      </c>
      <c r="L92">
        <v>74</v>
      </c>
      <c r="M92" t="b">
        <v>1</v>
      </c>
      <c r="N92" t="s">
        <v>8269</v>
      </c>
      <c r="O92">
        <v>100</v>
      </c>
      <c r="P92">
        <v>139.19</v>
      </c>
      <c r="Q92" s="9" t="s">
        <v>8323</v>
      </c>
      <c r="R92" t="s">
        <v>8326</v>
      </c>
      <c r="S92" s="13">
        <v>41878.878379629627</v>
      </c>
      <c r="T92" s="14">
        <v>41908.878379629627</v>
      </c>
    </row>
    <row r="93" spans="1:20" ht="60" x14ac:dyDescent="0.25">
      <c r="A93">
        <v>3174</v>
      </c>
      <c r="B93" s="3" t="s">
        <v>3174</v>
      </c>
      <c r="C93" s="3" t="s">
        <v>7284</v>
      </c>
      <c r="D93" s="6">
        <v>3000</v>
      </c>
      <c r="E93" s="8">
        <v>3034</v>
      </c>
      <c r="F93" t="s">
        <v>8218</v>
      </c>
      <c r="G93" t="s">
        <v>8223</v>
      </c>
      <c r="H93" t="s">
        <v>8245</v>
      </c>
      <c r="I93">
        <v>1408999508</v>
      </c>
      <c r="J93">
        <v>1407789908</v>
      </c>
      <c r="K93" t="b">
        <v>1</v>
      </c>
      <c r="L93">
        <v>23</v>
      </c>
      <c r="M93" t="b">
        <v>1</v>
      </c>
      <c r="N93" t="s">
        <v>8269</v>
      </c>
      <c r="O93">
        <v>100</v>
      </c>
      <c r="P93">
        <v>131.91</v>
      </c>
      <c r="Q93" s="9" t="s">
        <v>8323</v>
      </c>
      <c r="R93" t="s">
        <v>8326</v>
      </c>
      <c r="S93" s="13">
        <v>41862.864675925928</v>
      </c>
      <c r="T93" s="14">
        <v>41876.864675925928</v>
      </c>
    </row>
    <row r="94" spans="1:20" ht="60" x14ac:dyDescent="0.25">
      <c r="A94">
        <v>3175</v>
      </c>
      <c r="B94" s="3" t="s">
        <v>3175</v>
      </c>
      <c r="C94" s="3" t="s">
        <v>7285</v>
      </c>
      <c r="D94" s="6">
        <v>5000</v>
      </c>
      <c r="E94" s="8">
        <v>5478</v>
      </c>
      <c r="F94" t="s">
        <v>8218</v>
      </c>
      <c r="G94" t="s">
        <v>8223</v>
      </c>
      <c r="H94" t="s">
        <v>8245</v>
      </c>
      <c r="I94">
        <v>1297977427</v>
      </c>
      <c r="J94">
        <v>1292793427</v>
      </c>
      <c r="K94" t="b">
        <v>1</v>
      </c>
      <c r="L94">
        <v>60</v>
      </c>
      <c r="M94" t="b">
        <v>1</v>
      </c>
      <c r="N94" t="s">
        <v>8269</v>
      </c>
      <c r="O94">
        <v>100</v>
      </c>
      <c r="P94">
        <v>91.3</v>
      </c>
      <c r="Q94" s="9" t="s">
        <v>8323</v>
      </c>
      <c r="R94" t="s">
        <v>8326</v>
      </c>
      <c r="S94" s="13">
        <v>40531.886886574073</v>
      </c>
      <c r="T94" s="14">
        <v>40591.886886574073</v>
      </c>
    </row>
    <row r="95" spans="1:20" ht="60" x14ac:dyDescent="0.25">
      <c r="A95">
        <v>3176</v>
      </c>
      <c r="B95" s="3" t="s">
        <v>3176</v>
      </c>
      <c r="C95" s="3" t="s">
        <v>7286</v>
      </c>
      <c r="D95" s="6">
        <v>1900</v>
      </c>
      <c r="E95" s="8">
        <v>2182</v>
      </c>
      <c r="F95" t="s">
        <v>8218</v>
      </c>
      <c r="G95" t="s">
        <v>8223</v>
      </c>
      <c r="H95" t="s">
        <v>8245</v>
      </c>
      <c r="I95">
        <v>1376838000</v>
      </c>
      <c r="J95">
        <v>1374531631</v>
      </c>
      <c r="K95" t="b">
        <v>1</v>
      </c>
      <c r="L95">
        <v>55</v>
      </c>
      <c r="M95" t="b">
        <v>1</v>
      </c>
      <c r="N95" t="s">
        <v>8269</v>
      </c>
      <c r="O95">
        <v>100</v>
      </c>
      <c r="P95">
        <v>39.67</v>
      </c>
      <c r="Q95" s="9" t="s">
        <v>8323</v>
      </c>
      <c r="R95" t="s">
        <v>8326</v>
      </c>
      <c r="S95" s="13">
        <v>41477.930914351848</v>
      </c>
      <c r="T95" s="14">
        <v>41504.625</v>
      </c>
    </row>
    <row r="96" spans="1:20" ht="45" x14ac:dyDescent="0.25">
      <c r="A96">
        <v>3177</v>
      </c>
      <c r="B96" s="3" t="s">
        <v>3177</v>
      </c>
      <c r="C96" s="3" t="s">
        <v>7287</v>
      </c>
      <c r="D96" s="6">
        <v>2500</v>
      </c>
      <c r="E96" s="8">
        <v>2935</v>
      </c>
      <c r="F96" t="s">
        <v>8218</v>
      </c>
      <c r="G96" t="s">
        <v>8223</v>
      </c>
      <c r="H96" t="s">
        <v>8245</v>
      </c>
      <c r="I96">
        <v>1403366409</v>
      </c>
      <c r="J96">
        <v>1400774409</v>
      </c>
      <c r="K96" t="b">
        <v>1</v>
      </c>
      <c r="L96">
        <v>51</v>
      </c>
      <c r="M96" t="b">
        <v>1</v>
      </c>
      <c r="N96" t="s">
        <v>8269</v>
      </c>
      <c r="O96">
        <v>100</v>
      </c>
      <c r="P96">
        <v>57.55</v>
      </c>
      <c r="Q96" s="9" t="s">
        <v>8323</v>
      </c>
      <c r="R96" t="s">
        <v>8326</v>
      </c>
      <c r="S96" s="13">
        <v>41781.666770833333</v>
      </c>
      <c r="T96" s="14">
        <v>41811.666770833333</v>
      </c>
    </row>
    <row r="97" spans="1:20" ht="45" x14ac:dyDescent="0.25">
      <c r="A97">
        <v>3179</v>
      </c>
      <c r="B97" s="3" t="s">
        <v>3179</v>
      </c>
      <c r="C97" s="3" t="s">
        <v>7289</v>
      </c>
      <c r="D97" s="6">
        <v>4200</v>
      </c>
      <c r="E97" s="8">
        <v>4794.82</v>
      </c>
      <c r="F97" t="s">
        <v>8218</v>
      </c>
      <c r="G97" t="s">
        <v>8223</v>
      </c>
      <c r="H97" t="s">
        <v>8245</v>
      </c>
      <c r="I97">
        <v>1367859071</v>
      </c>
      <c r="J97">
        <v>1365699071</v>
      </c>
      <c r="K97" t="b">
        <v>1</v>
      </c>
      <c r="L97">
        <v>62</v>
      </c>
      <c r="M97" t="b">
        <v>1</v>
      </c>
      <c r="N97" t="s">
        <v>8269</v>
      </c>
      <c r="O97">
        <v>100</v>
      </c>
      <c r="P97">
        <v>77.34</v>
      </c>
      <c r="Q97" s="9" t="s">
        <v>8323</v>
      </c>
      <c r="R97" t="s">
        <v>8326</v>
      </c>
      <c r="S97" s="13">
        <v>41375.702210648145</v>
      </c>
      <c r="T97" s="14">
        <v>41400.702210648145</v>
      </c>
    </row>
    <row r="98" spans="1:20" ht="60" x14ac:dyDescent="0.25">
      <c r="A98">
        <v>3182</v>
      </c>
      <c r="B98" s="3" t="s">
        <v>3182</v>
      </c>
      <c r="C98" s="3" t="s">
        <v>7292</v>
      </c>
      <c r="D98" s="6">
        <v>7000</v>
      </c>
      <c r="E98" s="8">
        <v>7062</v>
      </c>
      <c r="F98" t="s">
        <v>8218</v>
      </c>
      <c r="G98" t="s">
        <v>8223</v>
      </c>
      <c r="H98" t="s">
        <v>8245</v>
      </c>
      <c r="I98">
        <v>1328029200</v>
      </c>
      <c r="J98">
        <v>1323211621</v>
      </c>
      <c r="K98" t="b">
        <v>1</v>
      </c>
      <c r="L98">
        <v>151</v>
      </c>
      <c r="M98" t="b">
        <v>1</v>
      </c>
      <c r="N98" t="s">
        <v>8269</v>
      </c>
      <c r="O98">
        <v>100</v>
      </c>
      <c r="P98">
        <v>46.77</v>
      </c>
      <c r="Q98" s="9" t="s">
        <v>8323</v>
      </c>
      <c r="R98" t="s">
        <v>8326</v>
      </c>
      <c r="S98" s="13">
        <v>40883.949317129627</v>
      </c>
      <c r="T98" s="14">
        <v>40939.708333333336</v>
      </c>
    </row>
    <row r="99" spans="1:20" ht="45" x14ac:dyDescent="0.25">
      <c r="A99">
        <v>3183</v>
      </c>
      <c r="B99" s="3" t="s">
        <v>3183</v>
      </c>
      <c r="C99" s="3" t="s">
        <v>7293</v>
      </c>
      <c r="D99" s="6">
        <v>2500</v>
      </c>
      <c r="E99" s="8">
        <v>2725</v>
      </c>
      <c r="F99" t="s">
        <v>8218</v>
      </c>
      <c r="G99" t="s">
        <v>8223</v>
      </c>
      <c r="H99" t="s">
        <v>8245</v>
      </c>
      <c r="I99">
        <v>1377284669</v>
      </c>
      <c r="J99">
        <v>1375729469</v>
      </c>
      <c r="K99" t="b">
        <v>1</v>
      </c>
      <c r="L99">
        <v>68</v>
      </c>
      <c r="M99" t="b">
        <v>1</v>
      </c>
      <c r="N99" t="s">
        <v>8269</v>
      </c>
      <c r="O99">
        <v>100</v>
      </c>
      <c r="P99">
        <v>40.07</v>
      </c>
      <c r="Q99" s="9" t="s">
        <v>8323</v>
      </c>
      <c r="R99" t="s">
        <v>8326</v>
      </c>
      <c r="S99" s="13">
        <v>41491.79478009259</v>
      </c>
      <c r="T99" s="14">
        <v>41509.79478009259</v>
      </c>
    </row>
    <row r="100" spans="1:20" ht="45" x14ac:dyDescent="0.25">
      <c r="A100">
        <v>3184</v>
      </c>
      <c r="B100" s="3" t="s">
        <v>3184</v>
      </c>
      <c r="C100" s="3" t="s">
        <v>7294</v>
      </c>
      <c r="D100" s="6">
        <v>4300</v>
      </c>
      <c r="E100" s="8">
        <v>4610</v>
      </c>
      <c r="F100" t="s">
        <v>8218</v>
      </c>
      <c r="G100" t="s">
        <v>8223</v>
      </c>
      <c r="H100" t="s">
        <v>8245</v>
      </c>
      <c r="I100">
        <v>1404258631</v>
      </c>
      <c r="J100">
        <v>1401666631</v>
      </c>
      <c r="K100" t="b">
        <v>1</v>
      </c>
      <c r="L100">
        <v>46</v>
      </c>
      <c r="M100" t="b">
        <v>1</v>
      </c>
      <c r="N100" t="s">
        <v>8269</v>
      </c>
      <c r="O100">
        <v>100</v>
      </c>
      <c r="P100">
        <v>100.22</v>
      </c>
      <c r="Q100" s="9" t="s">
        <v>8323</v>
      </c>
      <c r="R100" t="s">
        <v>8326</v>
      </c>
      <c r="S100" s="13">
        <v>41791.993414351848</v>
      </c>
      <c r="T100" s="14">
        <v>41821.993414351848</v>
      </c>
    </row>
    <row r="101" spans="1:20" ht="60" x14ac:dyDescent="0.25">
      <c r="A101">
        <v>3187</v>
      </c>
      <c r="B101" s="3" t="s">
        <v>3187</v>
      </c>
      <c r="C101" s="3" t="s">
        <v>7297</v>
      </c>
      <c r="D101" s="6">
        <v>15000</v>
      </c>
      <c r="E101" s="8">
        <v>17444</v>
      </c>
      <c r="F101" t="s">
        <v>8218</v>
      </c>
      <c r="G101" t="s">
        <v>8223</v>
      </c>
      <c r="H101" t="s">
        <v>8245</v>
      </c>
      <c r="I101">
        <v>1407167973</v>
      </c>
      <c r="J101">
        <v>1405439973</v>
      </c>
      <c r="K101" t="b">
        <v>1</v>
      </c>
      <c r="L101">
        <v>244</v>
      </c>
      <c r="M101" t="b">
        <v>1</v>
      </c>
      <c r="N101" t="s">
        <v>8269</v>
      </c>
      <c r="O101">
        <v>100</v>
      </c>
      <c r="P101">
        <v>71.489999999999995</v>
      </c>
      <c r="Q101" s="9" t="s">
        <v>8323</v>
      </c>
      <c r="R101" t="s">
        <v>8326</v>
      </c>
      <c r="S101" s="13">
        <v>41835.666354166664</v>
      </c>
      <c r="T101" s="14">
        <v>41855.666354166664</v>
      </c>
    </row>
    <row r="102" spans="1:20" ht="45" x14ac:dyDescent="0.25">
      <c r="A102">
        <v>3208</v>
      </c>
      <c r="B102" s="3" t="s">
        <v>3208</v>
      </c>
      <c r="C102" s="3" t="s">
        <v>7318</v>
      </c>
      <c r="D102" s="6">
        <v>5000</v>
      </c>
      <c r="E102" s="8">
        <v>5175</v>
      </c>
      <c r="F102" t="s">
        <v>8218</v>
      </c>
      <c r="G102" t="s">
        <v>8223</v>
      </c>
      <c r="H102" t="s">
        <v>8245</v>
      </c>
      <c r="I102">
        <v>1406557877</v>
      </c>
      <c r="J102">
        <v>1404743477</v>
      </c>
      <c r="K102" t="b">
        <v>1</v>
      </c>
      <c r="L102">
        <v>82</v>
      </c>
      <c r="M102" t="b">
        <v>1</v>
      </c>
      <c r="N102" t="s">
        <v>8269</v>
      </c>
      <c r="O102">
        <v>100</v>
      </c>
      <c r="P102">
        <v>63.11</v>
      </c>
      <c r="Q102" s="9" t="s">
        <v>8323</v>
      </c>
      <c r="R102" t="s">
        <v>8326</v>
      </c>
      <c r="S102" s="13">
        <v>41827.605057870373</v>
      </c>
      <c r="T102" s="14">
        <v>41848.605057870373</v>
      </c>
    </row>
    <row r="103" spans="1:20" ht="45" x14ac:dyDescent="0.25">
      <c r="A103">
        <v>3209</v>
      </c>
      <c r="B103" s="3" t="s">
        <v>3209</v>
      </c>
      <c r="C103" s="3" t="s">
        <v>7319</v>
      </c>
      <c r="D103" s="6">
        <v>9500</v>
      </c>
      <c r="E103" s="8">
        <v>11335.7</v>
      </c>
      <c r="F103" t="s">
        <v>8218</v>
      </c>
      <c r="G103" t="s">
        <v>8223</v>
      </c>
      <c r="H103" t="s">
        <v>8245</v>
      </c>
      <c r="I103">
        <v>1403305200</v>
      </c>
      <c r="J103">
        <v>1400512658</v>
      </c>
      <c r="K103" t="b">
        <v>1</v>
      </c>
      <c r="L103">
        <v>226</v>
      </c>
      <c r="M103" t="b">
        <v>1</v>
      </c>
      <c r="N103" t="s">
        <v>8269</v>
      </c>
      <c r="O103">
        <v>100</v>
      </c>
      <c r="P103">
        <v>50.16</v>
      </c>
      <c r="Q103" s="9" t="s">
        <v>8323</v>
      </c>
      <c r="R103" t="s">
        <v>8326</v>
      </c>
      <c r="S103" s="13">
        <v>41778.637245370373</v>
      </c>
      <c r="T103" s="14">
        <v>41810.958333333336</v>
      </c>
    </row>
    <row r="104" spans="1:20" ht="45" x14ac:dyDescent="0.25">
      <c r="A104">
        <v>3210</v>
      </c>
      <c r="B104" s="3" t="s">
        <v>3210</v>
      </c>
      <c r="C104" s="3" t="s">
        <v>7320</v>
      </c>
      <c r="D104" s="6">
        <v>3000</v>
      </c>
      <c r="E104" s="8">
        <v>3773</v>
      </c>
      <c r="F104" t="s">
        <v>8218</v>
      </c>
      <c r="G104" t="s">
        <v>8223</v>
      </c>
      <c r="H104" t="s">
        <v>8245</v>
      </c>
      <c r="I104">
        <v>1338523140</v>
      </c>
      <c r="J104">
        <v>1334442519</v>
      </c>
      <c r="K104" t="b">
        <v>1</v>
      </c>
      <c r="L104">
        <v>60</v>
      </c>
      <c r="M104" t="b">
        <v>1</v>
      </c>
      <c r="N104" t="s">
        <v>8269</v>
      </c>
      <c r="O104">
        <v>100</v>
      </c>
      <c r="P104">
        <v>62.88</v>
      </c>
      <c r="Q104" s="9" t="s">
        <v>8323</v>
      </c>
      <c r="R104" t="s">
        <v>8326</v>
      </c>
      <c r="S104" s="13">
        <v>41013.936562499999</v>
      </c>
      <c r="T104" s="14">
        <v>41061.165972222225</v>
      </c>
    </row>
    <row r="105" spans="1:20" ht="60" x14ac:dyDescent="0.25">
      <c r="A105">
        <v>3211</v>
      </c>
      <c r="B105" s="3" t="s">
        <v>3211</v>
      </c>
      <c r="C105" s="3" t="s">
        <v>7321</v>
      </c>
      <c r="D105" s="6">
        <v>23000</v>
      </c>
      <c r="E105" s="8">
        <v>27541</v>
      </c>
      <c r="F105" t="s">
        <v>8218</v>
      </c>
      <c r="G105" t="s">
        <v>8223</v>
      </c>
      <c r="H105" t="s">
        <v>8245</v>
      </c>
      <c r="I105">
        <v>1408068000</v>
      </c>
      <c r="J105">
        <v>1405346680</v>
      </c>
      <c r="K105" t="b">
        <v>1</v>
      </c>
      <c r="L105">
        <v>322</v>
      </c>
      <c r="M105" t="b">
        <v>1</v>
      </c>
      <c r="N105" t="s">
        <v>8269</v>
      </c>
      <c r="O105">
        <v>100</v>
      </c>
      <c r="P105">
        <v>85.53</v>
      </c>
      <c r="Q105" s="9" t="s">
        <v>8323</v>
      </c>
      <c r="R105" t="s">
        <v>8326</v>
      </c>
      <c r="S105" s="13">
        <v>41834.586574074077</v>
      </c>
      <c r="T105" s="14">
        <v>41866.083333333336</v>
      </c>
    </row>
    <row r="106" spans="1:20" ht="30" x14ac:dyDescent="0.25">
      <c r="A106">
        <v>3212</v>
      </c>
      <c r="B106" s="3" t="s">
        <v>3212</v>
      </c>
      <c r="C106" s="3" t="s">
        <v>7322</v>
      </c>
      <c r="D106" s="6">
        <v>4000</v>
      </c>
      <c r="E106" s="8">
        <v>5050</v>
      </c>
      <c r="F106" t="s">
        <v>8218</v>
      </c>
      <c r="G106" t="s">
        <v>8223</v>
      </c>
      <c r="H106" t="s">
        <v>8245</v>
      </c>
      <c r="I106">
        <v>1407524751</v>
      </c>
      <c r="J106">
        <v>1404932751</v>
      </c>
      <c r="K106" t="b">
        <v>1</v>
      </c>
      <c r="L106">
        <v>94</v>
      </c>
      <c r="M106" t="b">
        <v>1</v>
      </c>
      <c r="N106" t="s">
        <v>8269</v>
      </c>
      <c r="O106">
        <v>100</v>
      </c>
      <c r="P106">
        <v>53.72</v>
      </c>
      <c r="Q106" s="9" t="s">
        <v>8323</v>
      </c>
      <c r="R106" t="s">
        <v>8326</v>
      </c>
      <c r="S106" s="13">
        <v>41829.795729166668</v>
      </c>
      <c r="T106" s="14">
        <v>41859.795729166668</v>
      </c>
    </row>
    <row r="107" spans="1:20" ht="60" x14ac:dyDescent="0.25">
      <c r="A107">
        <v>3215</v>
      </c>
      <c r="B107" s="3" t="s">
        <v>3215</v>
      </c>
      <c r="C107" s="3" t="s">
        <v>7325</v>
      </c>
      <c r="D107" s="6">
        <v>35000</v>
      </c>
      <c r="E107" s="8">
        <v>35123</v>
      </c>
      <c r="F107" t="s">
        <v>8218</v>
      </c>
      <c r="G107" t="s">
        <v>8223</v>
      </c>
      <c r="H107" t="s">
        <v>8245</v>
      </c>
      <c r="I107">
        <v>1441857540</v>
      </c>
      <c r="J107">
        <v>1438617471</v>
      </c>
      <c r="K107" t="b">
        <v>1</v>
      </c>
      <c r="L107">
        <v>134</v>
      </c>
      <c r="M107" t="b">
        <v>1</v>
      </c>
      <c r="N107" t="s">
        <v>8269</v>
      </c>
      <c r="O107">
        <v>100</v>
      </c>
      <c r="P107">
        <v>262.11</v>
      </c>
      <c r="Q107" s="9" t="s">
        <v>8323</v>
      </c>
      <c r="R107" t="s">
        <v>8326</v>
      </c>
      <c r="S107" s="13">
        <v>42219.665173611109</v>
      </c>
      <c r="T107" s="14">
        <v>42257.165972222225</v>
      </c>
    </row>
    <row r="108" spans="1:20" ht="30" x14ac:dyDescent="0.25">
      <c r="A108">
        <v>3217</v>
      </c>
      <c r="B108" s="3" t="s">
        <v>3217</v>
      </c>
      <c r="C108" s="3" t="s">
        <v>7327</v>
      </c>
      <c r="D108" s="6">
        <v>4500</v>
      </c>
      <c r="E108" s="8">
        <v>5221</v>
      </c>
      <c r="F108" t="s">
        <v>8218</v>
      </c>
      <c r="G108" t="s">
        <v>8223</v>
      </c>
      <c r="H108" t="s">
        <v>8245</v>
      </c>
      <c r="I108">
        <v>1478264784</v>
      </c>
      <c r="J108">
        <v>1475672784</v>
      </c>
      <c r="K108" t="b">
        <v>1</v>
      </c>
      <c r="L108">
        <v>104</v>
      </c>
      <c r="M108" t="b">
        <v>1</v>
      </c>
      <c r="N108" t="s">
        <v>8269</v>
      </c>
      <c r="O108">
        <v>100</v>
      </c>
      <c r="P108">
        <v>50.2</v>
      </c>
      <c r="Q108" s="9" t="s">
        <v>8323</v>
      </c>
      <c r="R108" t="s">
        <v>8326</v>
      </c>
      <c r="S108" s="13">
        <v>42648.546111111107</v>
      </c>
      <c r="T108" s="14">
        <v>42678.546111111107</v>
      </c>
    </row>
    <row r="109" spans="1:20" ht="45" x14ac:dyDescent="0.25">
      <c r="A109">
        <v>3219</v>
      </c>
      <c r="B109" s="3" t="s">
        <v>3219</v>
      </c>
      <c r="C109" s="3" t="s">
        <v>7329</v>
      </c>
      <c r="D109" s="6">
        <v>20000</v>
      </c>
      <c r="E109" s="8">
        <v>20022</v>
      </c>
      <c r="F109" t="s">
        <v>8218</v>
      </c>
      <c r="G109" t="s">
        <v>8223</v>
      </c>
      <c r="H109" t="s">
        <v>8245</v>
      </c>
      <c r="I109">
        <v>1427063747</v>
      </c>
      <c r="J109">
        <v>1424043347</v>
      </c>
      <c r="K109" t="b">
        <v>1</v>
      </c>
      <c r="L109">
        <v>119</v>
      </c>
      <c r="M109" t="b">
        <v>1</v>
      </c>
      <c r="N109" t="s">
        <v>8269</v>
      </c>
      <c r="O109">
        <v>100</v>
      </c>
      <c r="P109">
        <v>168.25</v>
      </c>
      <c r="Q109" s="9" t="s">
        <v>8323</v>
      </c>
      <c r="R109" t="s">
        <v>8326</v>
      </c>
      <c r="S109" s="13">
        <v>42050.983182870375</v>
      </c>
      <c r="T109" s="14">
        <v>42085.941516203704</v>
      </c>
    </row>
    <row r="110" spans="1:20" ht="30" x14ac:dyDescent="0.25">
      <c r="A110">
        <v>3220</v>
      </c>
      <c r="B110" s="3" t="s">
        <v>3220</v>
      </c>
      <c r="C110" s="3" t="s">
        <v>7330</v>
      </c>
      <c r="D110" s="6">
        <v>15000</v>
      </c>
      <c r="E110" s="8">
        <v>15126</v>
      </c>
      <c r="F110" t="s">
        <v>8218</v>
      </c>
      <c r="G110" t="s">
        <v>8223</v>
      </c>
      <c r="H110" t="s">
        <v>8245</v>
      </c>
      <c r="I110">
        <v>1489352400</v>
      </c>
      <c r="J110">
        <v>1486411204</v>
      </c>
      <c r="K110" t="b">
        <v>1</v>
      </c>
      <c r="L110">
        <v>59</v>
      </c>
      <c r="M110" t="b">
        <v>1</v>
      </c>
      <c r="N110" t="s">
        <v>8269</v>
      </c>
      <c r="O110">
        <v>100</v>
      </c>
      <c r="P110">
        <v>256.37</v>
      </c>
      <c r="Q110" s="9" t="s">
        <v>8323</v>
      </c>
      <c r="R110" t="s">
        <v>8326</v>
      </c>
      <c r="S110" s="13">
        <v>42772.833379629628</v>
      </c>
      <c r="T110" s="14">
        <v>42806.875</v>
      </c>
    </row>
    <row r="111" spans="1:20" ht="45" x14ac:dyDescent="0.25">
      <c r="A111">
        <v>3222</v>
      </c>
      <c r="B111" s="3" t="s">
        <v>3222</v>
      </c>
      <c r="C111" s="3" t="s">
        <v>7332</v>
      </c>
      <c r="D111" s="6">
        <v>2500</v>
      </c>
      <c r="E111" s="8">
        <v>3120</v>
      </c>
      <c r="F111" t="s">
        <v>8218</v>
      </c>
      <c r="G111" t="s">
        <v>8223</v>
      </c>
      <c r="H111" t="s">
        <v>8245</v>
      </c>
      <c r="I111">
        <v>1445722140</v>
      </c>
      <c r="J111">
        <v>1443016697</v>
      </c>
      <c r="K111" t="b">
        <v>1</v>
      </c>
      <c r="L111">
        <v>84</v>
      </c>
      <c r="M111" t="b">
        <v>1</v>
      </c>
      <c r="N111" t="s">
        <v>8269</v>
      </c>
      <c r="O111">
        <v>100</v>
      </c>
      <c r="P111">
        <v>37.14</v>
      </c>
      <c r="Q111" s="9" t="s">
        <v>8323</v>
      </c>
      <c r="R111" t="s">
        <v>8326</v>
      </c>
      <c r="S111" s="13">
        <v>42270.582141203704</v>
      </c>
      <c r="T111" s="14">
        <v>42301.895138888889</v>
      </c>
    </row>
    <row r="112" spans="1:20" ht="30" x14ac:dyDescent="0.25">
      <c r="A112">
        <v>3223</v>
      </c>
      <c r="B112" s="3" t="s">
        <v>3223</v>
      </c>
      <c r="C112" s="3" t="s">
        <v>7333</v>
      </c>
      <c r="D112" s="6">
        <v>3100</v>
      </c>
      <c r="E112" s="8">
        <v>3395</v>
      </c>
      <c r="F112" t="s">
        <v>8218</v>
      </c>
      <c r="G112" t="s">
        <v>8223</v>
      </c>
      <c r="H112" t="s">
        <v>8245</v>
      </c>
      <c r="I112">
        <v>1440100976</v>
      </c>
      <c r="J112">
        <v>1437508976</v>
      </c>
      <c r="K112" t="b">
        <v>1</v>
      </c>
      <c r="L112">
        <v>74</v>
      </c>
      <c r="M112" t="b">
        <v>1</v>
      </c>
      <c r="N112" t="s">
        <v>8269</v>
      </c>
      <c r="O112">
        <v>100</v>
      </c>
      <c r="P112">
        <v>45.88</v>
      </c>
      <c r="Q112" s="9" t="s">
        <v>8323</v>
      </c>
      <c r="R112" t="s">
        <v>8326</v>
      </c>
      <c r="S112" s="13">
        <v>42206.835370370376</v>
      </c>
      <c r="T112" s="14">
        <v>42236.835370370376</v>
      </c>
    </row>
    <row r="113" spans="1:20" ht="60" x14ac:dyDescent="0.25">
      <c r="A113">
        <v>3224</v>
      </c>
      <c r="B113" s="3" t="s">
        <v>3224</v>
      </c>
      <c r="C113" s="3" t="s">
        <v>7334</v>
      </c>
      <c r="D113" s="6">
        <v>30000</v>
      </c>
      <c r="E113" s="8">
        <v>30610</v>
      </c>
      <c r="F113" t="s">
        <v>8218</v>
      </c>
      <c r="G113" t="s">
        <v>8223</v>
      </c>
      <c r="H113" t="s">
        <v>8245</v>
      </c>
      <c r="I113">
        <v>1484024400</v>
      </c>
      <c r="J113">
        <v>1479932713</v>
      </c>
      <c r="K113" t="b">
        <v>1</v>
      </c>
      <c r="L113">
        <v>216</v>
      </c>
      <c r="M113" t="b">
        <v>1</v>
      </c>
      <c r="N113" t="s">
        <v>8269</v>
      </c>
      <c r="O113">
        <v>100</v>
      </c>
      <c r="P113">
        <v>141.71</v>
      </c>
      <c r="Q113" s="9" t="s">
        <v>8323</v>
      </c>
      <c r="R113" t="s">
        <v>8326</v>
      </c>
      <c r="S113" s="13">
        <v>42697.850844907407</v>
      </c>
      <c r="T113" s="14">
        <v>42745.208333333328</v>
      </c>
    </row>
    <row r="114" spans="1:20" ht="45" x14ac:dyDescent="0.25">
      <c r="A114">
        <v>3225</v>
      </c>
      <c r="B114" s="3" t="s">
        <v>3225</v>
      </c>
      <c r="C114" s="3" t="s">
        <v>7335</v>
      </c>
      <c r="D114" s="6">
        <v>2000</v>
      </c>
      <c r="E114" s="8">
        <v>2047</v>
      </c>
      <c r="F114" t="s">
        <v>8218</v>
      </c>
      <c r="G114" t="s">
        <v>8223</v>
      </c>
      <c r="H114" t="s">
        <v>8245</v>
      </c>
      <c r="I114">
        <v>1464987600</v>
      </c>
      <c r="J114">
        <v>1463145938</v>
      </c>
      <c r="K114" t="b">
        <v>1</v>
      </c>
      <c r="L114">
        <v>39</v>
      </c>
      <c r="M114" t="b">
        <v>1</v>
      </c>
      <c r="N114" t="s">
        <v>8269</v>
      </c>
      <c r="O114">
        <v>100</v>
      </c>
      <c r="P114">
        <v>52.49</v>
      </c>
      <c r="Q114" s="9" t="s">
        <v>8323</v>
      </c>
      <c r="R114" t="s">
        <v>8326</v>
      </c>
      <c r="S114" s="13">
        <v>42503.559467592597</v>
      </c>
      <c r="T114" s="14">
        <v>42524.875</v>
      </c>
    </row>
    <row r="115" spans="1:20" ht="30" x14ac:dyDescent="0.25">
      <c r="A115">
        <v>3228</v>
      </c>
      <c r="B115" s="3" t="s">
        <v>3228</v>
      </c>
      <c r="C115" s="3" t="s">
        <v>7338</v>
      </c>
      <c r="D115" s="6">
        <v>7000</v>
      </c>
      <c r="E115" s="8">
        <v>7164</v>
      </c>
      <c r="F115" t="s">
        <v>8218</v>
      </c>
      <c r="G115" t="s">
        <v>8223</v>
      </c>
      <c r="H115" t="s">
        <v>8245</v>
      </c>
      <c r="I115">
        <v>1450328340</v>
      </c>
      <c r="J115">
        <v>1447606884</v>
      </c>
      <c r="K115" t="b">
        <v>1</v>
      </c>
      <c r="L115">
        <v>37</v>
      </c>
      <c r="M115" t="b">
        <v>1</v>
      </c>
      <c r="N115" t="s">
        <v>8269</v>
      </c>
      <c r="O115">
        <v>100</v>
      </c>
      <c r="P115">
        <v>193.62</v>
      </c>
      <c r="Q115" s="9" t="s">
        <v>8323</v>
      </c>
      <c r="R115" t="s">
        <v>8326</v>
      </c>
      <c r="S115" s="13">
        <v>42323.70930555556</v>
      </c>
      <c r="T115" s="14">
        <v>42355.207638888889</v>
      </c>
    </row>
    <row r="116" spans="1:20" ht="45" x14ac:dyDescent="0.25">
      <c r="A116">
        <v>3229</v>
      </c>
      <c r="B116" s="3" t="s">
        <v>3229</v>
      </c>
      <c r="C116" s="3" t="s">
        <v>7339</v>
      </c>
      <c r="D116" s="6">
        <v>20000</v>
      </c>
      <c r="E116" s="8">
        <v>21573</v>
      </c>
      <c r="F116" t="s">
        <v>8218</v>
      </c>
      <c r="G116" t="s">
        <v>8223</v>
      </c>
      <c r="H116" t="s">
        <v>8245</v>
      </c>
      <c r="I116">
        <v>1416470398</v>
      </c>
      <c r="J116">
        <v>1413874798</v>
      </c>
      <c r="K116" t="b">
        <v>1</v>
      </c>
      <c r="L116">
        <v>202</v>
      </c>
      <c r="M116" t="b">
        <v>1</v>
      </c>
      <c r="N116" t="s">
        <v>8269</v>
      </c>
      <c r="O116">
        <v>100</v>
      </c>
      <c r="P116">
        <v>106.8</v>
      </c>
      <c r="Q116" s="9" t="s">
        <v>8323</v>
      </c>
      <c r="R116" t="s">
        <v>8326</v>
      </c>
      <c r="S116" s="13">
        <v>41933.291643518518</v>
      </c>
      <c r="T116" s="14">
        <v>41963.333310185189</v>
      </c>
    </row>
    <row r="117" spans="1:20" ht="60" x14ac:dyDescent="0.25">
      <c r="A117">
        <v>3230</v>
      </c>
      <c r="B117" s="3" t="s">
        <v>3230</v>
      </c>
      <c r="C117" s="3" t="s">
        <v>7340</v>
      </c>
      <c r="D117" s="6">
        <v>2600</v>
      </c>
      <c r="E117" s="8">
        <v>2857</v>
      </c>
      <c r="F117" t="s">
        <v>8218</v>
      </c>
      <c r="G117" t="s">
        <v>8223</v>
      </c>
      <c r="H117" t="s">
        <v>8245</v>
      </c>
      <c r="I117">
        <v>1412135940</v>
      </c>
      <c r="J117">
        <v>1410840126</v>
      </c>
      <c r="K117" t="b">
        <v>1</v>
      </c>
      <c r="L117">
        <v>37</v>
      </c>
      <c r="M117" t="b">
        <v>1</v>
      </c>
      <c r="N117" t="s">
        <v>8269</v>
      </c>
      <c r="O117">
        <v>100</v>
      </c>
      <c r="P117">
        <v>77.22</v>
      </c>
      <c r="Q117" s="9" t="s">
        <v>8323</v>
      </c>
      <c r="R117" t="s">
        <v>8326</v>
      </c>
      <c r="S117" s="13">
        <v>41898.168125000004</v>
      </c>
      <c r="T117" s="14">
        <v>41913.165972222225</v>
      </c>
    </row>
    <row r="118" spans="1:20" ht="45" x14ac:dyDescent="0.25">
      <c r="A118">
        <v>3231</v>
      </c>
      <c r="B118" s="3" t="s">
        <v>3231</v>
      </c>
      <c r="C118" s="3" t="s">
        <v>7341</v>
      </c>
      <c r="D118" s="6">
        <v>1000</v>
      </c>
      <c r="E118" s="8">
        <v>1610</v>
      </c>
      <c r="F118" t="s">
        <v>8218</v>
      </c>
      <c r="G118" t="s">
        <v>8223</v>
      </c>
      <c r="H118" t="s">
        <v>8245</v>
      </c>
      <c r="I118">
        <v>1460846347</v>
      </c>
      <c r="J118">
        <v>1458254347</v>
      </c>
      <c r="K118" t="b">
        <v>0</v>
      </c>
      <c r="L118">
        <v>28</v>
      </c>
      <c r="M118" t="b">
        <v>1</v>
      </c>
      <c r="N118" t="s">
        <v>8269</v>
      </c>
      <c r="O118">
        <v>200</v>
      </c>
      <c r="P118">
        <v>57.5</v>
      </c>
      <c r="Q118" s="9" t="s">
        <v>8323</v>
      </c>
      <c r="R118" t="s">
        <v>8326</v>
      </c>
      <c r="S118" s="13">
        <v>42446.943831018521</v>
      </c>
      <c r="T118" s="14">
        <v>42476.943831018521</v>
      </c>
    </row>
    <row r="119" spans="1:20" ht="45" x14ac:dyDescent="0.25">
      <c r="A119">
        <v>3232</v>
      </c>
      <c r="B119" s="3" t="s">
        <v>3232</v>
      </c>
      <c r="C119" s="3" t="s">
        <v>7342</v>
      </c>
      <c r="D119" s="6">
        <v>1000</v>
      </c>
      <c r="E119" s="8">
        <v>1312</v>
      </c>
      <c r="F119" t="s">
        <v>8218</v>
      </c>
      <c r="G119" t="s">
        <v>8223</v>
      </c>
      <c r="H119" t="s">
        <v>8245</v>
      </c>
      <c r="I119">
        <v>1462334340</v>
      </c>
      <c r="J119">
        <v>1459711917</v>
      </c>
      <c r="K119" t="b">
        <v>1</v>
      </c>
      <c r="L119">
        <v>26</v>
      </c>
      <c r="M119" t="b">
        <v>1</v>
      </c>
      <c r="N119" t="s">
        <v>8269</v>
      </c>
      <c r="O119">
        <v>100</v>
      </c>
      <c r="P119">
        <v>50.46</v>
      </c>
      <c r="Q119" s="9" t="s">
        <v>8323</v>
      </c>
      <c r="R119" t="s">
        <v>8326</v>
      </c>
      <c r="S119" s="13">
        <v>42463.81385416667</v>
      </c>
      <c r="T119" s="14">
        <v>42494.165972222225</v>
      </c>
    </row>
    <row r="120" spans="1:20" ht="45" x14ac:dyDescent="0.25">
      <c r="A120">
        <v>3233</v>
      </c>
      <c r="B120" s="3" t="s">
        <v>3233</v>
      </c>
      <c r="C120" s="3" t="s">
        <v>7343</v>
      </c>
      <c r="D120" s="6">
        <v>5000</v>
      </c>
      <c r="E120" s="8">
        <v>5940</v>
      </c>
      <c r="F120" t="s">
        <v>8218</v>
      </c>
      <c r="G120" t="s">
        <v>8223</v>
      </c>
      <c r="H120" t="s">
        <v>8245</v>
      </c>
      <c r="I120">
        <v>1488482355</v>
      </c>
      <c r="J120">
        <v>1485890355</v>
      </c>
      <c r="K120" t="b">
        <v>0</v>
      </c>
      <c r="L120">
        <v>61</v>
      </c>
      <c r="M120" t="b">
        <v>1</v>
      </c>
      <c r="N120" t="s">
        <v>8269</v>
      </c>
      <c r="O120">
        <v>100</v>
      </c>
      <c r="P120">
        <v>97.38</v>
      </c>
      <c r="Q120" s="9" t="s">
        <v>8323</v>
      </c>
      <c r="R120" t="s">
        <v>8326</v>
      </c>
      <c r="S120" s="13">
        <v>42766.805034722223</v>
      </c>
      <c r="T120" s="14">
        <v>42796.805034722223</v>
      </c>
    </row>
    <row r="121" spans="1:20" ht="45" x14ac:dyDescent="0.25">
      <c r="A121">
        <v>3235</v>
      </c>
      <c r="B121" s="3" t="s">
        <v>3235</v>
      </c>
      <c r="C121" s="3" t="s">
        <v>7345</v>
      </c>
      <c r="D121" s="6">
        <v>15000</v>
      </c>
      <c r="E121" s="8">
        <v>15481</v>
      </c>
      <c r="F121" t="s">
        <v>8218</v>
      </c>
      <c r="G121" t="s">
        <v>8223</v>
      </c>
      <c r="H121" t="s">
        <v>8245</v>
      </c>
      <c r="I121">
        <v>1467361251</v>
      </c>
      <c r="J121">
        <v>1464769251</v>
      </c>
      <c r="K121" t="b">
        <v>1</v>
      </c>
      <c r="L121">
        <v>181</v>
      </c>
      <c r="M121" t="b">
        <v>1</v>
      </c>
      <c r="N121" t="s">
        <v>8269</v>
      </c>
      <c r="O121">
        <v>100</v>
      </c>
      <c r="P121">
        <v>85.53</v>
      </c>
      <c r="Q121" s="9" t="s">
        <v>8323</v>
      </c>
      <c r="R121" t="s">
        <v>8326</v>
      </c>
      <c r="S121" s="13">
        <v>42522.347812499997</v>
      </c>
      <c r="T121" s="14">
        <v>42552.347812499997</v>
      </c>
    </row>
    <row r="122" spans="1:20" ht="45" x14ac:dyDescent="0.25">
      <c r="A122">
        <v>3236</v>
      </c>
      <c r="B122" s="3" t="s">
        <v>3236</v>
      </c>
      <c r="C122" s="3" t="s">
        <v>7346</v>
      </c>
      <c r="D122" s="6">
        <v>20000</v>
      </c>
      <c r="E122" s="8">
        <v>20120</v>
      </c>
      <c r="F122" t="s">
        <v>8218</v>
      </c>
      <c r="G122" t="s">
        <v>8223</v>
      </c>
      <c r="H122" t="s">
        <v>8245</v>
      </c>
      <c r="I122">
        <v>1482962433</v>
      </c>
      <c r="J122">
        <v>1480370433</v>
      </c>
      <c r="K122" t="b">
        <v>0</v>
      </c>
      <c r="L122">
        <v>110</v>
      </c>
      <c r="M122" t="b">
        <v>1</v>
      </c>
      <c r="N122" t="s">
        <v>8269</v>
      </c>
      <c r="O122">
        <v>100</v>
      </c>
      <c r="P122">
        <v>182.91</v>
      </c>
      <c r="Q122" s="9" t="s">
        <v>8323</v>
      </c>
      <c r="R122" t="s">
        <v>8326</v>
      </c>
      <c r="S122" s="13">
        <v>42702.917048611111</v>
      </c>
      <c r="T122" s="14">
        <v>42732.917048611111</v>
      </c>
    </row>
    <row r="123" spans="1:20" ht="30" x14ac:dyDescent="0.25">
      <c r="A123">
        <v>3237</v>
      </c>
      <c r="B123" s="3" t="s">
        <v>3237</v>
      </c>
      <c r="C123" s="3" t="s">
        <v>7347</v>
      </c>
      <c r="D123" s="6">
        <v>35000</v>
      </c>
      <c r="E123" s="8">
        <v>35275.64</v>
      </c>
      <c r="F123" t="s">
        <v>8218</v>
      </c>
      <c r="G123" t="s">
        <v>8223</v>
      </c>
      <c r="H123" t="s">
        <v>8245</v>
      </c>
      <c r="I123">
        <v>1443499140</v>
      </c>
      <c r="J123">
        <v>1441452184</v>
      </c>
      <c r="K123" t="b">
        <v>1</v>
      </c>
      <c r="L123">
        <v>269</v>
      </c>
      <c r="M123" t="b">
        <v>1</v>
      </c>
      <c r="N123" t="s">
        <v>8269</v>
      </c>
      <c r="O123">
        <v>100</v>
      </c>
      <c r="P123">
        <v>131.13999999999999</v>
      </c>
      <c r="Q123" s="9" t="s">
        <v>8323</v>
      </c>
      <c r="R123" t="s">
        <v>8326</v>
      </c>
      <c r="S123" s="13">
        <v>42252.474351851852</v>
      </c>
      <c r="T123" s="14">
        <v>42276.165972222225</v>
      </c>
    </row>
    <row r="124" spans="1:20" ht="60" x14ac:dyDescent="0.25">
      <c r="A124">
        <v>3241</v>
      </c>
      <c r="B124" s="3" t="s">
        <v>3241</v>
      </c>
      <c r="C124" s="3" t="s">
        <v>7351</v>
      </c>
      <c r="D124" s="6">
        <v>8500</v>
      </c>
      <c r="E124" s="8">
        <v>9801</v>
      </c>
      <c r="F124" t="s">
        <v>8218</v>
      </c>
      <c r="G124" t="s">
        <v>8223</v>
      </c>
      <c r="H124" t="s">
        <v>8245</v>
      </c>
      <c r="I124">
        <v>1413269940</v>
      </c>
      <c r="J124">
        <v>1410421670</v>
      </c>
      <c r="K124" t="b">
        <v>1</v>
      </c>
      <c r="L124">
        <v>167</v>
      </c>
      <c r="M124" t="b">
        <v>1</v>
      </c>
      <c r="N124" t="s">
        <v>8269</v>
      </c>
      <c r="O124">
        <v>100</v>
      </c>
      <c r="P124">
        <v>58.69</v>
      </c>
      <c r="Q124" s="9" t="s">
        <v>8323</v>
      </c>
      <c r="R124" t="s">
        <v>8326</v>
      </c>
      <c r="S124" s="13">
        <v>41893.324884259258</v>
      </c>
      <c r="T124" s="14">
        <v>41926.290972222225</v>
      </c>
    </row>
    <row r="125" spans="1:20" ht="30" x14ac:dyDescent="0.25">
      <c r="A125">
        <v>3242</v>
      </c>
      <c r="B125" s="3" t="s">
        <v>3242</v>
      </c>
      <c r="C125" s="3" t="s">
        <v>7352</v>
      </c>
      <c r="D125" s="6">
        <v>10000</v>
      </c>
      <c r="E125" s="8">
        <v>12730.42</v>
      </c>
      <c r="F125" t="s">
        <v>8218</v>
      </c>
      <c r="G125" t="s">
        <v>8223</v>
      </c>
      <c r="H125" t="s">
        <v>8245</v>
      </c>
      <c r="I125">
        <v>1411150092</v>
      </c>
      <c r="J125">
        <v>1408558092</v>
      </c>
      <c r="K125" t="b">
        <v>1</v>
      </c>
      <c r="L125">
        <v>183</v>
      </c>
      <c r="M125" t="b">
        <v>1</v>
      </c>
      <c r="N125" t="s">
        <v>8269</v>
      </c>
      <c r="O125">
        <v>100</v>
      </c>
      <c r="P125">
        <v>69.569999999999993</v>
      </c>
      <c r="Q125" s="9" t="s">
        <v>8323</v>
      </c>
      <c r="R125" t="s">
        <v>8326</v>
      </c>
      <c r="S125" s="13">
        <v>41871.755694444444</v>
      </c>
      <c r="T125" s="14">
        <v>41901.755694444444</v>
      </c>
    </row>
    <row r="126" spans="1:20" ht="45" x14ac:dyDescent="0.25">
      <c r="A126">
        <v>3243</v>
      </c>
      <c r="B126" s="3" t="s">
        <v>3243</v>
      </c>
      <c r="C126" s="3" t="s">
        <v>7353</v>
      </c>
      <c r="D126" s="6">
        <v>8000</v>
      </c>
      <c r="E126" s="8">
        <v>8227</v>
      </c>
      <c r="F126" t="s">
        <v>8218</v>
      </c>
      <c r="G126" t="s">
        <v>8223</v>
      </c>
      <c r="H126" t="s">
        <v>8245</v>
      </c>
      <c r="I126">
        <v>1444348800</v>
      </c>
      <c r="J126">
        <v>1442283562</v>
      </c>
      <c r="K126" t="b">
        <v>1</v>
      </c>
      <c r="L126">
        <v>71</v>
      </c>
      <c r="M126" t="b">
        <v>1</v>
      </c>
      <c r="N126" t="s">
        <v>8269</v>
      </c>
      <c r="O126">
        <v>100</v>
      </c>
      <c r="P126">
        <v>115.87</v>
      </c>
      <c r="Q126" s="9" t="s">
        <v>8323</v>
      </c>
      <c r="R126" t="s">
        <v>8326</v>
      </c>
      <c r="S126" s="13">
        <v>42262.096782407403</v>
      </c>
      <c r="T126" s="14">
        <v>42286</v>
      </c>
    </row>
    <row r="127" spans="1:20" ht="45" x14ac:dyDescent="0.25">
      <c r="A127">
        <v>3245</v>
      </c>
      <c r="B127" s="3" t="s">
        <v>3245</v>
      </c>
      <c r="C127" s="3" t="s">
        <v>7355</v>
      </c>
      <c r="D127" s="6">
        <v>21000</v>
      </c>
      <c r="E127" s="8">
        <v>21904</v>
      </c>
      <c r="F127" t="s">
        <v>8218</v>
      </c>
      <c r="G127" t="s">
        <v>8223</v>
      </c>
      <c r="H127" t="s">
        <v>8245</v>
      </c>
      <c r="I127">
        <v>1434074400</v>
      </c>
      <c r="J127">
        <v>1431354258</v>
      </c>
      <c r="K127" t="b">
        <v>0</v>
      </c>
      <c r="L127">
        <v>270</v>
      </c>
      <c r="M127" t="b">
        <v>1</v>
      </c>
      <c r="N127" t="s">
        <v>8269</v>
      </c>
      <c r="O127">
        <v>100</v>
      </c>
      <c r="P127">
        <v>81.13</v>
      </c>
      <c r="Q127" s="9" t="s">
        <v>8323</v>
      </c>
      <c r="R127" t="s">
        <v>8326</v>
      </c>
      <c r="S127" s="13">
        <v>42135.60020833333</v>
      </c>
      <c r="T127" s="14">
        <v>42167.083333333328</v>
      </c>
    </row>
    <row r="128" spans="1:20" ht="45" x14ac:dyDescent="0.25">
      <c r="A128">
        <v>3246</v>
      </c>
      <c r="B128" s="3" t="s">
        <v>3246</v>
      </c>
      <c r="C128" s="3" t="s">
        <v>7356</v>
      </c>
      <c r="D128" s="6">
        <v>10000</v>
      </c>
      <c r="E128" s="8">
        <v>11122</v>
      </c>
      <c r="F128" t="s">
        <v>8218</v>
      </c>
      <c r="G128" t="s">
        <v>8223</v>
      </c>
      <c r="H128" t="s">
        <v>8245</v>
      </c>
      <c r="I128">
        <v>1442030340</v>
      </c>
      <c r="J128">
        <v>1439551200</v>
      </c>
      <c r="K128" t="b">
        <v>1</v>
      </c>
      <c r="L128">
        <v>193</v>
      </c>
      <c r="M128" t="b">
        <v>1</v>
      </c>
      <c r="N128" t="s">
        <v>8269</v>
      </c>
      <c r="O128">
        <v>100</v>
      </c>
      <c r="P128">
        <v>57.63</v>
      </c>
      <c r="Q128" s="9" t="s">
        <v>8323</v>
      </c>
      <c r="R128" t="s">
        <v>8326</v>
      </c>
      <c r="S128" s="13">
        <v>42230.472222222219</v>
      </c>
      <c r="T128" s="14">
        <v>42259.165972222225</v>
      </c>
    </row>
    <row r="129" spans="1:20" ht="30" x14ac:dyDescent="0.25">
      <c r="A129">
        <v>3248</v>
      </c>
      <c r="B129" s="3" t="s">
        <v>3248</v>
      </c>
      <c r="C129" s="3" t="s">
        <v>7358</v>
      </c>
      <c r="D129" s="6">
        <v>12000</v>
      </c>
      <c r="E129" s="8">
        <v>12095</v>
      </c>
      <c r="F129" t="s">
        <v>8218</v>
      </c>
      <c r="G129" t="s">
        <v>8223</v>
      </c>
      <c r="H129" t="s">
        <v>8245</v>
      </c>
      <c r="I129">
        <v>1428178757</v>
      </c>
      <c r="J129">
        <v>1425590357</v>
      </c>
      <c r="K129" t="b">
        <v>1</v>
      </c>
      <c r="L129">
        <v>200</v>
      </c>
      <c r="M129" t="b">
        <v>1</v>
      </c>
      <c r="N129" t="s">
        <v>8269</v>
      </c>
      <c r="O129">
        <v>100</v>
      </c>
      <c r="P129">
        <v>60.48</v>
      </c>
      <c r="Q129" s="9" t="s">
        <v>8323</v>
      </c>
      <c r="R129" t="s">
        <v>8326</v>
      </c>
      <c r="S129" s="13">
        <v>42068.888391203705</v>
      </c>
      <c r="T129" s="14">
        <v>42098.846724537041</v>
      </c>
    </row>
    <row r="130" spans="1:20" ht="45" x14ac:dyDescent="0.25">
      <c r="A130">
        <v>3249</v>
      </c>
      <c r="B130" s="3" t="s">
        <v>3249</v>
      </c>
      <c r="C130" s="3" t="s">
        <v>7359</v>
      </c>
      <c r="D130" s="6">
        <v>5500</v>
      </c>
      <c r="E130" s="8">
        <v>5771</v>
      </c>
      <c r="F130" t="s">
        <v>8218</v>
      </c>
      <c r="G130" t="s">
        <v>8223</v>
      </c>
      <c r="H130" t="s">
        <v>8245</v>
      </c>
      <c r="I130">
        <v>1434822914</v>
      </c>
      <c r="J130">
        <v>1432230914</v>
      </c>
      <c r="K130" t="b">
        <v>1</v>
      </c>
      <c r="L130">
        <v>88</v>
      </c>
      <c r="M130" t="b">
        <v>1</v>
      </c>
      <c r="N130" t="s">
        <v>8269</v>
      </c>
      <c r="O130">
        <v>100</v>
      </c>
      <c r="P130">
        <v>65.58</v>
      </c>
      <c r="Q130" s="9" t="s">
        <v>8323</v>
      </c>
      <c r="R130" t="s">
        <v>8326</v>
      </c>
      <c r="S130" s="13">
        <v>42145.746689814812</v>
      </c>
      <c r="T130" s="14">
        <v>42175.746689814812</v>
      </c>
    </row>
    <row r="131" spans="1:20" ht="60" x14ac:dyDescent="0.25">
      <c r="A131">
        <v>3250</v>
      </c>
      <c r="B131" s="3" t="s">
        <v>3250</v>
      </c>
      <c r="C131" s="3" t="s">
        <v>7360</v>
      </c>
      <c r="D131" s="6">
        <v>25000</v>
      </c>
      <c r="E131" s="8">
        <v>25388</v>
      </c>
      <c r="F131" t="s">
        <v>8218</v>
      </c>
      <c r="G131" t="s">
        <v>8223</v>
      </c>
      <c r="H131" t="s">
        <v>8245</v>
      </c>
      <c r="I131">
        <v>1415213324</v>
      </c>
      <c r="J131">
        <v>1412617724</v>
      </c>
      <c r="K131" t="b">
        <v>1</v>
      </c>
      <c r="L131">
        <v>213</v>
      </c>
      <c r="M131" t="b">
        <v>1</v>
      </c>
      <c r="N131" t="s">
        <v>8269</v>
      </c>
      <c r="O131">
        <v>100</v>
      </c>
      <c r="P131">
        <v>119.19</v>
      </c>
      <c r="Q131" s="9" t="s">
        <v>8323</v>
      </c>
      <c r="R131" t="s">
        <v>8326</v>
      </c>
      <c r="S131" s="13">
        <v>41918.742175925923</v>
      </c>
      <c r="T131" s="14">
        <v>41948.783842592595</v>
      </c>
    </row>
    <row r="132" spans="1:20" ht="45" x14ac:dyDescent="0.25">
      <c r="A132">
        <v>3251</v>
      </c>
      <c r="B132" s="3" t="s">
        <v>3251</v>
      </c>
      <c r="C132" s="3" t="s">
        <v>7361</v>
      </c>
      <c r="D132" s="6">
        <v>1500</v>
      </c>
      <c r="E132" s="8">
        <v>1661</v>
      </c>
      <c r="F132" t="s">
        <v>8218</v>
      </c>
      <c r="G132" t="s">
        <v>8223</v>
      </c>
      <c r="H132" t="s">
        <v>8245</v>
      </c>
      <c r="I132">
        <v>1434907966</v>
      </c>
      <c r="J132">
        <v>1432315966</v>
      </c>
      <c r="K132" t="b">
        <v>1</v>
      </c>
      <c r="L132">
        <v>20</v>
      </c>
      <c r="M132" t="b">
        <v>1</v>
      </c>
      <c r="N132" t="s">
        <v>8269</v>
      </c>
      <c r="O132">
        <v>100</v>
      </c>
      <c r="P132">
        <v>83.05</v>
      </c>
      <c r="Q132" s="9" t="s">
        <v>8323</v>
      </c>
      <c r="R132" t="s">
        <v>8326</v>
      </c>
      <c r="S132" s="13">
        <v>42146.731087962966</v>
      </c>
      <c r="T132" s="14">
        <v>42176.731087962966</v>
      </c>
    </row>
    <row r="133" spans="1:20" ht="45" x14ac:dyDescent="0.25">
      <c r="A133">
        <v>3253</v>
      </c>
      <c r="B133" s="3" t="s">
        <v>3253</v>
      </c>
      <c r="C133" s="3" t="s">
        <v>7363</v>
      </c>
      <c r="D133" s="6">
        <v>20000</v>
      </c>
      <c r="E133" s="8">
        <v>20365</v>
      </c>
      <c r="F133" t="s">
        <v>8218</v>
      </c>
      <c r="G133" t="s">
        <v>8223</v>
      </c>
      <c r="H133" t="s">
        <v>8245</v>
      </c>
      <c r="I133">
        <v>1473306300</v>
      </c>
      <c r="J133">
        <v>1471701028</v>
      </c>
      <c r="K133" t="b">
        <v>1</v>
      </c>
      <c r="L133">
        <v>115</v>
      </c>
      <c r="M133" t="b">
        <v>1</v>
      </c>
      <c r="N133" t="s">
        <v>8269</v>
      </c>
      <c r="O133">
        <v>100</v>
      </c>
      <c r="P133">
        <v>177.09</v>
      </c>
      <c r="Q133" s="9" t="s">
        <v>8323</v>
      </c>
      <c r="R133" t="s">
        <v>8326</v>
      </c>
      <c r="S133" s="13">
        <v>42602.576712962968</v>
      </c>
      <c r="T133" s="14">
        <v>42621.15625</v>
      </c>
    </row>
    <row r="134" spans="1:20" ht="45" x14ac:dyDescent="0.25">
      <c r="A134">
        <v>3256</v>
      </c>
      <c r="B134" s="3" t="s">
        <v>3256</v>
      </c>
      <c r="C134" s="3" t="s">
        <v>7366</v>
      </c>
      <c r="D134" s="6">
        <v>10000</v>
      </c>
      <c r="E134" s="8">
        <v>12806</v>
      </c>
      <c r="F134" t="s">
        <v>8218</v>
      </c>
      <c r="G134" t="s">
        <v>8223</v>
      </c>
      <c r="H134" t="s">
        <v>8245</v>
      </c>
      <c r="I134">
        <v>1433995140</v>
      </c>
      <c r="J134">
        <v>1432129577</v>
      </c>
      <c r="K134" t="b">
        <v>1</v>
      </c>
      <c r="L134">
        <v>176</v>
      </c>
      <c r="M134" t="b">
        <v>1</v>
      </c>
      <c r="N134" t="s">
        <v>8269</v>
      </c>
      <c r="O134">
        <v>100</v>
      </c>
      <c r="P134">
        <v>72.760000000000005</v>
      </c>
      <c r="Q134" s="9" t="s">
        <v>8323</v>
      </c>
      <c r="R134" t="s">
        <v>8326</v>
      </c>
      <c r="S134" s="13">
        <v>42144.573807870373</v>
      </c>
      <c r="T134" s="14">
        <v>42166.165972222225</v>
      </c>
    </row>
    <row r="135" spans="1:20" ht="45" x14ac:dyDescent="0.25">
      <c r="A135">
        <v>3258</v>
      </c>
      <c r="B135" s="3" t="s">
        <v>3258</v>
      </c>
      <c r="C135" s="3" t="s">
        <v>7368</v>
      </c>
      <c r="D135" s="6">
        <v>7000</v>
      </c>
      <c r="E135" s="8">
        <v>7365</v>
      </c>
      <c r="F135" t="s">
        <v>8218</v>
      </c>
      <c r="G135" t="s">
        <v>8223</v>
      </c>
      <c r="H135" t="s">
        <v>8245</v>
      </c>
      <c r="I135">
        <v>1420751861</v>
      </c>
      <c r="J135">
        <v>1418159861</v>
      </c>
      <c r="K135" t="b">
        <v>1</v>
      </c>
      <c r="L135">
        <v>75</v>
      </c>
      <c r="M135" t="b">
        <v>1</v>
      </c>
      <c r="N135" t="s">
        <v>8269</v>
      </c>
      <c r="O135">
        <v>100</v>
      </c>
      <c r="P135">
        <v>98.2</v>
      </c>
      <c r="Q135" s="9" t="s">
        <v>8323</v>
      </c>
      <c r="R135" t="s">
        <v>8326</v>
      </c>
      <c r="S135" s="13">
        <v>41982.887280092589</v>
      </c>
      <c r="T135" s="14">
        <v>42012.887280092589</v>
      </c>
    </row>
    <row r="136" spans="1:20" ht="45" x14ac:dyDescent="0.25">
      <c r="A136">
        <v>3259</v>
      </c>
      <c r="B136" s="3" t="s">
        <v>3259</v>
      </c>
      <c r="C136" s="3" t="s">
        <v>7369</v>
      </c>
      <c r="D136" s="6">
        <v>23000</v>
      </c>
      <c r="E136" s="8">
        <v>24418.6</v>
      </c>
      <c r="F136" t="s">
        <v>8218</v>
      </c>
      <c r="G136" t="s">
        <v>8223</v>
      </c>
      <c r="H136" t="s">
        <v>8245</v>
      </c>
      <c r="I136">
        <v>1475294340</v>
      </c>
      <c r="J136">
        <v>1472753745</v>
      </c>
      <c r="K136" t="b">
        <v>1</v>
      </c>
      <c r="L136">
        <v>97</v>
      </c>
      <c r="M136" t="b">
        <v>1</v>
      </c>
      <c r="N136" t="s">
        <v>8269</v>
      </c>
      <c r="O136">
        <v>100</v>
      </c>
      <c r="P136">
        <v>251.74</v>
      </c>
      <c r="Q136" s="9" t="s">
        <v>8323</v>
      </c>
      <c r="R136" t="s">
        <v>8326</v>
      </c>
      <c r="S136" s="13">
        <v>42614.760937500003</v>
      </c>
      <c r="T136" s="14">
        <v>42644.165972222225</v>
      </c>
    </row>
    <row r="137" spans="1:20" ht="45" x14ac:dyDescent="0.25">
      <c r="A137">
        <v>3260</v>
      </c>
      <c r="B137" s="3" t="s">
        <v>3260</v>
      </c>
      <c r="C137" s="3" t="s">
        <v>7370</v>
      </c>
      <c r="D137" s="6">
        <v>5000</v>
      </c>
      <c r="E137" s="8">
        <v>5462</v>
      </c>
      <c r="F137" t="s">
        <v>8218</v>
      </c>
      <c r="G137" t="s">
        <v>8223</v>
      </c>
      <c r="H137" t="s">
        <v>8245</v>
      </c>
      <c r="I137">
        <v>1448903318</v>
      </c>
      <c r="J137">
        <v>1445875718</v>
      </c>
      <c r="K137" t="b">
        <v>1</v>
      </c>
      <c r="L137">
        <v>73</v>
      </c>
      <c r="M137" t="b">
        <v>1</v>
      </c>
      <c r="N137" t="s">
        <v>8269</v>
      </c>
      <c r="O137">
        <v>100</v>
      </c>
      <c r="P137">
        <v>74.819999999999993</v>
      </c>
      <c r="Q137" s="9" t="s">
        <v>8323</v>
      </c>
      <c r="R137" t="s">
        <v>8326</v>
      </c>
      <c r="S137" s="13">
        <v>42303.672662037032</v>
      </c>
      <c r="T137" s="14">
        <v>42338.714328703703</v>
      </c>
    </row>
    <row r="138" spans="1:20" ht="45" x14ac:dyDescent="0.25">
      <c r="A138">
        <v>3261</v>
      </c>
      <c r="B138" s="3" t="s">
        <v>3261</v>
      </c>
      <c r="C138" s="3" t="s">
        <v>7371</v>
      </c>
      <c r="D138" s="6">
        <v>3300</v>
      </c>
      <c r="E138" s="8">
        <v>3315</v>
      </c>
      <c r="F138" t="s">
        <v>8218</v>
      </c>
      <c r="G138" t="s">
        <v>8223</v>
      </c>
      <c r="H138" t="s">
        <v>8245</v>
      </c>
      <c r="I138">
        <v>1437067476</v>
      </c>
      <c r="J138">
        <v>1434475476</v>
      </c>
      <c r="K138" t="b">
        <v>1</v>
      </c>
      <c r="L138">
        <v>49</v>
      </c>
      <c r="M138" t="b">
        <v>1</v>
      </c>
      <c r="N138" t="s">
        <v>8269</v>
      </c>
      <c r="O138">
        <v>100</v>
      </c>
      <c r="P138">
        <v>67.650000000000006</v>
      </c>
      <c r="Q138" s="9" t="s">
        <v>8323</v>
      </c>
      <c r="R138" t="s">
        <v>8326</v>
      </c>
      <c r="S138" s="13">
        <v>42171.725416666668</v>
      </c>
      <c r="T138" s="14">
        <v>42201.725416666668</v>
      </c>
    </row>
    <row r="139" spans="1:20" ht="30" x14ac:dyDescent="0.25">
      <c r="A139">
        <v>3262</v>
      </c>
      <c r="B139" s="3" t="s">
        <v>3262</v>
      </c>
      <c r="C139" s="3" t="s">
        <v>7372</v>
      </c>
      <c r="D139" s="6">
        <v>12200</v>
      </c>
      <c r="E139" s="8">
        <v>12571</v>
      </c>
      <c r="F139" t="s">
        <v>8218</v>
      </c>
      <c r="G139" t="s">
        <v>8223</v>
      </c>
      <c r="H139" t="s">
        <v>8245</v>
      </c>
      <c r="I139">
        <v>1419220800</v>
      </c>
      <c r="J139">
        <v>1416555262</v>
      </c>
      <c r="K139" t="b">
        <v>1</v>
      </c>
      <c r="L139">
        <v>134</v>
      </c>
      <c r="M139" t="b">
        <v>1</v>
      </c>
      <c r="N139" t="s">
        <v>8269</v>
      </c>
      <c r="O139">
        <v>100</v>
      </c>
      <c r="P139">
        <v>93.81</v>
      </c>
      <c r="Q139" s="9" t="s">
        <v>8323</v>
      </c>
      <c r="R139" t="s">
        <v>8326</v>
      </c>
      <c r="S139" s="13">
        <v>41964.315532407403</v>
      </c>
      <c r="T139" s="14">
        <v>41995.166666666672</v>
      </c>
    </row>
    <row r="140" spans="1:20" ht="30" x14ac:dyDescent="0.25">
      <c r="A140">
        <v>3263</v>
      </c>
      <c r="B140" s="3" t="s">
        <v>3263</v>
      </c>
      <c r="C140" s="3" t="s">
        <v>7373</v>
      </c>
      <c r="D140" s="6">
        <v>2500</v>
      </c>
      <c r="E140" s="8">
        <v>2804.16</v>
      </c>
      <c r="F140" t="s">
        <v>8218</v>
      </c>
      <c r="G140" t="s">
        <v>8223</v>
      </c>
      <c r="H140" t="s">
        <v>8245</v>
      </c>
      <c r="I140">
        <v>1446238800</v>
      </c>
      <c r="J140">
        <v>1444220588</v>
      </c>
      <c r="K140" t="b">
        <v>1</v>
      </c>
      <c r="L140">
        <v>68</v>
      </c>
      <c r="M140" t="b">
        <v>1</v>
      </c>
      <c r="N140" t="s">
        <v>8269</v>
      </c>
      <c r="O140">
        <v>100</v>
      </c>
      <c r="P140">
        <v>41.24</v>
      </c>
      <c r="Q140" s="9" t="s">
        <v>8323</v>
      </c>
      <c r="R140" t="s">
        <v>8326</v>
      </c>
      <c r="S140" s="13">
        <v>42284.516064814816</v>
      </c>
      <c r="T140" s="14">
        <v>42307.875</v>
      </c>
    </row>
    <row r="141" spans="1:20" ht="30" x14ac:dyDescent="0.25">
      <c r="A141">
        <v>3264</v>
      </c>
      <c r="B141" s="3" t="s">
        <v>3264</v>
      </c>
      <c r="C141" s="3" t="s">
        <v>7374</v>
      </c>
      <c r="D141" s="6">
        <v>2500</v>
      </c>
      <c r="E141" s="8">
        <v>2575</v>
      </c>
      <c r="F141" t="s">
        <v>8218</v>
      </c>
      <c r="G141" t="s">
        <v>8223</v>
      </c>
      <c r="H141" t="s">
        <v>8245</v>
      </c>
      <c r="I141">
        <v>1422482400</v>
      </c>
      <c r="J141">
        <v>1421089938</v>
      </c>
      <c r="K141" t="b">
        <v>1</v>
      </c>
      <c r="L141">
        <v>49</v>
      </c>
      <c r="M141" t="b">
        <v>1</v>
      </c>
      <c r="N141" t="s">
        <v>8269</v>
      </c>
      <c r="O141">
        <v>100</v>
      </c>
      <c r="P141">
        <v>52.55</v>
      </c>
      <c r="Q141" s="9" t="s">
        <v>8323</v>
      </c>
      <c r="R141" t="s">
        <v>8326</v>
      </c>
      <c r="S141" s="13">
        <v>42016.800208333334</v>
      </c>
      <c r="T141" s="14">
        <v>42032.916666666672</v>
      </c>
    </row>
    <row r="142" spans="1:20" ht="45" x14ac:dyDescent="0.25">
      <c r="A142">
        <v>3266</v>
      </c>
      <c r="B142" s="3" t="s">
        <v>3266</v>
      </c>
      <c r="C142" s="3" t="s">
        <v>7376</v>
      </c>
      <c r="D142" s="6">
        <v>6000</v>
      </c>
      <c r="E142" s="8">
        <v>7877</v>
      </c>
      <c r="F142" t="s">
        <v>8218</v>
      </c>
      <c r="G142" t="s">
        <v>8223</v>
      </c>
      <c r="H142" t="s">
        <v>8245</v>
      </c>
      <c r="I142">
        <v>1434142800</v>
      </c>
      <c r="J142">
        <v>1431435122</v>
      </c>
      <c r="K142" t="b">
        <v>1</v>
      </c>
      <c r="L142">
        <v>163</v>
      </c>
      <c r="M142" t="b">
        <v>1</v>
      </c>
      <c r="N142" t="s">
        <v>8269</v>
      </c>
      <c r="O142">
        <v>100</v>
      </c>
      <c r="P142">
        <v>48.33</v>
      </c>
      <c r="Q142" s="9" t="s">
        <v>8323</v>
      </c>
      <c r="R142" t="s">
        <v>8326</v>
      </c>
      <c r="S142" s="13">
        <v>42136.536134259266</v>
      </c>
      <c r="T142" s="14">
        <v>42167.875</v>
      </c>
    </row>
    <row r="143" spans="1:20" ht="60" x14ac:dyDescent="0.25">
      <c r="A143">
        <v>3267</v>
      </c>
      <c r="B143" s="3" t="s">
        <v>3267</v>
      </c>
      <c r="C143" s="3" t="s">
        <v>7377</v>
      </c>
      <c r="D143" s="6">
        <v>15000</v>
      </c>
      <c r="E143" s="8">
        <v>15315</v>
      </c>
      <c r="F143" t="s">
        <v>8218</v>
      </c>
      <c r="G143" t="s">
        <v>8223</v>
      </c>
      <c r="H143" t="s">
        <v>8245</v>
      </c>
      <c r="I143">
        <v>1437156660</v>
      </c>
      <c r="J143">
        <v>1434564660</v>
      </c>
      <c r="K143" t="b">
        <v>1</v>
      </c>
      <c r="L143">
        <v>288</v>
      </c>
      <c r="M143" t="b">
        <v>1</v>
      </c>
      <c r="N143" t="s">
        <v>8269</v>
      </c>
      <c r="O143">
        <v>100</v>
      </c>
      <c r="P143">
        <v>53.18</v>
      </c>
      <c r="Q143" s="9" t="s">
        <v>8323</v>
      </c>
      <c r="R143" t="s">
        <v>8326</v>
      </c>
      <c r="S143" s="13">
        <v>42172.757638888885</v>
      </c>
      <c r="T143" s="14">
        <v>42202.757638888885</v>
      </c>
    </row>
    <row r="144" spans="1:20" ht="45" x14ac:dyDescent="0.25">
      <c r="A144">
        <v>3268</v>
      </c>
      <c r="B144" s="3" t="s">
        <v>3268</v>
      </c>
      <c r="C144" s="3" t="s">
        <v>7378</v>
      </c>
      <c r="D144" s="6">
        <v>2000</v>
      </c>
      <c r="E144" s="8">
        <v>2560</v>
      </c>
      <c r="F144" t="s">
        <v>8218</v>
      </c>
      <c r="G144" t="s">
        <v>8223</v>
      </c>
      <c r="H144" t="s">
        <v>8245</v>
      </c>
      <c r="I144">
        <v>1472074928</v>
      </c>
      <c r="J144">
        <v>1470692528</v>
      </c>
      <c r="K144" t="b">
        <v>1</v>
      </c>
      <c r="L144">
        <v>42</v>
      </c>
      <c r="M144" t="b">
        <v>1</v>
      </c>
      <c r="N144" t="s">
        <v>8269</v>
      </c>
      <c r="O144">
        <v>100</v>
      </c>
      <c r="P144">
        <v>60.95</v>
      </c>
      <c r="Q144" s="9" t="s">
        <v>8323</v>
      </c>
      <c r="R144" t="s">
        <v>8326</v>
      </c>
      <c r="S144" s="13">
        <v>42590.90425925926</v>
      </c>
      <c r="T144" s="14">
        <v>42606.90425925926</v>
      </c>
    </row>
    <row r="145" spans="1:20" ht="45" x14ac:dyDescent="0.25">
      <c r="A145">
        <v>3272</v>
      </c>
      <c r="B145" s="3" t="s">
        <v>3272</v>
      </c>
      <c r="C145" s="3" t="s">
        <v>7382</v>
      </c>
      <c r="D145" s="6">
        <v>10000</v>
      </c>
      <c r="E145" s="8">
        <v>15443</v>
      </c>
      <c r="F145" t="s">
        <v>8218</v>
      </c>
      <c r="G145" t="s">
        <v>8223</v>
      </c>
      <c r="H145" t="s">
        <v>8245</v>
      </c>
      <c r="I145">
        <v>1446814809</v>
      </c>
      <c r="J145">
        <v>1444219209</v>
      </c>
      <c r="K145" t="b">
        <v>1</v>
      </c>
      <c r="L145">
        <v>145</v>
      </c>
      <c r="M145" t="b">
        <v>1</v>
      </c>
      <c r="N145" t="s">
        <v>8269</v>
      </c>
      <c r="O145">
        <v>200</v>
      </c>
      <c r="P145">
        <v>106.5</v>
      </c>
      <c r="Q145" s="9" t="s">
        <v>8323</v>
      </c>
      <c r="R145" t="s">
        <v>8326</v>
      </c>
      <c r="S145" s="13">
        <v>42284.500104166669</v>
      </c>
      <c r="T145" s="14">
        <v>42314.541770833333</v>
      </c>
    </row>
    <row r="146" spans="1:20" ht="60" x14ac:dyDescent="0.25">
      <c r="A146">
        <v>3273</v>
      </c>
      <c r="B146" s="3" t="s">
        <v>3273</v>
      </c>
      <c r="C146" s="3" t="s">
        <v>7383</v>
      </c>
      <c r="D146" s="6">
        <v>4000</v>
      </c>
      <c r="E146" s="8">
        <v>4296</v>
      </c>
      <c r="F146" t="s">
        <v>8218</v>
      </c>
      <c r="G146" t="s">
        <v>8223</v>
      </c>
      <c r="H146" t="s">
        <v>8245</v>
      </c>
      <c r="I146">
        <v>1473879600</v>
      </c>
      <c r="J146">
        <v>1472498042</v>
      </c>
      <c r="K146" t="b">
        <v>1</v>
      </c>
      <c r="L146">
        <v>21</v>
      </c>
      <c r="M146" t="b">
        <v>1</v>
      </c>
      <c r="N146" t="s">
        <v>8269</v>
      </c>
      <c r="O146">
        <v>100</v>
      </c>
      <c r="P146">
        <v>204.57</v>
      </c>
      <c r="Q146" s="9" t="s">
        <v>8323</v>
      </c>
      <c r="R146" t="s">
        <v>8326</v>
      </c>
      <c r="S146" s="13">
        <v>42611.801412037035</v>
      </c>
      <c r="T146" s="14">
        <v>42627.791666666672</v>
      </c>
    </row>
    <row r="147" spans="1:20" ht="45" x14ac:dyDescent="0.25">
      <c r="A147">
        <v>3274</v>
      </c>
      <c r="B147" s="3" t="s">
        <v>3274</v>
      </c>
      <c r="C147" s="3" t="s">
        <v>7384</v>
      </c>
      <c r="D147" s="6">
        <v>15500</v>
      </c>
      <c r="E147" s="8">
        <v>15705</v>
      </c>
      <c r="F147" t="s">
        <v>8218</v>
      </c>
      <c r="G147" t="s">
        <v>8223</v>
      </c>
      <c r="H147" t="s">
        <v>8245</v>
      </c>
      <c r="I147">
        <v>1458075600</v>
      </c>
      <c r="J147">
        <v>1454259272</v>
      </c>
      <c r="K147" t="b">
        <v>1</v>
      </c>
      <c r="L147">
        <v>286</v>
      </c>
      <c r="M147" t="b">
        <v>1</v>
      </c>
      <c r="N147" t="s">
        <v>8269</v>
      </c>
      <c r="O147">
        <v>100</v>
      </c>
      <c r="P147">
        <v>54.91</v>
      </c>
      <c r="Q147" s="9" t="s">
        <v>8323</v>
      </c>
      <c r="R147" t="s">
        <v>8326</v>
      </c>
      <c r="S147" s="13">
        <v>42400.704537037032</v>
      </c>
      <c r="T147" s="14">
        <v>42444.875</v>
      </c>
    </row>
    <row r="148" spans="1:20" ht="45" x14ac:dyDescent="0.25">
      <c r="A148">
        <v>3275</v>
      </c>
      <c r="B148" s="3" t="s">
        <v>3275</v>
      </c>
      <c r="C148" s="3" t="s">
        <v>7385</v>
      </c>
      <c r="D148" s="6">
        <v>1800</v>
      </c>
      <c r="E148" s="8">
        <v>1805</v>
      </c>
      <c r="F148" t="s">
        <v>8218</v>
      </c>
      <c r="G148" t="s">
        <v>8223</v>
      </c>
      <c r="H148" t="s">
        <v>8245</v>
      </c>
      <c r="I148">
        <v>1423456200</v>
      </c>
      <c r="J148">
        <v>1421183271</v>
      </c>
      <c r="K148" t="b">
        <v>1</v>
      </c>
      <c r="L148">
        <v>12</v>
      </c>
      <c r="M148" t="b">
        <v>1</v>
      </c>
      <c r="N148" t="s">
        <v>8269</v>
      </c>
      <c r="O148">
        <v>100</v>
      </c>
      <c r="P148">
        <v>150.41999999999999</v>
      </c>
      <c r="Q148" s="9" t="s">
        <v>8323</v>
      </c>
      <c r="R148" t="s">
        <v>8326</v>
      </c>
      <c r="S148" s="13">
        <v>42017.88045138889</v>
      </c>
      <c r="T148" s="14">
        <v>42044.1875</v>
      </c>
    </row>
    <row r="149" spans="1:20" ht="60" x14ac:dyDescent="0.25">
      <c r="A149">
        <v>3279</v>
      </c>
      <c r="B149" s="3" t="s">
        <v>3279</v>
      </c>
      <c r="C149" s="3" t="s">
        <v>7389</v>
      </c>
      <c r="D149" s="6">
        <v>5800</v>
      </c>
      <c r="E149" s="8">
        <v>6628</v>
      </c>
      <c r="F149" t="s">
        <v>8218</v>
      </c>
      <c r="G149" t="s">
        <v>8223</v>
      </c>
      <c r="H149" t="s">
        <v>8245</v>
      </c>
      <c r="I149">
        <v>1459474059</v>
      </c>
      <c r="J149">
        <v>1456885659</v>
      </c>
      <c r="K149" t="b">
        <v>0</v>
      </c>
      <c r="L149">
        <v>63</v>
      </c>
      <c r="M149" t="b">
        <v>1</v>
      </c>
      <c r="N149" t="s">
        <v>8269</v>
      </c>
      <c r="O149">
        <v>100</v>
      </c>
      <c r="P149">
        <v>105.21</v>
      </c>
      <c r="Q149" s="9" t="s">
        <v>8323</v>
      </c>
      <c r="R149" t="s">
        <v>8326</v>
      </c>
      <c r="S149" s="13">
        <v>42431.102534722217</v>
      </c>
      <c r="T149" s="14">
        <v>42461.06086805556</v>
      </c>
    </row>
    <row r="150" spans="1:20" ht="60" x14ac:dyDescent="0.25">
      <c r="A150">
        <v>3280</v>
      </c>
      <c r="B150" s="3" t="s">
        <v>3280</v>
      </c>
      <c r="C150" s="3" t="s">
        <v>7390</v>
      </c>
      <c r="D150" s="6">
        <v>2000</v>
      </c>
      <c r="E150" s="8">
        <v>2060</v>
      </c>
      <c r="F150" t="s">
        <v>8218</v>
      </c>
      <c r="G150" t="s">
        <v>8223</v>
      </c>
      <c r="H150" t="s">
        <v>8245</v>
      </c>
      <c r="I150">
        <v>1433134800</v>
      </c>
      <c r="J150">
        <v>1430158198</v>
      </c>
      <c r="K150" t="b">
        <v>0</v>
      </c>
      <c r="L150">
        <v>30</v>
      </c>
      <c r="M150" t="b">
        <v>1</v>
      </c>
      <c r="N150" t="s">
        <v>8269</v>
      </c>
      <c r="O150">
        <v>100</v>
      </c>
      <c r="P150">
        <v>68.67</v>
      </c>
      <c r="Q150" s="9" t="s">
        <v>8323</v>
      </c>
      <c r="R150" t="s">
        <v>8326</v>
      </c>
      <c r="S150" s="13">
        <v>42121.756921296299</v>
      </c>
      <c r="T150" s="14">
        <v>42156.208333333328</v>
      </c>
    </row>
    <row r="151" spans="1:20" ht="30" x14ac:dyDescent="0.25">
      <c r="A151">
        <v>3281</v>
      </c>
      <c r="B151" s="3" t="s">
        <v>3281</v>
      </c>
      <c r="C151" s="3" t="s">
        <v>7391</v>
      </c>
      <c r="D151" s="6">
        <v>5000</v>
      </c>
      <c r="E151" s="8">
        <v>6080</v>
      </c>
      <c r="F151" t="s">
        <v>8218</v>
      </c>
      <c r="G151" t="s">
        <v>8223</v>
      </c>
      <c r="H151" t="s">
        <v>8245</v>
      </c>
      <c r="I151">
        <v>1441153705</v>
      </c>
      <c r="J151">
        <v>1438561705</v>
      </c>
      <c r="K151" t="b">
        <v>0</v>
      </c>
      <c r="L151">
        <v>47</v>
      </c>
      <c r="M151" t="b">
        <v>1</v>
      </c>
      <c r="N151" t="s">
        <v>8269</v>
      </c>
      <c r="O151">
        <v>100</v>
      </c>
      <c r="P151">
        <v>129.36000000000001</v>
      </c>
      <c r="Q151" s="9" t="s">
        <v>8323</v>
      </c>
      <c r="R151" t="s">
        <v>8326</v>
      </c>
      <c r="S151" s="13">
        <v>42219.019733796296</v>
      </c>
      <c r="T151" s="14">
        <v>42249.019733796296</v>
      </c>
    </row>
    <row r="152" spans="1:20" ht="45" x14ac:dyDescent="0.25">
      <c r="A152">
        <v>3282</v>
      </c>
      <c r="B152" s="3" t="s">
        <v>3282</v>
      </c>
      <c r="C152" s="3" t="s">
        <v>7392</v>
      </c>
      <c r="D152" s="6">
        <v>31000</v>
      </c>
      <c r="E152" s="8">
        <v>31820.5</v>
      </c>
      <c r="F152" t="s">
        <v>8218</v>
      </c>
      <c r="G152" t="s">
        <v>8223</v>
      </c>
      <c r="H152" t="s">
        <v>8245</v>
      </c>
      <c r="I152">
        <v>1461904788</v>
      </c>
      <c r="J152">
        <v>1458103188</v>
      </c>
      <c r="K152" t="b">
        <v>0</v>
      </c>
      <c r="L152">
        <v>237</v>
      </c>
      <c r="M152" t="b">
        <v>1</v>
      </c>
      <c r="N152" t="s">
        <v>8269</v>
      </c>
      <c r="O152">
        <v>100</v>
      </c>
      <c r="P152">
        <v>134.26</v>
      </c>
      <c r="Q152" s="9" t="s">
        <v>8323</v>
      </c>
      <c r="R152" t="s">
        <v>8326</v>
      </c>
      <c r="S152" s="13">
        <v>42445.19430555556</v>
      </c>
      <c r="T152" s="14">
        <v>42489.19430555556</v>
      </c>
    </row>
    <row r="153" spans="1:20" ht="45" x14ac:dyDescent="0.25">
      <c r="A153">
        <v>3284</v>
      </c>
      <c r="B153" s="3" t="s">
        <v>3284</v>
      </c>
      <c r="C153" s="3" t="s">
        <v>7394</v>
      </c>
      <c r="D153" s="6">
        <v>3000</v>
      </c>
      <c r="E153" s="8">
        <v>3048</v>
      </c>
      <c r="F153" t="s">
        <v>8218</v>
      </c>
      <c r="G153" t="s">
        <v>8223</v>
      </c>
      <c r="H153" t="s">
        <v>8245</v>
      </c>
      <c r="I153">
        <v>1454047140</v>
      </c>
      <c r="J153">
        <v>1452546853</v>
      </c>
      <c r="K153" t="b">
        <v>0</v>
      </c>
      <c r="L153">
        <v>15</v>
      </c>
      <c r="M153" t="b">
        <v>1</v>
      </c>
      <c r="N153" t="s">
        <v>8269</v>
      </c>
      <c r="O153">
        <v>100</v>
      </c>
      <c r="P153">
        <v>203.2</v>
      </c>
      <c r="Q153" s="9" t="s">
        <v>8323</v>
      </c>
      <c r="R153" t="s">
        <v>8326</v>
      </c>
      <c r="S153" s="13">
        <v>42380.884872685187</v>
      </c>
      <c r="T153" s="14">
        <v>42398.249305555553</v>
      </c>
    </row>
    <row r="154" spans="1:20" x14ac:dyDescent="0.25">
      <c r="A154">
        <v>3285</v>
      </c>
      <c r="B154" s="3" t="s">
        <v>3285</v>
      </c>
      <c r="C154" s="3" t="s">
        <v>7395</v>
      </c>
      <c r="D154" s="6">
        <v>4999</v>
      </c>
      <c r="E154" s="8">
        <v>5604</v>
      </c>
      <c r="F154" t="s">
        <v>8218</v>
      </c>
      <c r="G154" t="s">
        <v>8223</v>
      </c>
      <c r="H154" t="s">
        <v>8245</v>
      </c>
      <c r="I154">
        <v>1488258000</v>
      </c>
      <c r="J154">
        <v>1485556626</v>
      </c>
      <c r="K154" t="b">
        <v>0</v>
      </c>
      <c r="L154">
        <v>81</v>
      </c>
      <c r="M154" t="b">
        <v>1</v>
      </c>
      <c r="N154" t="s">
        <v>8269</v>
      </c>
      <c r="O154">
        <v>100</v>
      </c>
      <c r="P154">
        <v>69.19</v>
      </c>
      <c r="Q154" s="9" t="s">
        <v>8323</v>
      </c>
      <c r="R154" t="s">
        <v>8326</v>
      </c>
      <c r="S154" s="13">
        <v>42762.942430555559</v>
      </c>
      <c r="T154" s="14">
        <v>42794.208333333328</v>
      </c>
    </row>
    <row r="155" spans="1:20" ht="60" x14ac:dyDescent="0.25">
      <c r="A155">
        <v>3286</v>
      </c>
      <c r="B155" s="3" t="s">
        <v>3286</v>
      </c>
      <c r="C155" s="3" t="s">
        <v>7396</v>
      </c>
      <c r="D155" s="6">
        <v>15000</v>
      </c>
      <c r="E155" s="8">
        <v>15265</v>
      </c>
      <c r="F155" t="s">
        <v>8218</v>
      </c>
      <c r="G155" t="s">
        <v>8223</v>
      </c>
      <c r="H155" t="s">
        <v>8245</v>
      </c>
      <c r="I155">
        <v>1471291782</v>
      </c>
      <c r="J155">
        <v>1468699782</v>
      </c>
      <c r="K155" t="b">
        <v>0</v>
      </c>
      <c r="L155">
        <v>122</v>
      </c>
      <c r="M155" t="b">
        <v>1</v>
      </c>
      <c r="N155" t="s">
        <v>8269</v>
      </c>
      <c r="O155">
        <v>100</v>
      </c>
      <c r="P155">
        <v>125.12</v>
      </c>
      <c r="Q155" s="9" t="s">
        <v>8323</v>
      </c>
      <c r="R155" t="s">
        <v>8326</v>
      </c>
      <c r="S155" s="13">
        <v>42567.840069444443</v>
      </c>
      <c r="T155" s="14">
        <v>42597.840069444443</v>
      </c>
    </row>
    <row r="156" spans="1:20" ht="60" x14ac:dyDescent="0.25">
      <c r="A156">
        <v>3291</v>
      </c>
      <c r="B156" s="3" t="s">
        <v>3291</v>
      </c>
      <c r="C156" s="3" t="s">
        <v>7401</v>
      </c>
      <c r="D156" s="6">
        <v>500</v>
      </c>
      <c r="E156" s="8">
        <v>570</v>
      </c>
      <c r="F156" t="s">
        <v>8218</v>
      </c>
      <c r="G156" t="s">
        <v>8223</v>
      </c>
      <c r="H156" t="s">
        <v>8245</v>
      </c>
      <c r="I156">
        <v>1442462340</v>
      </c>
      <c r="J156">
        <v>1439743900</v>
      </c>
      <c r="K156" t="b">
        <v>0</v>
      </c>
      <c r="L156">
        <v>14</v>
      </c>
      <c r="M156" t="b">
        <v>1</v>
      </c>
      <c r="N156" t="s">
        <v>8269</v>
      </c>
      <c r="O156">
        <v>100</v>
      </c>
      <c r="P156">
        <v>40.71</v>
      </c>
      <c r="Q156" s="9" t="s">
        <v>8323</v>
      </c>
      <c r="R156" t="s">
        <v>8326</v>
      </c>
      <c r="S156" s="13">
        <v>42232.702546296292</v>
      </c>
      <c r="T156" s="14">
        <v>42264.165972222225</v>
      </c>
    </row>
    <row r="157" spans="1:20" ht="45" x14ac:dyDescent="0.25">
      <c r="A157">
        <v>3298</v>
      </c>
      <c r="B157" s="3" t="s">
        <v>3298</v>
      </c>
      <c r="C157" s="3" t="s">
        <v>7408</v>
      </c>
      <c r="D157" s="6">
        <v>10000</v>
      </c>
      <c r="E157" s="8">
        <v>10173</v>
      </c>
      <c r="F157" t="s">
        <v>8218</v>
      </c>
      <c r="G157" t="s">
        <v>8223</v>
      </c>
      <c r="H157" t="s">
        <v>8245</v>
      </c>
      <c r="I157">
        <v>1442102400</v>
      </c>
      <c r="J157">
        <v>1440370768</v>
      </c>
      <c r="K157" t="b">
        <v>0</v>
      </c>
      <c r="L157">
        <v>72</v>
      </c>
      <c r="M157" t="b">
        <v>1</v>
      </c>
      <c r="N157" t="s">
        <v>8269</v>
      </c>
      <c r="O157">
        <v>100</v>
      </c>
      <c r="P157">
        <v>141.29</v>
      </c>
      <c r="Q157" s="9" t="s">
        <v>8323</v>
      </c>
      <c r="R157" t="s">
        <v>8326</v>
      </c>
      <c r="S157" s="13">
        <v>42239.957962962959</v>
      </c>
      <c r="T157" s="14">
        <v>42260</v>
      </c>
    </row>
    <row r="158" spans="1:20" ht="45" x14ac:dyDescent="0.25">
      <c r="A158">
        <v>3299</v>
      </c>
      <c r="B158" s="3" t="s">
        <v>3299</v>
      </c>
      <c r="C158" s="3" t="s">
        <v>7409</v>
      </c>
      <c r="D158" s="6">
        <v>3000</v>
      </c>
      <c r="E158" s="8">
        <v>3486</v>
      </c>
      <c r="F158" t="s">
        <v>8218</v>
      </c>
      <c r="G158" t="s">
        <v>8223</v>
      </c>
      <c r="H158" t="s">
        <v>8245</v>
      </c>
      <c r="I158">
        <v>1444860063</v>
      </c>
      <c r="J158">
        <v>1442268063</v>
      </c>
      <c r="K158" t="b">
        <v>0</v>
      </c>
      <c r="L158">
        <v>63</v>
      </c>
      <c r="M158" t="b">
        <v>1</v>
      </c>
      <c r="N158" t="s">
        <v>8269</v>
      </c>
      <c r="O158">
        <v>100</v>
      </c>
      <c r="P158">
        <v>55.33</v>
      </c>
      <c r="Q158" s="9" t="s">
        <v>8323</v>
      </c>
      <c r="R158" t="s">
        <v>8326</v>
      </c>
      <c r="S158" s="13">
        <v>42261.917395833334</v>
      </c>
      <c r="T158" s="14">
        <v>42291.917395833334</v>
      </c>
    </row>
    <row r="159" spans="1:20" ht="45" x14ac:dyDescent="0.25">
      <c r="A159">
        <v>3300</v>
      </c>
      <c r="B159" s="3" t="s">
        <v>3300</v>
      </c>
      <c r="C159" s="3" t="s">
        <v>7410</v>
      </c>
      <c r="D159" s="6">
        <v>3000</v>
      </c>
      <c r="E159" s="8">
        <v>4085</v>
      </c>
      <c r="F159" t="s">
        <v>8218</v>
      </c>
      <c r="G159" t="s">
        <v>8223</v>
      </c>
      <c r="H159" t="s">
        <v>8245</v>
      </c>
      <c r="I159">
        <v>1430329862</v>
      </c>
      <c r="J159">
        <v>1428515462</v>
      </c>
      <c r="K159" t="b">
        <v>0</v>
      </c>
      <c r="L159">
        <v>88</v>
      </c>
      <c r="M159" t="b">
        <v>1</v>
      </c>
      <c r="N159" t="s">
        <v>8269</v>
      </c>
      <c r="O159">
        <v>100</v>
      </c>
      <c r="P159">
        <v>46.42</v>
      </c>
      <c r="Q159" s="9" t="s">
        <v>8323</v>
      </c>
      <c r="R159" t="s">
        <v>8326</v>
      </c>
      <c r="S159" s="13">
        <v>42102.743773148148</v>
      </c>
      <c r="T159" s="14">
        <v>42123.743773148148</v>
      </c>
    </row>
    <row r="160" spans="1:20" ht="45" x14ac:dyDescent="0.25">
      <c r="A160">
        <v>3301</v>
      </c>
      <c r="B160" s="3" t="s">
        <v>3301</v>
      </c>
      <c r="C160" s="3" t="s">
        <v>7411</v>
      </c>
      <c r="D160" s="6">
        <v>3000</v>
      </c>
      <c r="E160" s="8">
        <v>4004</v>
      </c>
      <c r="F160" t="s">
        <v>8218</v>
      </c>
      <c r="G160" t="s">
        <v>8223</v>
      </c>
      <c r="H160" t="s">
        <v>8245</v>
      </c>
      <c r="I160">
        <v>1470034740</v>
      </c>
      <c r="J160">
        <v>1466185176</v>
      </c>
      <c r="K160" t="b">
        <v>0</v>
      </c>
      <c r="L160">
        <v>70</v>
      </c>
      <c r="M160" t="b">
        <v>1</v>
      </c>
      <c r="N160" t="s">
        <v>8269</v>
      </c>
      <c r="O160">
        <v>100</v>
      </c>
      <c r="P160">
        <v>57.2</v>
      </c>
      <c r="Q160" s="9" t="s">
        <v>8323</v>
      </c>
      <c r="R160" t="s">
        <v>8326</v>
      </c>
      <c r="S160" s="13">
        <v>42538.73583333334</v>
      </c>
      <c r="T160" s="14">
        <v>42583.290972222225</v>
      </c>
    </row>
    <row r="161" spans="1:20" ht="45" x14ac:dyDescent="0.25">
      <c r="A161">
        <v>3303</v>
      </c>
      <c r="B161" s="3" t="s">
        <v>3303</v>
      </c>
      <c r="C161" s="3" t="s">
        <v>7413</v>
      </c>
      <c r="D161" s="6">
        <v>1800</v>
      </c>
      <c r="E161" s="8">
        <v>2086</v>
      </c>
      <c r="F161" t="s">
        <v>8218</v>
      </c>
      <c r="G161" t="s">
        <v>8223</v>
      </c>
      <c r="H161" t="s">
        <v>8245</v>
      </c>
      <c r="I161">
        <v>1427553484</v>
      </c>
      <c r="J161">
        <v>1424533084</v>
      </c>
      <c r="K161" t="b">
        <v>0</v>
      </c>
      <c r="L161">
        <v>35</v>
      </c>
      <c r="M161" t="b">
        <v>1</v>
      </c>
      <c r="N161" t="s">
        <v>8269</v>
      </c>
      <c r="O161">
        <v>100</v>
      </c>
      <c r="P161">
        <v>59.6</v>
      </c>
      <c r="Q161" s="9" t="s">
        <v>8323</v>
      </c>
      <c r="R161" t="s">
        <v>8326</v>
      </c>
      <c r="S161" s="13">
        <v>42056.65143518518</v>
      </c>
      <c r="T161" s="14">
        <v>42091.609768518523</v>
      </c>
    </row>
    <row r="162" spans="1:20" ht="45" x14ac:dyDescent="0.25">
      <c r="A162">
        <v>3304</v>
      </c>
      <c r="B162" s="3" t="s">
        <v>3304</v>
      </c>
      <c r="C162" s="3" t="s">
        <v>7414</v>
      </c>
      <c r="D162" s="6">
        <v>15000</v>
      </c>
      <c r="E162" s="8">
        <v>15677.5</v>
      </c>
      <c r="F162" t="s">
        <v>8218</v>
      </c>
      <c r="G162" t="s">
        <v>8223</v>
      </c>
      <c r="H162" t="s">
        <v>8245</v>
      </c>
      <c r="I162">
        <v>1482418752</v>
      </c>
      <c r="J162">
        <v>1479826752</v>
      </c>
      <c r="K162" t="b">
        <v>0</v>
      </c>
      <c r="L162">
        <v>175</v>
      </c>
      <c r="M162" t="b">
        <v>1</v>
      </c>
      <c r="N162" t="s">
        <v>8269</v>
      </c>
      <c r="O162">
        <v>100</v>
      </c>
      <c r="P162">
        <v>89.59</v>
      </c>
      <c r="Q162" s="9" t="s">
        <v>8323</v>
      </c>
      <c r="R162" t="s">
        <v>8326</v>
      </c>
      <c r="S162" s="13">
        <v>42696.624444444446</v>
      </c>
      <c r="T162" s="14">
        <v>42726.624444444446</v>
      </c>
    </row>
    <row r="163" spans="1:20" ht="45" x14ac:dyDescent="0.25">
      <c r="A163">
        <v>3305</v>
      </c>
      <c r="B163" s="3" t="s">
        <v>3305</v>
      </c>
      <c r="C163" s="3" t="s">
        <v>7415</v>
      </c>
      <c r="D163" s="6">
        <v>4000</v>
      </c>
      <c r="E163" s="8">
        <v>4081</v>
      </c>
      <c r="F163" t="s">
        <v>8218</v>
      </c>
      <c r="G163" t="s">
        <v>8223</v>
      </c>
      <c r="H163" t="s">
        <v>8245</v>
      </c>
      <c r="I163">
        <v>1438374748</v>
      </c>
      <c r="J163">
        <v>1435782748</v>
      </c>
      <c r="K163" t="b">
        <v>0</v>
      </c>
      <c r="L163">
        <v>20</v>
      </c>
      <c r="M163" t="b">
        <v>1</v>
      </c>
      <c r="N163" t="s">
        <v>8269</v>
      </c>
      <c r="O163">
        <v>100</v>
      </c>
      <c r="P163">
        <v>204.05</v>
      </c>
      <c r="Q163" s="9" t="s">
        <v>8323</v>
      </c>
      <c r="R163" t="s">
        <v>8326</v>
      </c>
      <c r="S163" s="13">
        <v>42186.855879629627</v>
      </c>
      <c r="T163" s="14">
        <v>42216.855879629627</v>
      </c>
    </row>
    <row r="164" spans="1:20" ht="60" x14ac:dyDescent="0.25">
      <c r="A164">
        <v>3306</v>
      </c>
      <c r="B164" s="3" t="s">
        <v>3306</v>
      </c>
      <c r="C164" s="3" t="s">
        <v>7416</v>
      </c>
      <c r="D164" s="6">
        <v>1500</v>
      </c>
      <c r="E164" s="8">
        <v>2630</v>
      </c>
      <c r="F164" t="s">
        <v>8218</v>
      </c>
      <c r="G164" t="s">
        <v>8223</v>
      </c>
      <c r="H164" t="s">
        <v>8245</v>
      </c>
      <c r="I164">
        <v>1465527600</v>
      </c>
      <c r="J164">
        <v>1462252542</v>
      </c>
      <c r="K164" t="b">
        <v>0</v>
      </c>
      <c r="L164">
        <v>54</v>
      </c>
      <c r="M164" t="b">
        <v>1</v>
      </c>
      <c r="N164" t="s">
        <v>8269</v>
      </c>
      <c r="O164">
        <v>200</v>
      </c>
      <c r="P164">
        <v>48.7</v>
      </c>
      <c r="Q164" s="9" t="s">
        <v>8323</v>
      </c>
      <c r="R164" t="s">
        <v>8326</v>
      </c>
      <c r="S164" s="13">
        <v>42493.219236111108</v>
      </c>
      <c r="T164" s="14">
        <v>42531.125</v>
      </c>
    </row>
    <row r="165" spans="1:20" ht="45" x14ac:dyDescent="0.25">
      <c r="A165">
        <v>3307</v>
      </c>
      <c r="B165" s="3" t="s">
        <v>3307</v>
      </c>
      <c r="C165" s="3" t="s">
        <v>7417</v>
      </c>
      <c r="D165" s="6">
        <v>1000</v>
      </c>
      <c r="E165" s="8">
        <v>1066.8</v>
      </c>
      <c r="F165" t="s">
        <v>8218</v>
      </c>
      <c r="G165" t="s">
        <v>8223</v>
      </c>
      <c r="H165" t="s">
        <v>8245</v>
      </c>
      <c r="I165">
        <v>1463275339</v>
      </c>
      <c r="J165">
        <v>1460683339</v>
      </c>
      <c r="K165" t="b">
        <v>0</v>
      </c>
      <c r="L165">
        <v>20</v>
      </c>
      <c r="M165" t="b">
        <v>1</v>
      </c>
      <c r="N165" t="s">
        <v>8269</v>
      </c>
      <c r="O165">
        <v>100</v>
      </c>
      <c r="P165">
        <v>53.34</v>
      </c>
      <c r="Q165" s="9" t="s">
        <v>8323</v>
      </c>
      <c r="R165" t="s">
        <v>8326</v>
      </c>
      <c r="S165" s="13">
        <v>42475.057164351849</v>
      </c>
      <c r="T165" s="14">
        <v>42505.057164351849</v>
      </c>
    </row>
    <row r="166" spans="1:20" ht="45" x14ac:dyDescent="0.25">
      <c r="A166">
        <v>3308</v>
      </c>
      <c r="B166" s="3" t="s">
        <v>3308</v>
      </c>
      <c r="C166" s="3" t="s">
        <v>7418</v>
      </c>
      <c r="D166" s="6">
        <v>3500</v>
      </c>
      <c r="E166" s="8">
        <v>4280</v>
      </c>
      <c r="F166" t="s">
        <v>8218</v>
      </c>
      <c r="G166" t="s">
        <v>8223</v>
      </c>
      <c r="H166" t="s">
        <v>8245</v>
      </c>
      <c r="I166">
        <v>1460581365</v>
      </c>
      <c r="J166">
        <v>1458766965</v>
      </c>
      <c r="K166" t="b">
        <v>0</v>
      </c>
      <c r="L166">
        <v>57</v>
      </c>
      <c r="M166" t="b">
        <v>1</v>
      </c>
      <c r="N166" t="s">
        <v>8269</v>
      </c>
      <c r="O166">
        <v>100</v>
      </c>
      <c r="P166">
        <v>75.09</v>
      </c>
      <c r="Q166" s="9" t="s">
        <v>8323</v>
      </c>
      <c r="R166" t="s">
        <v>8326</v>
      </c>
      <c r="S166" s="13">
        <v>42452.876909722225</v>
      </c>
      <c r="T166" s="14">
        <v>42473.876909722225</v>
      </c>
    </row>
    <row r="167" spans="1:20" ht="30" x14ac:dyDescent="0.25">
      <c r="A167">
        <v>3310</v>
      </c>
      <c r="B167" s="3" t="s">
        <v>3310</v>
      </c>
      <c r="C167" s="3" t="s">
        <v>7420</v>
      </c>
      <c r="D167" s="6">
        <v>6500</v>
      </c>
      <c r="E167" s="8">
        <v>6505</v>
      </c>
      <c r="F167" t="s">
        <v>8218</v>
      </c>
      <c r="G167" t="s">
        <v>8223</v>
      </c>
      <c r="H167" t="s">
        <v>8245</v>
      </c>
      <c r="I167">
        <v>1444169825</v>
      </c>
      <c r="J167">
        <v>1441577825</v>
      </c>
      <c r="K167" t="b">
        <v>0</v>
      </c>
      <c r="L167">
        <v>31</v>
      </c>
      <c r="M167" t="b">
        <v>1</v>
      </c>
      <c r="N167" t="s">
        <v>8269</v>
      </c>
      <c r="O167">
        <v>100</v>
      </c>
      <c r="P167">
        <v>209.84</v>
      </c>
      <c r="Q167" s="9" t="s">
        <v>8323</v>
      </c>
      <c r="R167" t="s">
        <v>8326</v>
      </c>
      <c r="S167" s="13">
        <v>42253.928530092591</v>
      </c>
      <c r="T167" s="14">
        <v>42283.928530092591</v>
      </c>
    </row>
    <row r="168" spans="1:20" ht="45" x14ac:dyDescent="0.25">
      <c r="A168">
        <v>3311</v>
      </c>
      <c r="B168" s="3" t="s">
        <v>3311</v>
      </c>
      <c r="C168" s="3" t="s">
        <v>7421</v>
      </c>
      <c r="D168" s="6">
        <v>2500</v>
      </c>
      <c r="E168" s="8">
        <v>2746</v>
      </c>
      <c r="F168" t="s">
        <v>8218</v>
      </c>
      <c r="G168" t="s">
        <v>8223</v>
      </c>
      <c r="H168" t="s">
        <v>8245</v>
      </c>
      <c r="I168">
        <v>1445065210</v>
      </c>
      <c r="J168">
        <v>1442473210</v>
      </c>
      <c r="K168" t="b">
        <v>0</v>
      </c>
      <c r="L168">
        <v>45</v>
      </c>
      <c r="M168" t="b">
        <v>1</v>
      </c>
      <c r="N168" t="s">
        <v>8269</v>
      </c>
      <c r="O168">
        <v>100</v>
      </c>
      <c r="P168">
        <v>61.02</v>
      </c>
      <c r="Q168" s="9" t="s">
        <v>8323</v>
      </c>
      <c r="R168" t="s">
        <v>8326</v>
      </c>
      <c r="S168" s="13">
        <v>42264.29178240741</v>
      </c>
      <c r="T168" s="14">
        <v>42294.29178240741</v>
      </c>
    </row>
    <row r="169" spans="1:20" ht="45" x14ac:dyDescent="0.25">
      <c r="A169">
        <v>3312</v>
      </c>
      <c r="B169" s="3" t="s">
        <v>3312</v>
      </c>
      <c r="C169" s="3" t="s">
        <v>7422</v>
      </c>
      <c r="D169" s="6">
        <v>2500</v>
      </c>
      <c r="E169" s="8">
        <v>2501</v>
      </c>
      <c r="F169" t="s">
        <v>8218</v>
      </c>
      <c r="G169" t="s">
        <v>8223</v>
      </c>
      <c r="H169" t="s">
        <v>8245</v>
      </c>
      <c r="I169">
        <v>1478901600</v>
      </c>
      <c r="J169">
        <v>1477077946</v>
      </c>
      <c r="K169" t="b">
        <v>0</v>
      </c>
      <c r="L169">
        <v>41</v>
      </c>
      <c r="M169" t="b">
        <v>1</v>
      </c>
      <c r="N169" t="s">
        <v>8269</v>
      </c>
      <c r="O169">
        <v>100</v>
      </c>
      <c r="P169">
        <v>61</v>
      </c>
      <c r="Q169" s="9" t="s">
        <v>8323</v>
      </c>
      <c r="R169" t="s">
        <v>8326</v>
      </c>
      <c r="S169" s="13">
        <v>42664.809560185182</v>
      </c>
      <c r="T169" s="14">
        <v>42685.916666666672</v>
      </c>
    </row>
    <row r="170" spans="1:20" ht="45" x14ac:dyDescent="0.25">
      <c r="A170">
        <v>3313</v>
      </c>
      <c r="B170" s="3" t="s">
        <v>3313</v>
      </c>
      <c r="C170" s="3" t="s">
        <v>7423</v>
      </c>
      <c r="D170" s="6">
        <v>2000</v>
      </c>
      <c r="E170" s="8">
        <v>2321</v>
      </c>
      <c r="F170" t="s">
        <v>8218</v>
      </c>
      <c r="G170" t="s">
        <v>8223</v>
      </c>
      <c r="H170" t="s">
        <v>8245</v>
      </c>
      <c r="I170">
        <v>1453856400</v>
      </c>
      <c r="J170">
        <v>1452664317</v>
      </c>
      <c r="K170" t="b">
        <v>0</v>
      </c>
      <c r="L170">
        <v>29</v>
      </c>
      <c r="M170" t="b">
        <v>1</v>
      </c>
      <c r="N170" t="s">
        <v>8269</v>
      </c>
      <c r="O170">
        <v>100</v>
      </c>
      <c r="P170">
        <v>80.03</v>
      </c>
      <c r="Q170" s="9" t="s">
        <v>8323</v>
      </c>
      <c r="R170" t="s">
        <v>8326</v>
      </c>
      <c r="S170" s="13">
        <v>42382.244409722218</v>
      </c>
      <c r="T170" s="14">
        <v>42396.041666666672</v>
      </c>
    </row>
    <row r="171" spans="1:20" ht="75" x14ac:dyDescent="0.25">
      <c r="A171">
        <v>3316</v>
      </c>
      <c r="B171" s="3" t="s">
        <v>3316</v>
      </c>
      <c r="C171" s="3" t="s">
        <v>7426</v>
      </c>
      <c r="D171" s="6">
        <v>11737</v>
      </c>
      <c r="E171" s="8">
        <v>11747.18</v>
      </c>
      <c r="F171" t="s">
        <v>8218</v>
      </c>
      <c r="G171" t="s">
        <v>8223</v>
      </c>
      <c r="H171" t="s">
        <v>8245</v>
      </c>
      <c r="I171">
        <v>1407506040</v>
      </c>
      <c r="J171">
        <v>1404680075</v>
      </c>
      <c r="K171" t="b">
        <v>0</v>
      </c>
      <c r="L171">
        <v>125</v>
      </c>
      <c r="M171" t="b">
        <v>1</v>
      </c>
      <c r="N171" t="s">
        <v>8269</v>
      </c>
      <c r="O171">
        <v>100</v>
      </c>
      <c r="P171">
        <v>93.98</v>
      </c>
      <c r="Q171" s="9" t="s">
        <v>8323</v>
      </c>
      <c r="R171" t="s">
        <v>8326</v>
      </c>
      <c r="S171" s="13">
        <v>41826.871238425927</v>
      </c>
      <c r="T171" s="14">
        <v>41859.57916666667</v>
      </c>
    </row>
    <row r="172" spans="1:20" ht="45" x14ac:dyDescent="0.25">
      <c r="A172">
        <v>3317</v>
      </c>
      <c r="B172" s="3" t="s">
        <v>3317</v>
      </c>
      <c r="C172" s="3" t="s">
        <v>7427</v>
      </c>
      <c r="D172" s="6">
        <v>1050</v>
      </c>
      <c r="E172" s="8">
        <v>1115</v>
      </c>
      <c r="F172" t="s">
        <v>8218</v>
      </c>
      <c r="G172" t="s">
        <v>8223</v>
      </c>
      <c r="H172" t="s">
        <v>8245</v>
      </c>
      <c r="I172">
        <v>1465347424</v>
      </c>
      <c r="J172">
        <v>1462755424</v>
      </c>
      <c r="K172" t="b">
        <v>0</v>
      </c>
      <c r="L172">
        <v>18</v>
      </c>
      <c r="M172" t="b">
        <v>1</v>
      </c>
      <c r="N172" t="s">
        <v>8269</v>
      </c>
      <c r="O172">
        <v>100</v>
      </c>
      <c r="P172">
        <v>61.94</v>
      </c>
      <c r="Q172" s="9" t="s">
        <v>8323</v>
      </c>
      <c r="R172" t="s">
        <v>8326</v>
      </c>
      <c r="S172" s="13">
        <v>42499.039629629624</v>
      </c>
      <c r="T172" s="14">
        <v>42529.039629629624</v>
      </c>
    </row>
    <row r="173" spans="1:20" ht="45" x14ac:dyDescent="0.25">
      <c r="A173">
        <v>3320</v>
      </c>
      <c r="B173" s="3" t="s">
        <v>3320</v>
      </c>
      <c r="C173" s="3" t="s">
        <v>7430</v>
      </c>
      <c r="D173" s="6">
        <v>2500</v>
      </c>
      <c r="E173" s="8">
        <v>2525</v>
      </c>
      <c r="F173" t="s">
        <v>8218</v>
      </c>
      <c r="G173" t="s">
        <v>8223</v>
      </c>
      <c r="H173" t="s">
        <v>8245</v>
      </c>
      <c r="I173">
        <v>1466557557</v>
      </c>
      <c r="J173">
        <v>1463965557</v>
      </c>
      <c r="K173" t="b">
        <v>0</v>
      </c>
      <c r="L173">
        <v>38</v>
      </c>
      <c r="M173" t="b">
        <v>1</v>
      </c>
      <c r="N173" t="s">
        <v>8269</v>
      </c>
      <c r="O173">
        <v>100</v>
      </c>
      <c r="P173">
        <v>66.45</v>
      </c>
      <c r="Q173" s="9" t="s">
        <v>8323</v>
      </c>
      <c r="R173" t="s">
        <v>8326</v>
      </c>
      <c r="S173" s="13">
        <v>42513.045798611114</v>
      </c>
      <c r="T173" s="14">
        <v>42543.045798611114</v>
      </c>
    </row>
    <row r="174" spans="1:20" ht="60" x14ac:dyDescent="0.25">
      <c r="A174">
        <v>3321</v>
      </c>
      <c r="B174" s="3" t="s">
        <v>3321</v>
      </c>
      <c r="C174" s="3" t="s">
        <v>7431</v>
      </c>
      <c r="D174" s="6">
        <v>500</v>
      </c>
      <c r="E174" s="8">
        <v>537</v>
      </c>
      <c r="F174" t="s">
        <v>8218</v>
      </c>
      <c r="G174" t="s">
        <v>8223</v>
      </c>
      <c r="H174" t="s">
        <v>8245</v>
      </c>
      <c r="I174">
        <v>1413431940</v>
      </c>
      <c r="J174">
        <v>1412216665</v>
      </c>
      <c r="K174" t="b">
        <v>0</v>
      </c>
      <c r="L174">
        <v>15</v>
      </c>
      <c r="M174" t="b">
        <v>1</v>
      </c>
      <c r="N174" t="s">
        <v>8269</v>
      </c>
      <c r="O174">
        <v>100</v>
      </c>
      <c r="P174">
        <v>35.799999999999997</v>
      </c>
      <c r="Q174" s="9" t="s">
        <v>8323</v>
      </c>
      <c r="R174" t="s">
        <v>8326</v>
      </c>
      <c r="S174" s="13">
        <v>41914.100289351853</v>
      </c>
      <c r="T174" s="14">
        <v>41928.165972222225</v>
      </c>
    </row>
    <row r="175" spans="1:20" ht="45" x14ac:dyDescent="0.25">
      <c r="A175">
        <v>3322</v>
      </c>
      <c r="B175" s="3" t="s">
        <v>3322</v>
      </c>
      <c r="C175" s="3" t="s">
        <v>7432</v>
      </c>
      <c r="D175" s="6">
        <v>3300</v>
      </c>
      <c r="E175" s="8">
        <v>3350</v>
      </c>
      <c r="F175" t="s">
        <v>8218</v>
      </c>
      <c r="G175" t="s">
        <v>8223</v>
      </c>
      <c r="H175" t="s">
        <v>8245</v>
      </c>
      <c r="I175">
        <v>1466567700</v>
      </c>
      <c r="J175">
        <v>1464653696</v>
      </c>
      <c r="K175" t="b">
        <v>0</v>
      </c>
      <c r="L175">
        <v>23</v>
      </c>
      <c r="M175" t="b">
        <v>1</v>
      </c>
      <c r="N175" t="s">
        <v>8269</v>
      </c>
      <c r="O175">
        <v>100</v>
      </c>
      <c r="P175">
        <v>145.65</v>
      </c>
      <c r="Q175" s="9" t="s">
        <v>8323</v>
      </c>
      <c r="R175" t="s">
        <v>8326</v>
      </c>
      <c r="S175" s="13">
        <v>42521.010370370372</v>
      </c>
      <c r="T175" s="14">
        <v>42543.163194444445</v>
      </c>
    </row>
    <row r="176" spans="1:20" ht="45" x14ac:dyDescent="0.25">
      <c r="A176">
        <v>3326</v>
      </c>
      <c r="B176" s="3" t="s">
        <v>3326</v>
      </c>
      <c r="C176" s="3" t="s">
        <v>7436</v>
      </c>
      <c r="D176" s="6">
        <v>8000</v>
      </c>
      <c r="E176" s="8">
        <v>8110</v>
      </c>
      <c r="F176" t="s">
        <v>8218</v>
      </c>
      <c r="G176" t="s">
        <v>8223</v>
      </c>
      <c r="H176" t="s">
        <v>8245</v>
      </c>
      <c r="I176">
        <v>1425830905</v>
      </c>
      <c r="J176">
        <v>1423242505</v>
      </c>
      <c r="K176" t="b">
        <v>0</v>
      </c>
      <c r="L176">
        <v>57</v>
      </c>
      <c r="M176" t="b">
        <v>1</v>
      </c>
      <c r="N176" t="s">
        <v>8269</v>
      </c>
      <c r="O176">
        <v>100</v>
      </c>
      <c r="P176">
        <v>142.28</v>
      </c>
      <c r="Q176" s="9" t="s">
        <v>8323</v>
      </c>
      <c r="R176" t="s">
        <v>8326</v>
      </c>
      <c r="S176" s="13">
        <v>42041.714178240742</v>
      </c>
      <c r="T176" s="14">
        <v>42071.67251157407</v>
      </c>
    </row>
    <row r="177" spans="1:20" ht="45" x14ac:dyDescent="0.25">
      <c r="A177">
        <v>3328</v>
      </c>
      <c r="B177" s="3" t="s">
        <v>3328</v>
      </c>
      <c r="C177" s="3" t="s">
        <v>7438</v>
      </c>
      <c r="D177" s="6">
        <v>1800</v>
      </c>
      <c r="E177" s="8">
        <v>2635</v>
      </c>
      <c r="F177" t="s">
        <v>8218</v>
      </c>
      <c r="G177" t="s">
        <v>8223</v>
      </c>
      <c r="H177" t="s">
        <v>8245</v>
      </c>
      <c r="I177">
        <v>1404522000</v>
      </c>
      <c r="J177">
        <v>1404308883</v>
      </c>
      <c r="K177" t="b">
        <v>0</v>
      </c>
      <c r="L177">
        <v>9</v>
      </c>
      <c r="M177" t="b">
        <v>1</v>
      </c>
      <c r="N177" t="s">
        <v>8269</v>
      </c>
      <c r="O177">
        <v>100</v>
      </c>
      <c r="P177">
        <v>292.77999999999997</v>
      </c>
      <c r="Q177" s="9" t="s">
        <v>8323</v>
      </c>
      <c r="R177" t="s">
        <v>8326</v>
      </c>
      <c r="S177" s="13">
        <v>41822.57503472222</v>
      </c>
      <c r="T177" s="14">
        <v>41825.041666666664</v>
      </c>
    </row>
    <row r="178" spans="1:20" ht="45" x14ac:dyDescent="0.25">
      <c r="A178">
        <v>3331</v>
      </c>
      <c r="B178" s="3" t="s">
        <v>3331</v>
      </c>
      <c r="C178" s="3" t="s">
        <v>7441</v>
      </c>
      <c r="D178" s="6">
        <v>5000</v>
      </c>
      <c r="E178" s="8">
        <v>5226</v>
      </c>
      <c r="F178" t="s">
        <v>8218</v>
      </c>
      <c r="G178" t="s">
        <v>8223</v>
      </c>
      <c r="H178" t="s">
        <v>8245</v>
      </c>
      <c r="I178">
        <v>1444149886</v>
      </c>
      <c r="J178">
        <v>1441125886</v>
      </c>
      <c r="K178" t="b">
        <v>0</v>
      </c>
      <c r="L178">
        <v>65</v>
      </c>
      <c r="M178" t="b">
        <v>1</v>
      </c>
      <c r="N178" t="s">
        <v>8269</v>
      </c>
      <c r="O178">
        <v>100</v>
      </c>
      <c r="P178">
        <v>80.400000000000006</v>
      </c>
      <c r="Q178" s="9" t="s">
        <v>8323</v>
      </c>
      <c r="R178" t="s">
        <v>8326</v>
      </c>
      <c r="S178" s="13">
        <v>42248.697754629626</v>
      </c>
      <c r="T178" s="14">
        <v>42283.697754629626</v>
      </c>
    </row>
    <row r="179" spans="1:20" ht="45" x14ac:dyDescent="0.25">
      <c r="A179">
        <v>3332</v>
      </c>
      <c r="B179" s="3" t="s">
        <v>3332</v>
      </c>
      <c r="C179" s="3" t="s">
        <v>7442</v>
      </c>
      <c r="D179" s="6">
        <v>6000</v>
      </c>
      <c r="E179" s="8">
        <v>6000</v>
      </c>
      <c r="F179" t="s">
        <v>8218</v>
      </c>
      <c r="G179" t="s">
        <v>8223</v>
      </c>
      <c r="H179" t="s">
        <v>8245</v>
      </c>
      <c r="I179">
        <v>1405802330</v>
      </c>
      <c r="J179">
        <v>1403210330</v>
      </c>
      <c r="K179" t="b">
        <v>0</v>
      </c>
      <c r="L179">
        <v>83</v>
      </c>
      <c r="M179" t="b">
        <v>1</v>
      </c>
      <c r="N179" t="s">
        <v>8269</v>
      </c>
      <c r="O179">
        <v>100</v>
      </c>
      <c r="P179">
        <v>72.290000000000006</v>
      </c>
      <c r="Q179" s="9" t="s">
        <v>8323</v>
      </c>
      <c r="R179" t="s">
        <v>8326</v>
      </c>
      <c r="S179" s="13">
        <v>41809.860300925924</v>
      </c>
      <c r="T179" s="14">
        <v>41839.860300925924</v>
      </c>
    </row>
    <row r="180" spans="1:20" ht="45" x14ac:dyDescent="0.25">
      <c r="A180">
        <v>3333</v>
      </c>
      <c r="B180" s="3" t="s">
        <v>3333</v>
      </c>
      <c r="C180" s="3" t="s">
        <v>7443</v>
      </c>
      <c r="D180" s="6">
        <v>3500</v>
      </c>
      <c r="E180" s="8">
        <v>3660</v>
      </c>
      <c r="F180" t="s">
        <v>8218</v>
      </c>
      <c r="G180" t="s">
        <v>8223</v>
      </c>
      <c r="H180" t="s">
        <v>8245</v>
      </c>
      <c r="I180">
        <v>1434384880</v>
      </c>
      <c r="J180">
        <v>1432484080</v>
      </c>
      <c r="K180" t="b">
        <v>0</v>
      </c>
      <c r="L180">
        <v>111</v>
      </c>
      <c r="M180" t="b">
        <v>1</v>
      </c>
      <c r="N180" t="s">
        <v>8269</v>
      </c>
      <c r="O180">
        <v>100</v>
      </c>
      <c r="P180">
        <v>32.97</v>
      </c>
      <c r="Q180" s="9" t="s">
        <v>8323</v>
      </c>
      <c r="R180" t="s">
        <v>8326</v>
      </c>
      <c r="S180" s="13">
        <v>42148.676851851851</v>
      </c>
      <c r="T180" s="14">
        <v>42170.676851851851</v>
      </c>
    </row>
    <row r="181" spans="1:20" ht="30" x14ac:dyDescent="0.25">
      <c r="A181">
        <v>3334</v>
      </c>
      <c r="B181" s="3" t="s">
        <v>3334</v>
      </c>
      <c r="C181" s="3" t="s">
        <v>7444</v>
      </c>
      <c r="D181" s="6">
        <v>3871</v>
      </c>
      <c r="E181" s="8">
        <v>5366</v>
      </c>
      <c r="F181" t="s">
        <v>8218</v>
      </c>
      <c r="G181" t="s">
        <v>8223</v>
      </c>
      <c r="H181" t="s">
        <v>8245</v>
      </c>
      <c r="I181">
        <v>1438259422</v>
      </c>
      <c r="J181">
        <v>1435667422</v>
      </c>
      <c r="K181" t="b">
        <v>0</v>
      </c>
      <c r="L181">
        <v>46</v>
      </c>
      <c r="M181" t="b">
        <v>1</v>
      </c>
      <c r="N181" t="s">
        <v>8269</v>
      </c>
      <c r="O181">
        <v>100</v>
      </c>
      <c r="P181">
        <v>116.65</v>
      </c>
      <c r="Q181" s="9" t="s">
        <v>8323</v>
      </c>
      <c r="R181" t="s">
        <v>8326</v>
      </c>
      <c r="S181" s="13">
        <v>42185.521087962959</v>
      </c>
      <c r="T181" s="14">
        <v>42215.521087962959</v>
      </c>
    </row>
    <row r="182" spans="1:20" ht="30" x14ac:dyDescent="0.25">
      <c r="A182">
        <v>3338</v>
      </c>
      <c r="B182" s="3" t="s">
        <v>3338</v>
      </c>
      <c r="C182" s="3" t="s">
        <v>7448</v>
      </c>
      <c r="D182" s="6">
        <v>15000</v>
      </c>
      <c r="E182" s="8">
        <v>15327</v>
      </c>
      <c r="F182" t="s">
        <v>8218</v>
      </c>
      <c r="G182" t="s">
        <v>8223</v>
      </c>
      <c r="H182" t="s">
        <v>8245</v>
      </c>
      <c r="I182">
        <v>1487944080</v>
      </c>
      <c r="J182">
        <v>1486129680</v>
      </c>
      <c r="K182" t="b">
        <v>0</v>
      </c>
      <c r="L182">
        <v>112</v>
      </c>
      <c r="M182" t="b">
        <v>1</v>
      </c>
      <c r="N182" t="s">
        <v>8269</v>
      </c>
      <c r="O182">
        <v>100</v>
      </c>
      <c r="P182">
        <v>136.85</v>
      </c>
      <c r="Q182" s="9" t="s">
        <v>8323</v>
      </c>
      <c r="R182" t="s">
        <v>8326</v>
      </c>
      <c r="S182" s="13">
        <v>42769.574999999997</v>
      </c>
      <c r="T182" s="14">
        <v>42790.574999999997</v>
      </c>
    </row>
    <row r="183" spans="1:20" ht="45" x14ac:dyDescent="0.25">
      <c r="A183">
        <v>3339</v>
      </c>
      <c r="B183" s="3" t="s">
        <v>3339</v>
      </c>
      <c r="C183" s="3" t="s">
        <v>7449</v>
      </c>
      <c r="D183" s="6">
        <v>8000</v>
      </c>
      <c r="E183" s="8">
        <v>8348</v>
      </c>
      <c r="F183" t="s">
        <v>8218</v>
      </c>
      <c r="G183" t="s">
        <v>8223</v>
      </c>
      <c r="H183" t="s">
        <v>8245</v>
      </c>
      <c r="I183">
        <v>1469721518</v>
      </c>
      <c r="J183">
        <v>1467129518</v>
      </c>
      <c r="K183" t="b">
        <v>0</v>
      </c>
      <c r="L183">
        <v>47</v>
      </c>
      <c r="M183" t="b">
        <v>1</v>
      </c>
      <c r="N183" t="s">
        <v>8269</v>
      </c>
      <c r="O183">
        <v>100</v>
      </c>
      <c r="P183">
        <v>177.62</v>
      </c>
      <c r="Q183" s="9" t="s">
        <v>8323</v>
      </c>
      <c r="R183" t="s">
        <v>8326</v>
      </c>
      <c r="S183" s="13">
        <v>42549.665717592594</v>
      </c>
      <c r="T183" s="14">
        <v>42579.665717592594</v>
      </c>
    </row>
    <row r="184" spans="1:20" ht="45" x14ac:dyDescent="0.25">
      <c r="A184">
        <v>3340</v>
      </c>
      <c r="B184" s="3" t="s">
        <v>3340</v>
      </c>
      <c r="C184" s="3" t="s">
        <v>7450</v>
      </c>
      <c r="D184" s="6">
        <v>3000</v>
      </c>
      <c r="E184" s="8">
        <v>4145</v>
      </c>
      <c r="F184" t="s">
        <v>8218</v>
      </c>
      <c r="G184" t="s">
        <v>8223</v>
      </c>
      <c r="H184" t="s">
        <v>8245</v>
      </c>
      <c r="I184">
        <v>1481066554</v>
      </c>
      <c r="J184">
        <v>1478906554</v>
      </c>
      <c r="K184" t="b">
        <v>0</v>
      </c>
      <c r="L184">
        <v>38</v>
      </c>
      <c r="M184" t="b">
        <v>1</v>
      </c>
      <c r="N184" t="s">
        <v>8269</v>
      </c>
      <c r="O184">
        <v>100</v>
      </c>
      <c r="P184">
        <v>109.08</v>
      </c>
      <c r="Q184" s="9" t="s">
        <v>8323</v>
      </c>
      <c r="R184" t="s">
        <v>8326</v>
      </c>
      <c r="S184" s="13">
        <v>42685.974004629628</v>
      </c>
      <c r="T184" s="14">
        <v>42710.974004629628</v>
      </c>
    </row>
    <row r="185" spans="1:20" ht="45" x14ac:dyDescent="0.25">
      <c r="A185">
        <v>3342</v>
      </c>
      <c r="B185" s="3" t="s">
        <v>3342</v>
      </c>
      <c r="C185" s="3" t="s">
        <v>7452</v>
      </c>
      <c r="D185" s="6">
        <v>6000</v>
      </c>
      <c r="E185" s="8">
        <v>6100</v>
      </c>
      <c r="F185" t="s">
        <v>8218</v>
      </c>
      <c r="G185" t="s">
        <v>8223</v>
      </c>
      <c r="H185" t="s">
        <v>8245</v>
      </c>
      <c r="I185">
        <v>1427864340</v>
      </c>
      <c r="J185">
        <v>1425020810</v>
      </c>
      <c r="K185" t="b">
        <v>0</v>
      </c>
      <c r="L185">
        <v>78</v>
      </c>
      <c r="M185" t="b">
        <v>1</v>
      </c>
      <c r="N185" t="s">
        <v>8269</v>
      </c>
      <c r="O185">
        <v>100</v>
      </c>
      <c r="P185">
        <v>78.209999999999994</v>
      </c>
      <c r="Q185" s="9" t="s">
        <v>8323</v>
      </c>
      <c r="R185" t="s">
        <v>8326</v>
      </c>
      <c r="S185" s="13">
        <v>42062.296412037031</v>
      </c>
      <c r="T185" s="14">
        <v>42095.207638888889</v>
      </c>
    </row>
    <row r="186" spans="1:20" ht="45" x14ac:dyDescent="0.25">
      <c r="A186">
        <v>3344</v>
      </c>
      <c r="B186" s="3" t="s">
        <v>3344</v>
      </c>
      <c r="C186" s="3" t="s">
        <v>7454</v>
      </c>
      <c r="D186" s="6">
        <v>4500</v>
      </c>
      <c r="E186" s="8">
        <v>4565</v>
      </c>
      <c r="F186" t="s">
        <v>8218</v>
      </c>
      <c r="G186" t="s">
        <v>8223</v>
      </c>
      <c r="H186" t="s">
        <v>8245</v>
      </c>
      <c r="I186">
        <v>1409374093</v>
      </c>
      <c r="J186">
        <v>1406782093</v>
      </c>
      <c r="K186" t="b">
        <v>0</v>
      </c>
      <c r="L186">
        <v>40</v>
      </c>
      <c r="M186" t="b">
        <v>1</v>
      </c>
      <c r="N186" t="s">
        <v>8269</v>
      </c>
      <c r="O186">
        <v>100</v>
      </c>
      <c r="P186">
        <v>114.13</v>
      </c>
      <c r="Q186" s="9" t="s">
        <v>8323</v>
      </c>
      <c r="R186" t="s">
        <v>8326</v>
      </c>
      <c r="S186" s="13">
        <v>41851.200150462959</v>
      </c>
      <c r="T186" s="14">
        <v>41881.200150462959</v>
      </c>
    </row>
    <row r="187" spans="1:20" ht="45" x14ac:dyDescent="0.25">
      <c r="A187">
        <v>3345</v>
      </c>
      <c r="B187" s="3" t="s">
        <v>3345</v>
      </c>
      <c r="C187" s="3" t="s">
        <v>7455</v>
      </c>
      <c r="D187" s="6">
        <v>500</v>
      </c>
      <c r="E187" s="8">
        <v>650</v>
      </c>
      <c r="F187" t="s">
        <v>8218</v>
      </c>
      <c r="G187" t="s">
        <v>8223</v>
      </c>
      <c r="H187" t="s">
        <v>8245</v>
      </c>
      <c r="I187">
        <v>1429317420</v>
      </c>
      <c r="J187">
        <v>1424226768</v>
      </c>
      <c r="K187" t="b">
        <v>0</v>
      </c>
      <c r="L187">
        <v>13</v>
      </c>
      <c r="M187" t="b">
        <v>1</v>
      </c>
      <c r="N187" t="s">
        <v>8269</v>
      </c>
      <c r="O187">
        <v>100</v>
      </c>
      <c r="P187">
        <v>50</v>
      </c>
      <c r="Q187" s="9" t="s">
        <v>8323</v>
      </c>
      <c r="R187" t="s">
        <v>8326</v>
      </c>
      <c r="S187" s="13">
        <v>42053.106111111112</v>
      </c>
      <c r="T187" s="14">
        <v>42112.025694444441</v>
      </c>
    </row>
    <row r="188" spans="1:20" ht="45" x14ac:dyDescent="0.25">
      <c r="A188">
        <v>3346</v>
      </c>
      <c r="B188" s="3" t="s">
        <v>3346</v>
      </c>
      <c r="C188" s="3" t="s">
        <v>7456</v>
      </c>
      <c r="D188" s="6">
        <v>1500</v>
      </c>
      <c r="E188" s="8">
        <v>1650</v>
      </c>
      <c r="F188" t="s">
        <v>8218</v>
      </c>
      <c r="G188" t="s">
        <v>8223</v>
      </c>
      <c r="H188" t="s">
        <v>8245</v>
      </c>
      <c r="I188">
        <v>1424910910</v>
      </c>
      <c r="J188">
        <v>1424306110</v>
      </c>
      <c r="K188" t="b">
        <v>0</v>
      </c>
      <c r="L188">
        <v>18</v>
      </c>
      <c r="M188" t="b">
        <v>1</v>
      </c>
      <c r="N188" t="s">
        <v>8269</v>
      </c>
      <c r="O188">
        <v>100</v>
      </c>
      <c r="P188">
        <v>91.67</v>
      </c>
      <c r="Q188" s="9" t="s">
        <v>8323</v>
      </c>
      <c r="R188" t="s">
        <v>8326</v>
      </c>
      <c r="S188" s="13">
        <v>42054.024421296301</v>
      </c>
      <c r="T188" s="14">
        <v>42061.024421296301</v>
      </c>
    </row>
    <row r="189" spans="1:20" ht="45" x14ac:dyDescent="0.25">
      <c r="A189">
        <v>3348</v>
      </c>
      <c r="B189" s="3" t="s">
        <v>3266</v>
      </c>
      <c r="C189" s="3" t="s">
        <v>7458</v>
      </c>
      <c r="D189" s="6">
        <v>5500</v>
      </c>
      <c r="E189" s="8">
        <v>5516</v>
      </c>
      <c r="F189" t="s">
        <v>8218</v>
      </c>
      <c r="G189" t="s">
        <v>8223</v>
      </c>
      <c r="H189" t="s">
        <v>8245</v>
      </c>
      <c r="I189">
        <v>1461988740</v>
      </c>
      <c r="J189">
        <v>1459949080</v>
      </c>
      <c r="K189" t="b">
        <v>0</v>
      </c>
      <c r="L189">
        <v>79</v>
      </c>
      <c r="M189" t="b">
        <v>1</v>
      </c>
      <c r="N189" t="s">
        <v>8269</v>
      </c>
      <c r="O189">
        <v>100</v>
      </c>
      <c r="P189">
        <v>69.819999999999993</v>
      </c>
      <c r="Q189" s="9" t="s">
        <v>8323</v>
      </c>
      <c r="R189" t="s">
        <v>8326</v>
      </c>
      <c r="S189" s="13">
        <v>42466.558796296296</v>
      </c>
      <c r="T189" s="14">
        <v>42490.165972222225</v>
      </c>
    </row>
    <row r="190" spans="1:20" ht="45" x14ac:dyDescent="0.25">
      <c r="A190">
        <v>3349</v>
      </c>
      <c r="B190" s="3" t="s">
        <v>3348</v>
      </c>
      <c r="C190" s="3" t="s">
        <v>7459</v>
      </c>
      <c r="D190" s="6">
        <v>1000</v>
      </c>
      <c r="E190" s="8">
        <v>1534</v>
      </c>
      <c r="F190" t="s">
        <v>8218</v>
      </c>
      <c r="G190" t="s">
        <v>8223</v>
      </c>
      <c r="H190" t="s">
        <v>8245</v>
      </c>
      <c r="I190">
        <v>1465837200</v>
      </c>
      <c r="J190">
        <v>1463971172</v>
      </c>
      <c r="K190" t="b">
        <v>0</v>
      </c>
      <c r="L190">
        <v>14</v>
      </c>
      <c r="M190" t="b">
        <v>1</v>
      </c>
      <c r="N190" t="s">
        <v>8269</v>
      </c>
      <c r="O190">
        <v>200</v>
      </c>
      <c r="P190">
        <v>109.57</v>
      </c>
      <c r="Q190" s="9" t="s">
        <v>8323</v>
      </c>
      <c r="R190" t="s">
        <v>8326</v>
      </c>
      <c r="S190" s="13">
        <v>42513.110787037032</v>
      </c>
      <c r="T190" s="14">
        <v>42534.708333333328</v>
      </c>
    </row>
    <row r="191" spans="1:20" ht="30" x14ac:dyDescent="0.25">
      <c r="A191">
        <v>3354</v>
      </c>
      <c r="B191" s="3" t="s">
        <v>3353</v>
      </c>
      <c r="C191" s="3" t="s">
        <v>7464</v>
      </c>
      <c r="D191" s="6">
        <v>3000</v>
      </c>
      <c r="E191" s="8">
        <v>3058</v>
      </c>
      <c r="F191" t="s">
        <v>8218</v>
      </c>
      <c r="G191" t="s">
        <v>8223</v>
      </c>
      <c r="H191" t="s">
        <v>8245</v>
      </c>
      <c r="I191">
        <v>1446091260</v>
      </c>
      <c r="J191">
        <v>1443029206</v>
      </c>
      <c r="K191" t="b">
        <v>0</v>
      </c>
      <c r="L191">
        <v>55</v>
      </c>
      <c r="M191" t="b">
        <v>1</v>
      </c>
      <c r="N191" t="s">
        <v>8269</v>
      </c>
      <c r="O191">
        <v>100</v>
      </c>
      <c r="P191">
        <v>55.6</v>
      </c>
      <c r="Q191" s="9" t="s">
        <v>8323</v>
      </c>
      <c r="R191" t="s">
        <v>8326</v>
      </c>
      <c r="S191" s="13">
        <v>42270.7269212963</v>
      </c>
      <c r="T191" s="14">
        <v>42306.167361111111</v>
      </c>
    </row>
    <row r="192" spans="1:20" ht="45" x14ac:dyDescent="0.25">
      <c r="A192">
        <v>3358</v>
      </c>
      <c r="B192" s="3" t="s">
        <v>3357</v>
      </c>
      <c r="C192" s="3" t="s">
        <v>7468</v>
      </c>
      <c r="D192" s="6">
        <v>10000</v>
      </c>
      <c r="E192" s="8">
        <v>10299</v>
      </c>
      <c r="F192" t="s">
        <v>8218</v>
      </c>
      <c r="G192" t="s">
        <v>8223</v>
      </c>
      <c r="H192" t="s">
        <v>8245</v>
      </c>
      <c r="I192">
        <v>1416385679</v>
      </c>
      <c r="J192">
        <v>1413790079</v>
      </c>
      <c r="K192" t="b">
        <v>0</v>
      </c>
      <c r="L192">
        <v>162</v>
      </c>
      <c r="M192" t="b">
        <v>1</v>
      </c>
      <c r="N192" t="s">
        <v>8269</v>
      </c>
      <c r="O192">
        <v>100</v>
      </c>
      <c r="P192">
        <v>63.57</v>
      </c>
      <c r="Q192" s="9" t="s">
        <v>8323</v>
      </c>
      <c r="R192" t="s">
        <v>8326</v>
      </c>
      <c r="S192" s="13">
        <v>41932.311099537037</v>
      </c>
      <c r="T192" s="14">
        <v>41962.352766203709</v>
      </c>
    </row>
    <row r="193" spans="1:20" ht="45" x14ac:dyDescent="0.25">
      <c r="A193">
        <v>3359</v>
      </c>
      <c r="B193" s="3" t="s">
        <v>3358</v>
      </c>
      <c r="C193" s="3" t="s">
        <v>7469</v>
      </c>
      <c r="D193" s="6">
        <v>4000</v>
      </c>
      <c r="E193" s="8">
        <v>4250</v>
      </c>
      <c r="F193" t="s">
        <v>8218</v>
      </c>
      <c r="G193" t="s">
        <v>8223</v>
      </c>
      <c r="H193" t="s">
        <v>8245</v>
      </c>
      <c r="I193">
        <v>1487985734</v>
      </c>
      <c r="J193">
        <v>1484097734</v>
      </c>
      <c r="K193" t="b">
        <v>0</v>
      </c>
      <c r="L193">
        <v>23</v>
      </c>
      <c r="M193" t="b">
        <v>1</v>
      </c>
      <c r="N193" t="s">
        <v>8269</v>
      </c>
      <c r="O193">
        <v>100</v>
      </c>
      <c r="P193">
        <v>184.78</v>
      </c>
      <c r="Q193" s="9" t="s">
        <v>8323</v>
      </c>
      <c r="R193" t="s">
        <v>8326</v>
      </c>
      <c r="S193" s="13">
        <v>42746.057106481487</v>
      </c>
      <c r="T193" s="14">
        <v>42791.057106481487</v>
      </c>
    </row>
    <row r="194" spans="1:20" ht="60" x14ac:dyDescent="0.25">
      <c r="A194">
        <v>3361</v>
      </c>
      <c r="B194" s="3" t="s">
        <v>3360</v>
      </c>
      <c r="C194" s="3" t="s">
        <v>7471</v>
      </c>
      <c r="D194" s="6">
        <v>5000</v>
      </c>
      <c r="E194" s="8">
        <v>5673</v>
      </c>
      <c r="F194" t="s">
        <v>8218</v>
      </c>
      <c r="G194" t="s">
        <v>8223</v>
      </c>
      <c r="H194" t="s">
        <v>8245</v>
      </c>
      <c r="I194">
        <v>1409587140</v>
      </c>
      <c r="J194">
        <v>1408062990</v>
      </c>
      <c r="K194" t="b">
        <v>0</v>
      </c>
      <c r="L194">
        <v>68</v>
      </c>
      <c r="M194" t="b">
        <v>1</v>
      </c>
      <c r="N194" t="s">
        <v>8269</v>
      </c>
      <c r="O194">
        <v>100</v>
      </c>
      <c r="P194">
        <v>83.43</v>
      </c>
      <c r="Q194" s="9" t="s">
        <v>8323</v>
      </c>
      <c r="R194" t="s">
        <v>8326</v>
      </c>
      <c r="S194" s="13">
        <v>41866.025347222225</v>
      </c>
      <c r="T194" s="14">
        <v>41883.665972222225</v>
      </c>
    </row>
    <row r="195" spans="1:20" ht="45" x14ac:dyDescent="0.25">
      <c r="A195">
        <v>3362</v>
      </c>
      <c r="B195" s="3" t="s">
        <v>3361</v>
      </c>
      <c r="C195" s="3" t="s">
        <v>7472</v>
      </c>
      <c r="D195" s="6">
        <v>500</v>
      </c>
      <c r="E195" s="8">
        <v>1090</v>
      </c>
      <c r="F195" t="s">
        <v>8218</v>
      </c>
      <c r="G195" t="s">
        <v>8223</v>
      </c>
      <c r="H195" t="s">
        <v>8245</v>
      </c>
      <c r="I195">
        <v>1425704100</v>
      </c>
      <c r="J195">
        <v>1424484717</v>
      </c>
      <c r="K195" t="b">
        <v>0</v>
      </c>
      <c r="L195">
        <v>20</v>
      </c>
      <c r="M195" t="b">
        <v>1</v>
      </c>
      <c r="N195" t="s">
        <v>8269</v>
      </c>
      <c r="O195">
        <v>200</v>
      </c>
      <c r="P195">
        <v>54.5</v>
      </c>
      <c r="Q195" s="9" t="s">
        <v>8323</v>
      </c>
      <c r="R195" t="s">
        <v>8326</v>
      </c>
      <c r="S195" s="13">
        <v>42056.091631944444</v>
      </c>
      <c r="T195" s="14">
        <v>42070.204861111109</v>
      </c>
    </row>
    <row r="196" spans="1:20" ht="45" x14ac:dyDescent="0.25">
      <c r="A196">
        <v>3363</v>
      </c>
      <c r="B196" s="3" t="s">
        <v>3362</v>
      </c>
      <c r="C196" s="3" t="s">
        <v>7473</v>
      </c>
      <c r="D196" s="6">
        <v>7750</v>
      </c>
      <c r="E196" s="8">
        <v>7860</v>
      </c>
      <c r="F196" t="s">
        <v>8218</v>
      </c>
      <c r="G196" t="s">
        <v>8223</v>
      </c>
      <c r="H196" t="s">
        <v>8245</v>
      </c>
      <c r="I196">
        <v>1408464000</v>
      </c>
      <c r="J196">
        <v>1406831445</v>
      </c>
      <c r="K196" t="b">
        <v>0</v>
      </c>
      <c r="L196">
        <v>26</v>
      </c>
      <c r="M196" t="b">
        <v>1</v>
      </c>
      <c r="N196" t="s">
        <v>8269</v>
      </c>
      <c r="O196">
        <v>100</v>
      </c>
      <c r="P196">
        <v>302.31</v>
      </c>
      <c r="Q196" s="9" t="s">
        <v>8323</v>
      </c>
      <c r="R196" t="s">
        <v>8326</v>
      </c>
      <c r="S196" s="13">
        <v>41851.771354166667</v>
      </c>
      <c r="T196" s="14">
        <v>41870.666666666664</v>
      </c>
    </row>
    <row r="197" spans="1:20" ht="45" x14ac:dyDescent="0.25">
      <c r="A197">
        <v>3365</v>
      </c>
      <c r="B197" s="3" t="s">
        <v>3364</v>
      </c>
      <c r="C197" s="3" t="s">
        <v>7475</v>
      </c>
      <c r="D197" s="6">
        <v>2500</v>
      </c>
      <c r="E197" s="8">
        <v>2600</v>
      </c>
      <c r="F197" t="s">
        <v>8218</v>
      </c>
      <c r="G197" t="s">
        <v>8223</v>
      </c>
      <c r="H197" t="s">
        <v>8245</v>
      </c>
      <c r="I197">
        <v>1449973592</v>
      </c>
      <c r="J197">
        <v>1447381592</v>
      </c>
      <c r="K197" t="b">
        <v>0</v>
      </c>
      <c r="L197">
        <v>3</v>
      </c>
      <c r="M197" t="b">
        <v>1</v>
      </c>
      <c r="N197" t="s">
        <v>8269</v>
      </c>
      <c r="O197">
        <v>100</v>
      </c>
      <c r="P197">
        <v>866.67</v>
      </c>
      <c r="Q197" s="9" t="s">
        <v>8323</v>
      </c>
      <c r="R197" t="s">
        <v>8326</v>
      </c>
      <c r="S197" s="13">
        <v>42321.101759259262</v>
      </c>
      <c r="T197" s="14">
        <v>42351.101759259262</v>
      </c>
    </row>
    <row r="198" spans="1:20" ht="45" x14ac:dyDescent="0.25">
      <c r="A198">
        <v>3366</v>
      </c>
      <c r="B198" s="3" t="s">
        <v>3365</v>
      </c>
      <c r="C198" s="3" t="s">
        <v>7476</v>
      </c>
      <c r="D198" s="6">
        <v>500</v>
      </c>
      <c r="E198" s="8">
        <v>1105</v>
      </c>
      <c r="F198" t="s">
        <v>8218</v>
      </c>
      <c r="G198" t="s">
        <v>8223</v>
      </c>
      <c r="H198" t="s">
        <v>8245</v>
      </c>
      <c r="I198">
        <v>1431481037</v>
      </c>
      <c r="J198">
        <v>1428889037</v>
      </c>
      <c r="K198" t="b">
        <v>0</v>
      </c>
      <c r="L198">
        <v>18</v>
      </c>
      <c r="M198" t="b">
        <v>1</v>
      </c>
      <c r="N198" t="s">
        <v>8269</v>
      </c>
      <c r="O198">
        <v>200</v>
      </c>
      <c r="P198">
        <v>61.39</v>
      </c>
      <c r="Q198" s="9" t="s">
        <v>8323</v>
      </c>
      <c r="R198" t="s">
        <v>8326</v>
      </c>
      <c r="S198" s="13">
        <v>42107.067557870367</v>
      </c>
      <c r="T198" s="14">
        <v>42137.067557870367</v>
      </c>
    </row>
    <row r="199" spans="1:20" ht="45" x14ac:dyDescent="0.25">
      <c r="A199">
        <v>3368</v>
      </c>
      <c r="B199" s="3" t="s">
        <v>3367</v>
      </c>
      <c r="C199" s="3" t="s">
        <v>7478</v>
      </c>
      <c r="D199" s="6">
        <v>1000</v>
      </c>
      <c r="E199" s="8">
        <v>1046</v>
      </c>
      <c r="F199" t="s">
        <v>8218</v>
      </c>
      <c r="G199" t="s">
        <v>8223</v>
      </c>
      <c r="H199" t="s">
        <v>8245</v>
      </c>
      <c r="I199">
        <v>1420088400</v>
      </c>
      <c r="J199">
        <v>1416977259</v>
      </c>
      <c r="K199" t="b">
        <v>0</v>
      </c>
      <c r="L199">
        <v>23</v>
      </c>
      <c r="M199" t="b">
        <v>1</v>
      </c>
      <c r="N199" t="s">
        <v>8269</v>
      </c>
      <c r="O199">
        <v>100</v>
      </c>
      <c r="P199">
        <v>45.48</v>
      </c>
      <c r="Q199" s="9" t="s">
        <v>8323</v>
      </c>
      <c r="R199" t="s">
        <v>8326</v>
      </c>
      <c r="S199" s="13">
        <v>41969.199756944443</v>
      </c>
      <c r="T199" s="14">
        <v>42005.208333333328</v>
      </c>
    </row>
    <row r="200" spans="1:20" ht="30" x14ac:dyDescent="0.25">
      <c r="A200">
        <v>3370</v>
      </c>
      <c r="B200" s="3" t="s">
        <v>3369</v>
      </c>
      <c r="C200" s="3" t="s">
        <v>7480</v>
      </c>
      <c r="D200" s="6">
        <v>1500</v>
      </c>
      <c r="E200" s="8">
        <v>1766</v>
      </c>
      <c r="F200" t="s">
        <v>8218</v>
      </c>
      <c r="G200" t="s">
        <v>8223</v>
      </c>
      <c r="H200" t="s">
        <v>8245</v>
      </c>
      <c r="I200">
        <v>1481961600</v>
      </c>
      <c r="J200">
        <v>1479283285</v>
      </c>
      <c r="K200" t="b">
        <v>0</v>
      </c>
      <c r="L200">
        <v>26</v>
      </c>
      <c r="M200" t="b">
        <v>1</v>
      </c>
      <c r="N200" t="s">
        <v>8269</v>
      </c>
      <c r="O200">
        <v>100</v>
      </c>
      <c r="P200">
        <v>67.92</v>
      </c>
      <c r="Q200" s="9" t="s">
        <v>8323</v>
      </c>
      <c r="R200" t="s">
        <v>8326</v>
      </c>
      <c r="S200" s="13">
        <v>42690.334317129629</v>
      </c>
      <c r="T200" s="14">
        <v>42721.333333333328</v>
      </c>
    </row>
    <row r="201" spans="1:20" ht="30" x14ac:dyDescent="0.25">
      <c r="A201">
        <v>3371</v>
      </c>
      <c r="B201" s="3" t="s">
        <v>3370</v>
      </c>
      <c r="C201" s="3" t="s">
        <v>7481</v>
      </c>
      <c r="D201" s="6">
        <v>200</v>
      </c>
      <c r="E201" s="8">
        <v>277</v>
      </c>
      <c r="F201" t="s">
        <v>8218</v>
      </c>
      <c r="G201" t="s">
        <v>8223</v>
      </c>
      <c r="H201" t="s">
        <v>8245</v>
      </c>
      <c r="I201">
        <v>1449089965</v>
      </c>
      <c r="J201">
        <v>1446670765</v>
      </c>
      <c r="K201" t="b">
        <v>0</v>
      </c>
      <c r="L201">
        <v>9</v>
      </c>
      <c r="M201" t="b">
        <v>1</v>
      </c>
      <c r="N201" t="s">
        <v>8269</v>
      </c>
      <c r="O201">
        <v>100</v>
      </c>
      <c r="P201">
        <v>30.78</v>
      </c>
      <c r="Q201" s="9" t="s">
        <v>8323</v>
      </c>
      <c r="R201" t="s">
        <v>8326</v>
      </c>
      <c r="S201" s="13">
        <v>42312.874594907407</v>
      </c>
      <c r="T201" s="14">
        <v>42340.874594907407</v>
      </c>
    </row>
    <row r="202" spans="1:20" ht="45" x14ac:dyDescent="0.25">
      <c r="A202">
        <v>3372</v>
      </c>
      <c r="B202" s="3" t="s">
        <v>3371</v>
      </c>
      <c r="C202" s="3" t="s">
        <v>7482</v>
      </c>
      <c r="D202" s="6">
        <v>1000</v>
      </c>
      <c r="E202" s="8">
        <v>1035</v>
      </c>
      <c r="F202" t="s">
        <v>8218</v>
      </c>
      <c r="G202" t="s">
        <v>8223</v>
      </c>
      <c r="H202" t="s">
        <v>8245</v>
      </c>
      <c r="I202">
        <v>1408942740</v>
      </c>
      <c r="J202">
        <v>1407157756</v>
      </c>
      <c r="K202" t="b">
        <v>0</v>
      </c>
      <c r="L202">
        <v>27</v>
      </c>
      <c r="M202" t="b">
        <v>1</v>
      </c>
      <c r="N202" t="s">
        <v>8269</v>
      </c>
      <c r="O202">
        <v>100</v>
      </c>
      <c r="P202">
        <v>38.33</v>
      </c>
      <c r="Q202" s="9" t="s">
        <v>8323</v>
      </c>
      <c r="R202" t="s">
        <v>8326</v>
      </c>
      <c r="S202" s="13">
        <v>41855.548101851848</v>
      </c>
      <c r="T202" s="14">
        <v>41876.207638888889</v>
      </c>
    </row>
    <row r="203" spans="1:20" ht="45" x14ac:dyDescent="0.25">
      <c r="A203">
        <v>3376</v>
      </c>
      <c r="B203" s="3" t="s">
        <v>3375</v>
      </c>
      <c r="C203" s="3" t="s">
        <v>7486</v>
      </c>
      <c r="D203" s="6">
        <v>8000</v>
      </c>
      <c r="E203" s="8">
        <v>8001</v>
      </c>
      <c r="F203" t="s">
        <v>8218</v>
      </c>
      <c r="G203" t="s">
        <v>8223</v>
      </c>
      <c r="H203" t="s">
        <v>8245</v>
      </c>
      <c r="I203">
        <v>1429976994</v>
      </c>
      <c r="J203">
        <v>1424796594</v>
      </c>
      <c r="K203" t="b">
        <v>0</v>
      </c>
      <c r="L203">
        <v>19</v>
      </c>
      <c r="M203" t="b">
        <v>1</v>
      </c>
      <c r="N203" t="s">
        <v>8269</v>
      </c>
      <c r="O203">
        <v>100</v>
      </c>
      <c r="P203">
        <v>421.11</v>
      </c>
      <c r="Q203" s="9" t="s">
        <v>8323</v>
      </c>
      <c r="R203" t="s">
        <v>8326</v>
      </c>
      <c r="S203" s="13">
        <v>42059.701319444444</v>
      </c>
      <c r="T203" s="14">
        <v>42119.659652777773</v>
      </c>
    </row>
    <row r="204" spans="1:20" ht="60" x14ac:dyDescent="0.25">
      <c r="A204">
        <v>3380</v>
      </c>
      <c r="B204" s="3" t="s">
        <v>3379</v>
      </c>
      <c r="C204" s="3" t="s">
        <v>7490</v>
      </c>
      <c r="D204" s="6">
        <v>3000</v>
      </c>
      <c r="E204" s="8">
        <v>3133</v>
      </c>
      <c r="F204" t="s">
        <v>8218</v>
      </c>
      <c r="G204" t="s">
        <v>8223</v>
      </c>
      <c r="H204" t="s">
        <v>8245</v>
      </c>
      <c r="I204">
        <v>1417305178</v>
      </c>
      <c r="J204">
        <v>1414277578</v>
      </c>
      <c r="K204" t="b">
        <v>0</v>
      </c>
      <c r="L204">
        <v>28</v>
      </c>
      <c r="M204" t="b">
        <v>1</v>
      </c>
      <c r="N204" t="s">
        <v>8269</v>
      </c>
      <c r="O204">
        <v>100</v>
      </c>
      <c r="P204">
        <v>111.89</v>
      </c>
      <c r="Q204" s="9" t="s">
        <v>8323</v>
      </c>
      <c r="R204" t="s">
        <v>8326</v>
      </c>
      <c r="S204" s="13">
        <v>41937.95344907407</v>
      </c>
      <c r="T204" s="14">
        <v>41972.995115740734</v>
      </c>
    </row>
    <row r="205" spans="1:20" ht="45" x14ac:dyDescent="0.25">
      <c r="A205">
        <v>3381</v>
      </c>
      <c r="B205" s="3" t="s">
        <v>3380</v>
      </c>
      <c r="C205" s="3" t="s">
        <v>7491</v>
      </c>
      <c r="D205" s="6">
        <v>4000</v>
      </c>
      <c r="E205" s="8">
        <v>4090</v>
      </c>
      <c r="F205" t="s">
        <v>8218</v>
      </c>
      <c r="G205" t="s">
        <v>8223</v>
      </c>
      <c r="H205" t="s">
        <v>8245</v>
      </c>
      <c r="I205">
        <v>1426044383</v>
      </c>
      <c r="J205">
        <v>1423455983</v>
      </c>
      <c r="K205" t="b">
        <v>0</v>
      </c>
      <c r="L205">
        <v>48</v>
      </c>
      <c r="M205" t="b">
        <v>1</v>
      </c>
      <c r="N205" t="s">
        <v>8269</v>
      </c>
      <c r="O205">
        <v>100</v>
      </c>
      <c r="P205">
        <v>85.21</v>
      </c>
      <c r="Q205" s="9" t="s">
        <v>8323</v>
      </c>
      <c r="R205" t="s">
        <v>8326</v>
      </c>
      <c r="S205" s="13">
        <v>42044.184988425928</v>
      </c>
      <c r="T205" s="14">
        <v>42074.143321759257</v>
      </c>
    </row>
    <row r="206" spans="1:20" ht="45" x14ac:dyDescent="0.25">
      <c r="A206">
        <v>3383</v>
      </c>
      <c r="B206" s="3" t="s">
        <v>3382</v>
      </c>
      <c r="C206" s="3" t="s">
        <v>7493</v>
      </c>
      <c r="D206" s="6">
        <v>1750</v>
      </c>
      <c r="E206" s="8">
        <v>1955</v>
      </c>
      <c r="F206" t="s">
        <v>8218</v>
      </c>
      <c r="G206" t="s">
        <v>8223</v>
      </c>
      <c r="H206" t="s">
        <v>8245</v>
      </c>
      <c r="I206">
        <v>1466707620</v>
      </c>
      <c r="J206">
        <v>1464979620</v>
      </c>
      <c r="K206" t="b">
        <v>0</v>
      </c>
      <c r="L206">
        <v>30</v>
      </c>
      <c r="M206" t="b">
        <v>1</v>
      </c>
      <c r="N206" t="s">
        <v>8269</v>
      </c>
      <c r="O206">
        <v>100</v>
      </c>
      <c r="P206">
        <v>65.17</v>
      </c>
      <c r="Q206" s="9" t="s">
        <v>8323</v>
      </c>
      <c r="R206" t="s">
        <v>8326</v>
      </c>
      <c r="S206" s="13">
        <v>42524.782638888893</v>
      </c>
      <c r="T206" s="14">
        <v>42544.782638888893</v>
      </c>
    </row>
    <row r="207" spans="1:20" ht="45" x14ac:dyDescent="0.25">
      <c r="A207">
        <v>3384</v>
      </c>
      <c r="B207" s="3" t="s">
        <v>3383</v>
      </c>
      <c r="C207" s="3" t="s">
        <v>7494</v>
      </c>
      <c r="D207" s="6">
        <v>6000</v>
      </c>
      <c r="E207" s="8">
        <v>6000.66</v>
      </c>
      <c r="F207" t="s">
        <v>8218</v>
      </c>
      <c r="G207" t="s">
        <v>8223</v>
      </c>
      <c r="H207" t="s">
        <v>8245</v>
      </c>
      <c r="I207">
        <v>1448074800</v>
      </c>
      <c r="J207">
        <v>1444874768</v>
      </c>
      <c r="K207" t="b">
        <v>0</v>
      </c>
      <c r="L207">
        <v>64</v>
      </c>
      <c r="M207" t="b">
        <v>1</v>
      </c>
      <c r="N207" t="s">
        <v>8269</v>
      </c>
      <c r="O207">
        <v>100</v>
      </c>
      <c r="P207">
        <v>93.76</v>
      </c>
      <c r="Q207" s="9" t="s">
        <v>8323</v>
      </c>
      <c r="R207" t="s">
        <v>8326</v>
      </c>
      <c r="S207" s="13">
        <v>42292.087592592594</v>
      </c>
      <c r="T207" s="14">
        <v>42329.125</v>
      </c>
    </row>
    <row r="208" spans="1:20" ht="60" x14ac:dyDescent="0.25">
      <c r="A208">
        <v>3385</v>
      </c>
      <c r="B208" s="3" t="s">
        <v>3384</v>
      </c>
      <c r="C208" s="3" t="s">
        <v>7495</v>
      </c>
      <c r="D208" s="6">
        <v>2000</v>
      </c>
      <c r="E208" s="8">
        <v>2000</v>
      </c>
      <c r="F208" t="s">
        <v>8218</v>
      </c>
      <c r="G208" t="s">
        <v>8223</v>
      </c>
      <c r="H208" t="s">
        <v>8245</v>
      </c>
      <c r="I208">
        <v>1418244552</v>
      </c>
      <c r="J208">
        <v>1415652552</v>
      </c>
      <c r="K208" t="b">
        <v>0</v>
      </c>
      <c r="L208">
        <v>15</v>
      </c>
      <c r="M208" t="b">
        <v>1</v>
      </c>
      <c r="N208" t="s">
        <v>8269</v>
      </c>
      <c r="O208">
        <v>100</v>
      </c>
      <c r="P208">
        <v>133.33000000000001</v>
      </c>
      <c r="Q208" s="9" t="s">
        <v>8323</v>
      </c>
      <c r="R208" t="s">
        <v>8326</v>
      </c>
      <c r="S208" s="13">
        <v>41953.8675</v>
      </c>
      <c r="T208" s="14">
        <v>41983.8675</v>
      </c>
    </row>
    <row r="209" spans="1:20" ht="45" x14ac:dyDescent="0.25">
      <c r="A209">
        <v>3386</v>
      </c>
      <c r="B209" s="3" t="s">
        <v>3385</v>
      </c>
      <c r="C209" s="3" t="s">
        <v>7496</v>
      </c>
      <c r="D209" s="6">
        <v>2000</v>
      </c>
      <c r="E209" s="8">
        <v>2100</v>
      </c>
      <c r="F209" t="s">
        <v>8218</v>
      </c>
      <c r="G209" t="s">
        <v>8223</v>
      </c>
      <c r="H209" t="s">
        <v>8245</v>
      </c>
      <c r="I209">
        <v>1417620506</v>
      </c>
      <c r="J209">
        <v>1415028506</v>
      </c>
      <c r="K209" t="b">
        <v>0</v>
      </c>
      <c r="L209">
        <v>41</v>
      </c>
      <c r="M209" t="b">
        <v>1</v>
      </c>
      <c r="N209" t="s">
        <v>8269</v>
      </c>
      <c r="O209">
        <v>100</v>
      </c>
      <c r="P209">
        <v>51.22</v>
      </c>
      <c r="Q209" s="9" t="s">
        <v>8323</v>
      </c>
      <c r="R209" t="s">
        <v>8326</v>
      </c>
      <c r="S209" s="13">
        <v>41946.644745370373</v>
      </c>
      <c r="T209" s="14">
        <v>41976.644745370373</v>
      </c>
    </row>
    <row r="210" spans="1:20" ht="60" x14ac:dyDescent="0.25">
      <c r="A210">
        <v>3387</v>
      </c>
      <c r="B210" s="3" t="s">
        <v>3386</v>
      </c>
      <c r="C210" s="3" t="s">
        <v>7497</v>
      </c>
      <c r="D210" s="6">
        <v>3000</v>
      </c>
      <c r="E210" s="8">
        <v>3506</v>
      </c>
      <c r="F210" t="s">
        <v>8218</v>
      </c>
      <c r="G210" t="s">
        <v>8223</v>
      </c>
      <c r="H210" t="s">
        <v>8245</v>
      </c>
      <c r="I210">
        <v>1418581088</v>
      </c>
      <c r="J210">
        <v>1415125088</v>
      </c>
      <c r="K210" t="b">
        <v>0</v>
      </c>
      <c r="L210">
        <v>35</v>
      </c>
      <c r="M210" t="b">
        <v>1</v>
      </c>
      <c r="N210" t="s">
        <v>8269</v>
      </c>
      <c r="O210">
        <v>100</v>
      </c>
      <c r="P210">
        <v>100.17</v>
      </c>
      <c r="Q210" s="9" t="s">
        <v>8323</v>
      </c>
      <c r="R210" t="s">
        <v>8326</v>
      </c>
      <c r="S210" s="13">
        <v>41947.762592592589</v>
      </c>
      <c r="T210" s="14">
        <v>41987.762592592597</v>
      </c>
    </row>
    <row r="211" spans="1:20" ht="45" x14ac:dyDescent="0.25">
      <c r="A211">
        <v>3389</v>
      </c>
      <c r="B211" s="3" t="s">
        <v>3388</v>
      </c>
      <c r="C211" s="3" t="s">
        <v>7499</v>
      </c>
      <c r="D211" s="6">
        <v>10000</v>
      </c>
      <c r="E211" s="8">
        <v>11450</v>
      </c>
      <c r="F211" t="s">
        <v>8218</v>
      </c>
      <c r="G211" t="s">
        <v>8223</v>
      </c>
      <c r="H211" t="s">
        <v>8245</v>
      </c>
      <c r="I211">
        <v>1464960682</v>
      </c>
      <c r="J211">
        <v>1462368682</v>
      </c>
      <c r="K211" t="b">
        <v>0</v>
      </c>
      <c r="L211">
        <v>62</v>
      </c>
      <c r="M211" t="b">
        <v>1</v>
      </c>
      <c r="N211" t="s">
        <v>8269</v>
      </c>
      <c r="O211">
        <v>100</v>
      </c>
      <c r="P211">
        <v>184.68</v>
      </c>
      <c r="Q211" s="9" t="s">
        <v>8323</v>
      </c>
      <c r="R211" t="s">
        <v>8326</v>
      </c>
      <c r="S211" s="13">
        <v>42494.563449074078</v>
      </c>
      <c r="T211" s="14">
        <v>42524.563449074078</v>
      </c>
    </row>
    <row r="212" spans="1:20" ht="45" x14ac:dyDescent="0.25">
      <c r="A212">
        <v>3390</v>
      </c>
      <c r="B212" s="3" t="s">
        <v>3389</v>
      </c>
      <c r="C212" s="3" t="s">
        <v>7500</v>
      </c>
      <c r="D212" s="6">
        <v>1500</v>
      </c>
      <c r="E212" s="8">
        <v>1536</v>
      </c>
      <c r="F212" t="s">
        <v>8218</v>
      </c>
      <c r="G212" t="s">
        <v>8223</v>
      </c>
      <c r="H212" t="s">
        <v>8245</v>
      </c>
      <c r="I212">
        <v>1405017345</v>
      </c>
      <c r="J212">
        <v>1403721345</v>
      </c>
      <c r="K212" t="b">
        <v>0</v>
      </c>
      <c r="L212">
        <v>22</v>
      </c>
      <c r="M212" t="b">
        <v>1</v>
      </c>
      <c r="N212" t="s">
        <v>8269</v>
      </c>
      <c r="O212">
        <v>100</v>
      </c>
      <c r="P212">
        <v>69.819999999999993</v>
      </c>
      <c r="Q212" s="9" t="s">
        <v>8323</v>
      </c>
      <c r="R212" t="s">
        <v>8326</v>
      </c>
      <c r="S212" s="13">
        <v>41815.774826388886</v>
      </c>
      <c r="T212" s="14">
        <v>41830.774826388886</v>
      </c>
    </row>
    <row r="213" spans="1:20" ht="60" x14ac:dyDescent="0.25">
      <c r="A213">
        <v>3391</v>
      </c>
      <c r="B213" s="3" t="s">
        <v>3390</v>
      </c>
      <c r="C213" s="3" t="s">
        <v>7501</v>
      </c>
      <c r="D213" s="6">
        <v>500</v>
      </c>
      <c r="E213" s="8">
        <v>1115</v>
      </c>
      <c r="F213" t="s">
        <v>8218</v>
      </c>
      <c r="G213" t="s">
        <v>8223</v>
      </c>
      <c r="H213" t="s">
        <v>8245</v>
      </c>
      <c r="I213">
        <v>1407536880</v>
      </c>
      <c r="J213">
        <v>1404997548</v>
      </c>
      <c r="K213" t="b">
        <v>0</v>
      </c>
      <c r="L213">
        <v>18</v>
      </c>
      <c r="M213" t="b">
        <v>1</v>
      </c>
      <c r="N213" t="s">
        <v>8269</v>
      </c>
      <c r="O213">
        <v>200</v>
      </c>
      <c r="P213">
        <v>61.94</v>
      </c>
      <c r="Q213" s="9" t="s">
        <v>8323</v>
      </c>
      <c r="R213" t="s">
        <v>8326</v>
      </c>
      <c r="S213" s="13">
        <v>41830.545694444445</v>
      </c>
      <c r="T213" s="14">
        <v>41859.936111111114</v>
      </c>
    </row>
    <row r="214" spans="1:20" ht="45" x14ac:dyDescent="0.25">
      <c r="A214">
        <v>3393</v>
      </c>
      <c r="B214" s="3" t="s">
        <v>3392</v>
      </c>
      <c r="C214" s="3" t="s">
        <v>7503</v>
      </c>
      <c r="D214" s="6">
        <v>1500</v>
      </c>
      <c r="E214" s="8">
        <v>1587</v>
      </c>
      <c r="F214" t="s">
        <v>8218</v>
      </c>
      <c r="G214" t="s">
        <v>8223</v>
      </c>
      <c r="H214" t="s">
        <v>8245</v>
      </c>
      <c r="I214">
        <v>1415234760</v>
      </c>
      <c r="J214">
        <v>1413065230</v>
      </c>
      <c r="K214" t="b">
        <v>0</v>
      </c>
      <c r="L214">
        <v>44</v>
      </c>
      <c r="M214" t="b">
        <v>1</v>
      </c>
      <c r="N214" t="s">
        <v>8269</v>
      </c>
      <c r="O214">
        <v>100</v>
      </c>
      <c r="P214">
        <v>36.07</v>
      </c>
      <c r="Q214" s="9" t="s">
        <v>8323</v>
      </c>
      <c r="R214" t="s">
        <v>8326</v>
      </c>
      <c r="S214" s="13">
        <v>41923.921643518523</v>
      </c>
      <c r="T214" s="14">
        <v>41949.031944444447</v>
      </c>
    </row>
    <row r="215" spans="1:20" ht="45" x14ac:dyDescent="0.25">
      <c r="A215">
        <v>3396</v>
      </c>
      <c r="B215" s="3" t="s">
        <v>3395</v>
      </c>
      <c r="C215" s="3" t="s">
        <v>7506</v>
      </c>
      <c r="D215" s="6">
        <v>1500</v>
      </c>
      <c r="E215" s="8">
        <v>1565</v>
      </c>
      <c r="F215" t="s">
        <v>8218</v>
      </c>
      <c r="G215" t="s">
        <v>8223</v>
      </c>
      <c r="H215" t="s">
        <v>8245</v>
      </c>
      <c r="I215">
        <v>1401595140</v>
      </c>
      <c r="J215">
        <v>1399286589</v>
      </c>
      <c r="K215" t="b">
        <v>0</v>
      </c>
      <c r="L215">
        <v>28</v>
      </c>
      <c r="M215" t="b">
        <v>1</v>
      </c>
      <c r="N215" t="s">
        <v>8269</v>
      </c>
      <c r="O215">
        <v>100</v>
      </c>
      <c r="P215">
        <v>55.89</v>
      </c>
      <c r="Q215" s="9" t="s">
        <v>8323</v>
      </c>
      <c r="R215" t="s">
        <v>8326</v>
      </c>
      <c r="S215" s="13">
        <v>41764.44663194444</v>
      </c>
      <c r="T215" s="14">
        <v>41791.165972222225</v>
      </c>
    </row>
    <row r="216" spans="1:20" ht="45" x14ac:dyDescent="0.25">
      <c r="A216">
        <v>3398</v>
      </c>
      <c r="B216" s="3" t="s">
        <v>3397</v>
      </c>
      <c r="C216" s="3" t="s">
        <v>7508</v>
      </c>
      <c r="D216" s="6">
        <v>4000</v>
      </c>
      <c r="E216" s="8">
        <v>4443</v>
      </c>
      <c r="F216" t="s">
        <v>8218</v>
      </c>
      <c r="G216" t="s">
        <v>8223</v>
      </c>
      <c r="H216" t="s">
        <v>8245</v>
      </c>
      <c r="I216">
        <v>1416589200</v>
      </c>
      <c r="J216">
        <v>1414605776</v>
      </c>
      <c r="K216" t="b">
        <v>0</v>
      </c>
      <c r="L216">
        <v>65</v>
      </c>
      <c r="M216" t="b">
        <v>1</v>
      </c>
      <c r="N216" t="s">
        <v>8269</v>
      </c>
      <c r="O216">
        <v>100</v>
      </c>
      <c r="P216">
        <v>68.349999999999994</v>
      </c>
      <c r="Q216" s="9" t="s">
        <v>8323</v>
      </c>
      <c r="R216" t="s">
        <v>8326</v>
      </c>
      <c r="S216" s="13">
        <v>41941.75203703704</v>
      </c>
      <c r="T216" s="14">
        <v>41964.708333333328</v>
      </c>
    </row>
    <row r="217" spans="1:20" ht="45" x14ac:dyDescent="0.25">
      <c r="A217">
        <v>3400</v>
      </c>
      <c r="B217" s="3" t="s">
        <v>3399</v>
      </c>
      <c r="C217" s="3" t="s">
        <v>7510</v>
      </c>
      <c r="D217" s="6">
        <v>10000</v>
      </c>
      <c r="E217" s="8">
        <v>10041</v>
      </c>
      <c r="F217" t="s">
        <v>8218</v>
      </c>
      <c r="G217" t="s">
        <v>8223</v>
      </c>
      <c r="H217" t="s">
        <v>8245</v>
      </c>
      <c r="I217">
        <v>1409266414</v>
      </c>
      <c r="J217">
        <v>1405378414</v>
      </c>
      <c r="K217" t="b">
        <v>0</v>
      </c>
      <c r="L217">
        <v>85</v>
      </c>
      <c r="M217" t="b">
        <v>1</v>
      </c>
      <c r="N217" t="s">
        <v>8269</v>
      </c>
      <c r="O217">
        <v>100</v>
      </c>
      <c r="P217">
        <v>118.13</v>
      </c>
      <c r="Q217" s="9" t="s">
        <v>8323</v>
      </c>
      <c r="R217" t="s">
        <v>8326</v>
      </c>
      <c r="S217" s="13">
        <v>41834.953865740739</v>
      </c>
      <c r="T217" s="14">
        <v>41879.953865740739</v>
      </c>
    </row>
    <row r="218" spans="1:20" ht="45" x14ac:dyDescent="0.25">
      <c r="A218">
        <v>3402</v>
      </c>
      <c r="B218" s="3" t="s">
        <v>3401</v>
      </c>
      <c r="C218" s="3" t="s">
        <v>7512</v>
      </c>
      <c r="D218" s="6">
        <v>15000</v>
      </c>
      <c r="E218" s="8">
        <v>16465</v>
      </c>
      <c r="F218" t="s">
        <v>8218</v>
      </c>
      <c r="G218" t="s">
        <v>8223</v>
      </c>
      <c r="H218" t="s">
        <v>8245</v>
      </c>
      <c r="I218">
        <v>1447295460</v>
      </c>
      <c r="J218">
        <v>1444747843</v>
      </c>
      <c r="K218" t="b">
        <v>0</v>
      </c>
      <c r="L218">
        <v>165</v>
      </c>
      <c r="M218" t="b">
        <v>1</v>
      </c>
      <c r="N218" t="s">
        <v>8269</v>
      </c>
      <c r="O218">
        <v>100</v>
      </c>
      <c r="P218">
        <v>99.79</v>
      </c>
      <c r="Q218" s="9" t="s">
        <v>8323</v>
      </c>
      <c r="R218" t="s">
        <v>8326</v>
      </c>
      <c r="S218" s="13">
        <v>42290.61855324074</v>
      </c>
      <c r="T218" s="14">
        <v>42320.104861111111</v>
      </c>
    </row>
    <row r="219" spans="1:20" ht="60" x14ac:dyDescent="0.25">
      <c r="A219">
        <v>3404</v>
      </c>
      <c r="B219" s="3" t="s">
        <v>3403</v>
      </c>
      <c r="C219" s="3" t="s">
        <v>7514</v>
      </c>
      <c r="D219" s="6">
        <v>500</v>
      </c>
      <c r="E219" s="8">
        <v>610</v>
      </c>
      <c r="F219" t="s">
        <v>8218</v>
      </c>
      <c r="G219" t="s">
        <v>8223</v>
      </c>
      <c r="H219" t="s">
        <v>8245</v>
      </c>
      <c r="I219">
        <v>1434542702</v>
      </c>
      <c r="J219">
        <v>1432814702</v>
      </c>
      <c r="K219" t="b">
        <v>0</v>
      </c>
      <c r="L219">
        <v>3</v>
      </c>
      <c r="M219" t="b">
        <v>1</v>
      </c>
      <c r="N219" t="s">
        <v>8269</v>
      </c>
      <c r="O219">
        <v>100</v>
      </c>
      <c r="P219">
        <v>203.33</v>
      </c>
      <c r="Q219" s="9" t="s">
        <v>8323</v>
      </c>
      <c r="R219" t="s">
        <v>8326</v>
      </c>
      <c r="S219" s="13">
        <v>42152.503495370373</v>
      </c>
      <c r="T219" s="14">
        <v>42172.503495370373</v>
      </c>
    </row>
    <row r="220" spans="1:20" ht="45" x14ac:dyDescent="0.25">
      <c r="A220">
        <v>3406</v>
      </c>
      <c r="B220" s="3" t="s">
        <v>3405</v>
      </c>
      <c r="C220" s="3" t="s">
        <v>7516</v>
      </c>
      <c r="D220" s="6">
        <v>10000</v>
      </c>
      <c r="E220" s="8">
        <v>10031</v>
      </c>
      <c r="F220" t="s">
        <v>8218</v>
      </c>
      <c r="G220" t="s">
        <v>8223</v>
      </c>
      <c r="H220" t="s">
        <v>8245</v>
      </c>
      <c r="I220">
        <v>1405511376</v>
      </c>
      <c r="J220">
        <v>1401623376</v>
      </c>
      <c r="K220" t="b">
        <v>0</v>
      </c>
      <c r="L220">
        <v>91</v>
      </c>
      <c r="M220" t="b">
        <v>1</v>
      </c>
      <c r="N220" t="s">
        <v>8269</v>
      </c>
      <c r="O220">
        <v>100</v>
      </c>
      <c r="P220">
        <v>110.23</v>
      </c>
      <c r="Q220" s="9" t="s">
        <v>8323</v>
      </c>
      <c r="R220" t="s">
        <v>8326</v>
      </c>
      <c r="S220" s="13">
        <v>41791.492777777778</v>
      </c>
      <c r="T220" s="14">
        <v>41836.492777777778</v>
      </c>
    </row>
    <row r="221" spans="1:20" ht="45" x14ac:dyDescent="0.25">
      <c r="A221">
        <v>3408</v>
      </c>
      <c r="B221" s="3" t="s">
        <v>3407</v>
      </c>
      <c r="C221" s="3" t="s">
        <v>7518</v>
      </c>
      <c r="D221" s="6">
        <v>500</v>
      </c>
      <c r="E221" s="8">
        <v>1055</v>
      </c>
      <c r="F221" t="s">
        <v>8218</v>
      </c>
      <c r="G221" t="s">
        <v>8223</v>
      </c>
      <c r="H221" t="s">
        <v>8245</v>
      </c>
      <c r="I221">
        <v>1405727304</v>
      </c>
      <c r="J221">
        <v>1403135304</v>
      </c>
      <c r="K221" t="b">
        <v>0</v>
      </c>
      <c r="L221">
        <v>18</v>
      </c>
      <c r="M221" t="b">
        <v>1</v>
      </c>
      <c r="N221" t="s">
        <v>8269</v>
      </c>
      <c r="O221">
        <v>200</v>
      </c>
      <c r="P221">
        <v>58.61</v>
      </c>
      <c r="Q221" s="9" t="s">
        <v>8323</v>
      </c>
      <c r="R221" t="s">
        <v>8326</v>
      </c>
      <c r="S221" s="13">
        <v>41808.991944444446</v>
      </c>
      <c r="T221" s="14">
        <v>41838.991944444446</v>
      </c>
    </row>
    <row r="222" spans="1:20" ht="45" x14ac:dyDescent="0.25">
      <c r="A222">
        <v>3410</v>
      </c>
      <c r="B222" s="3" t="s">
        <v>3409</v>
      </c>
      <c r="C222" s="3" t="s">
        <v>7520</v>
      </c>
      <c r="D222" s="6">
        <v>3000</v>
      </c>
      <c r="E222" s="8">
        <v>3255</v>
      </c>
      <c r="F222" t="s">
        <v>8218</v>
      </c>
      <c r="G222" t="s">
        <v>8223</v>
      </c>
      <c r="H222" t="s">
        <v>8245</v>
      </c>
      <c r="I222">
        <v>1465196400</v>
      </c>
      <c r="J222">
        <v>1462841990</v>
      </c>
      <c r="K222" t="b">
        <v>0</v>
      </c>
      <c r="L222">
        <v>40</v>
      </c>
      <c r="M222" t="b">
        <v>1</v>
      </c>
      <c r="N222" t="s">
        <v>8269</v>
      </c>
      <c r="O222">
        <v>100</v>
      </c>
      <c r="P222">
        <v>81.38</v>
      </c>
      <c r="Q222" s="9" t="s">
        <v>8323</v>
      </c>
      <c r="R222" t="s">
        <v>8326</v>
      </c>
      <c r="S222" s="13">
        <v>42500.041550925926</v>
      </c>
      <c r="T222" s="14">
        <v>42527.291666666672</v>
      </c>
    </row>
    <row r="223" spans="1:20" ht="45" x14ac:dyDescent="0.25">
      <c r="A223">
        <v>3411</v>
      </c>
      <c r="B223" s="3" t="s">
        <v>3410</v>
      </c>
      <c r="C223" s="3" t="s">
        <v>7521</v>
      </c>
      <c r="D223" s="6">
        <v>15000</v>
      </c>
      <c r="E223" s="8">
        <v>15535</v>
      </c>
      <c r="F223" t="s">
        <v>8218</v>
      </c>
      <c r="G223" t="s">
        <v>8223</v>
      </c>
      <c r="H223" t="s">
        <v>8245</v>
      </c>
      <c r="I223">
        <v>1444264372</v>
      </c>
      <c r="J223">
        <v>1442536372</v>
      </c>
      <c r="K223" t="b">
        <v>0</v>
      </c>
      <c r="L223">
        <v>78</v>
      </c>
      <c r="M223" t="b">
        <v>1</v>
      </c>
      <c r="N223" t="s">
        <v>8269</v>
      </c>
      <c r="O223">
        <v>100</v>
      </c>
      <c r="P223">
        <v>199.17</v>
      </c>
      <c r="Q223" s="9" t="s">
        <v>8323</v>
      </c>
      <c r="R223" t="s">
        <v>8326</v>
      </c>
      <c r="S223" s="13">
        <v>42265.022824074069</v>
      </c>
      <c r="T223" s="14">
        <v>42285.022824074069</v>
      </c>
    </row>
    <row r="224" spans="1:20" ht="60" x14ac:dyDescent="0.25">
      <c r="A224">
        <v>3413</v>
      </c>
      <c r="B224" s="3" t="s">
        <v>3412</v>
      </c>
      <c r="C224" s="3" t="s">
        <v>7523</v>
      </c>
      <c r="D224" s="6">
        <v>500</v>
      </c>
      <c r="E224" s="8">
        <v>650</v>
      </c>
      <c r="F224" t="s">
        <v>8218</v>
      </c>
      <c r="G224" t="s">
        <v>8223</v>
      </c>
      <c r="H224" t="s">
        <v>8245</v>
      </c>
      <c r="I224">
        <v>1425099540</v>
      </c>
      <c r="J224">
        <v>1424280938</v>
      </c>
      <c r="K224" t="b">
        <v>0</v>
      </c>
      <c r="L224">
        <v>14</v>
      </c>
      <c r="M224" t="b">
        <v>1</v>
      </c>
      <c r="N224" t="s">
        <v>8269</v>
      </c>
      <c r="O224">
        <v>100</v>
      </c>
      <c r="P224">
        <v>46.43</v>
      </c>
      <c r="Q224" s="9" t="s">
        <v>8323</v>
      </c>
      <c r="R224" t="s">
        <v>8326</v>
      </c>
      <c r="S224" s="13">
        <v>42053.733078703706</v>
      </c>
      <c r="T224" s="14">
        <v>42063.207638888889</v>
      </c>
    </row>
    <row r="225" spans="1:20" ht="45" x14ac:dyDescent="0.25">
      <c r="A225">
        <v>3414</v>
      </c>
      <c r="B225" s="3" t="s">
        <v>3413</v>
      </c>
      <c r="C225" s="3" t="s">
        <v>7524</v>
      </c>
      <c r="D225" s="6">
        <v>3000</v>
      </c>
      <c r="E225" s="8">
        <v>3105</v>
      </c>
      <c r="F225" t="s">
        <v>8218</v>
      </c>
      <c r="G225" t="s">
        <v>8223</v>
      </c>
      <c r="H225" t="s">
        <v>8245</v>
      </c>
      <c r="I225">
        <v>1480579140</v>
      </c>
      <c r="J225">
        <v>1478030325</v>
      </c>
      <c r="K225" t="b">
        <v>0</v>
      </c>
      <c r="L225">
        <v>44</v>
      </c>
      <c r="M225" t="b">
        <v>1</v>
      </c>
      <c r="N225" t="s">
        <v>8269</v>
      </c>
      <c r="O225">
        <v>100</v>
      </c>
      <c r="P225">
        <v>70.569999999999993</v>
      </c>
      <c r="Q225" s="9" t="s">
        <v>8323</v>
      </c>
      <c r="R225" t="s">
        <v>8326</v>
      </c>
      <c r="S225" s="13">
        <v>42675.832465277781</v>
      </c>
      <c r="T225" s="14">
        <v>42705.332638888889</v>
      </c>
    </row>
    <row r="226" spans="1:20" ht="45" x14ac:dyDescent="0.25">
      <c r="A226">
        <v>3415</v>
      </c>
      <c r="B226" s="3" t="s">
        <v>3414</v>
      </c>
      <c r="C226" s="3" t="s">
        <v>7525</v>
      </c>
      <c r="D226" s="6">
        <v>200</v>
      </c>
      <c r="E226" s="8">
        <v>200</v>
      </c>
      <c r="F226" t="s">
        <v>8218</v>
      </c>
      <c r="G226" t="s">
        <v>8223</v>
      </c>
      <c r="H226" t="s">
        <v>8245</v>
      </c>
      <c r="I226">
        <v>1460935800</v>
      </c>
      <c r="J226">
        <v>1459999656</v>
      </c>
      <c r="K226" t="b">
        <v>0</v>
      </c>
      <c r="L226">
        <v>9</v>
      </c>
      <c r="M226" t="b">
        <v>1</v>
      </c>
      <c r="N226" t="s">
        <v>8269</v>
      </c>
      <c r="O226">
        <v>100</v>
      </c>
      <c r="P226">
        <v>22.22</v>
      </c>
      <c r="Q226" s="9" t="s">
        <v>8323</v>
      </c>
      <c r="R226" t="s">
        <v>8326</v>
      </c>
      <c r="S226" s="13">
        <v>42467.144166666665</v>
      </c>
      <c r="T226" s="14">
        <v>42477.979166666672</v>
      </c>
    </row>
    <row r="227" spans="1:20" ht="45" x14ac:dyDescent="0.25">
      <c r="A227">
        <v>3417</v>
      </c>
      <c r="B227" s="3" t="s">
        <v>3416</v>
      </c>
      <c r="C227" s="3" t="s">
        <v>7527</v>
      </c>
      <c r="D227" s="6">
        <v>1700</v>
      </c>
      <c r="E227" s="8">
        <v>1700.01</v>
      </c>
      <c r="F227" t="s">
        <v>8218</v>
      </c>
      <c r="G227" t="s">
        <v>8223</v>
      </c>
      <c r="H227" t="s">
        <v>8245</v>
      </c>
      <c r="I227">
        <v>1414284180</v>
      </c>
      <c r="J227">
        <v>1410558948</v>
      </c>
      <c r="K227" t="b">
        <v>0</v>
      </c>
      <c r="L227">
        <v>45</v>
      </c>
      <c r="M227" t="b">
        <v>1</v>
      </c>
      <c r="N227" t="s">
        <v>8269</v>
      </c>
      <c r="O227">
        <v>100</v>
      </c>
      <c r="P227">
        <v>37.78</v>
      </c>
      <c r="Q227" s="9" t="s">
        <v>8323</v>
      </c>
      <c r="R227" t="s">
        <v>8326</v>
      </c>
      <c r="S227" s="13">
        <v>41894.91375</v>
      </c>
      <c r="T227" s="14">
        <v>41938.029861111114</v>
      </c>
    </row>
    <row r="228" spans="1:20" ht="45" x14ac:dyDescent="0.25">
      <c r="A228">
        <v>3418</v>
      </c>
      <c r="B228" s="3" t="s">
        <v>3417</v>
      </c>
      <c r="C228" s="3" t="s">
        <v>7528</v>
      </c>
      <c r="D228" s="6">
        <v>4000</v>
      </c>
      <c r="E228" s="8">
        <v>4035</v>
      </c>
      <c r="F228" t="s">
        <v>8218</v>
      </c>
      <c r="G228" t="s">
        <v>8223</v>
      </c>
      <c r="H228" t="s">
        <v>8245</v>
      </c>
      <c r="I228">
        <v>1400875307</v>
      </c>
      <c r="J228">
        <v>1398283307</v>
      </c>
      <c r="K228" t="b">
        <v>0</v>
      </c>
      <c r="L228">
        <v>56</v>
      </c>
      <c r="M228" t="b">
        <v>1</v>
      </c>
      <c r="N228" t="s">
        <v>8269</v>
      </c>
      <c r="O228">
        <v>100</v>
      </c>
      <c r="P228">
        <v>72.05</v>
      </c>
      <c r="Q228" s="9" t="s">
        <v>8323</v>
      </c>
      <c r="R228" t="s">
        <v>8326</v>
      </c>
      <c r="S228" s="13">
        <v>41752.83457175926</v>
      </c>
      <c r="T228" s="14">
        <v>41782.83457175926</v>
      </c>
    </row>
    <row r="229" spans="1:20" ht="45" x14ac:dyDescent="0.25">
      <c r="A229">
        <v>3421</v>
      </c>
      <c r="B229" s="3" t="s">
        <v>3420</v>
      </c>
      <c r="C229" s="3" t="s">
        <v>7531</v>
      </c>
      <c r="D229" s="6">
        <v>10000</v>
      </c>
      <c r="E229" s="8">
        <v>10115</v>
      </c>
      <c r="F229" t="s">
        <v>8218</v>
      </c>
      <c r="G229" t="s">
        <v>8223</v>
      </c>
      <c r="H229" t="s">
        <v>8245</v>
      </c>
      <c r="I229">
        <v>1425495563</v>
      </c>
      <c r="J229">
        <v>1422903563</v>
      </c>
      <c r="K229" t="b">
        <v>0</v>
      </c>
      <c r="L229">
        <v>98</v>
      </c>
      <c r="M229" t="b">
        <v>1</v>
      </c>
      <c r="N229" t="s">
        <v>8269</v>
      </c>
      <c r="O229">
        <v>100</v>
      </c>
      <c r="P229">
        <v>103.21</v>
      </c>
      <c r="Q229" s="9" t="s">
        <v>8323</v>
      </c>
      <c r="R229" t="s">
        <v>8326</v>
      </c>
      <c r="S229" s="13">
        <v>42037.791238425925</v>
      </c>
      <c r="T229" s="14">
        <v>42067.791238425925</v>
      </c>
    </row>
    <row r="230" spans="1:20" ht="45" x14ac:dyDescent="0.25">
      <c r="A230">
        <v>3423</v>
      </c>
      <c r="B230" s="3" t="s">
        <v>3422</v>
      </c>
      <c r="C230" s="3" t="s">
        <v>7533</v>
      </c>
      <c r="D230" s="6">
        <v>250</v>
      </c>
      <c r="E230" s="8">
        <v>350</v>
      </c>
      <c r="F230" t="s">
        <v>8218</v>
      </c>
      <c r="G230" t="s">
        <v>8223</v>
      </c>
      <c r="H230" t="s">
        <v>8245</v>
      </c>
      <c r="I230">
        <v>1429912341</v>
      </c>
      <c r="J230">
        <v>1427320341</v>
      </c>
      <c r="K230" t="b">
        <v>0</v>
      </c>
      <c r="L230">
        <v>10</v>
      </c>
      <c r="M230" t="b">
        <v>1</v>
      </c>
      <c r="N230" t="s">
        <v>8269</v>
      </c>
      <c r="O230">
        <v>100</v>
      </c>
      <c r="P230">
        <v>35</v>
      </c>
      <c r="Q230" s="9" t="s">
        <v>8323</v>
      </c>
      <c r="R230" t="s">
        <v>8326</v>
      </c>
      <c r="S230" s="13">
        <v>42088.911354166667</v>
      </c>
      <c r="T230" s="14">
        <v>42118.911354166667</v>
      </c>
    </row>
    <row r="231" spans="1:20" ht="45" x14ac:dyDescent="0.25">
      <c r="A231">
        <v>3424</v>
      </c>
      <c r="B231" s="3" t="s">
        <v>3423</v>
      </c>
      <c r="C231" s="3" t="s">
        <v>7534</v>
      </c>
      <c r="D231" s="6">
        <v>6000</v>
      </c>
      <c r="E231" s="8">
        <v>6215</v>
      </c>
      <c r="F231" t="s">
        <v>8218</v>
      </c>
      <c r="G231" t="s">
        <v>8223</v>
      </c>
      <c r="H231" t="s">
        <v>8245</v>
      </c>
      <c r="I231">
        <v>1423119540</v>
      </c>
      <c r="J231">
        <v>1421252084</v>
      </c>
      <c r="K231" t="b">
        <v>0</v>
      </c>
      <c r="L231">
        <v>76</v>
      </c>
      <c r="M231" t="b">
        <v>1</v>
      </c>
      <c r="N231" t="s">
        <v>8269</v>
      </c>
      <c r="O231">
        <v>100</v>
      </c>
      <c r="P231">
        <v>81.78</v>
      </c>
      <c r="Q231" s="9" t="s">
        <v>8323</v>
      </c>
      <c r="R231" t="s">
        <v>8326</v>
      </c>
      <c r="S231" s="13">
        <v>42018.676898148144</v>
      </c>
      <c r="T231" s="14">
        <v>42040.290972222225</v>
      </c>
    </row>
    <row r="232" spans="1:20" ht="45" x14ac:dyDescent="0.25">
      <c r="A232">
        <v>3425</v>
      </c>
      <c r="B232" s="3" t="s">
        <v>3424</v>
      </c>
      <c r="C232" s="3" t="s">
        <v>7535</v>
      </c>
      <c r="D232" s="6">
        <v>30000</v>
      </c>
      <c r="E232" s="8">
        <v>30891.1</v>
      </c>
      <c r="F232" t="s">
        <v>8218</v>
      </c>
      <c r="G232" t="s">
        <v>8223</v>
      </c>
      <c r="H232" t="s">
        <v>8245</v>
      </c>
      <c r="I232">
        <v>1412434136</v>
      </c>
      <c r="J232">
        <v>1409669336</v>
      </c>
      <c r="K232" t="b">
        <v>0</v>
      </c>
      <c r="L232">
        <v>104</v>
      </c>
      <c r="M232" t="b">
        <v>1</v>
      </c>
      <c r="N232" t="s">
        <v>8269</v>
      </c>
      <c r="O232">
        <v>100</v>
      </c>
      <c r="P232">
        <v>297.02999999999997</v>
      </c>
      <c r="Q232" s="9" t="s">
        <v>8323</v>
      </c>
      <c r="R232" t="s">
        <v>8326</v>
      </c>
      <c r="S232" s="13">
        <v>41884.617314814815</v>
      </c>
      <c r="T232" s="14">
        <v>41916.617314814815</v>
      </c>
    </row>
    <row r="233" spans="1:20" ht="45" x14ac:dyDescent="0.25">
      <c r="A233">
        <v>3426</v>
      </c>
      <c r="B233" s="3" t="s">
        <v>3425</v>
      </c>
      <c r="C233" s="3" t="s">
        <v>7536</v>
      </c>
      <c r="D233" s="6">
        <v>3750</v>
      </c>
      <c r="E233" s="8">
        <v>4055</v>
      </c>
      <c r="F233" t="s">
        <v>8218</v>
      </c>
      <c r="G233" t="s">
        <v>8223</v>
      </c>
      <c r="H233" t="s">
        <v>8245</v>
      </c>
      <c r="I233">
        <v>1411264800</v>
      </c>
      <c r="J233">
        <v>1409620903</v>
      </c>
      <c r="K233" t="b">
        <v>0</v>
      </c>
      <c r="L233">
        <v>87</v>
      </c>
      <c r="M233" t="b">
        <v>1</v>
      </c>
      <c r="N233" t="s">
        <v>8269</v>
      </c>
      <c r="O233">
        <v>100</v>
      </c>
      <c r="P233">
        <v>46.61</v>
      </c>
      <c r="Q233" s="9" t="s">
        <v>8323</v>
      </c>
      <c r="R233" t="s">
        <v>8326</v>
      </c>
      <c r="S233" s="13">
        <v>41884.056747685187</v>
      </c>
      <c r="T233" s="14">
        <v>41903.083333333336</v>
      </c>
    </row>
    <row r="234" spans="1:20" ht="45" x14ac:dyDescent="0.25">
      <c r="A234">
        <v>3431</v>
      </c>
      <c r="B234" s="3" t="s">
        <v>3430</v>
      </c>
      <c r="C234" s="3" t="s">
        <v>7541</v>
      </c>
      <c r="D234" s="6">
        <v>2000</v>
      </c>
      <c r="E234" s="8">
        <v>2000</v>
      </c>
      <c r="F234" t="s">
        <v>8218</v>
      </c>
      <c r="G234" t="s">
        <v>8223</v>
      </c>
      <c r="H234" t="s">
        <v>8245</v>
      </c>
      <c r="I234">
        <v>1408383153</v>
      </c>
      <c r="J234">
        <v>1405791153</v>
      </c>
      <c r="K234" t="b">
        <v>0</v>
      </c>
      <c r="L234">
        <v>21</v>
      </c>
      <c r="M234" t="b">
        <v>1</v>
      </c>
      <c r="N234" t="s">
        <v>8269</v>
      </c>
      <c r="O234">
        <v>100</v>
      </c>
      <c r="P234">
        <v>95.24</v>
      </c>
      <c r="Q234" s="9" t="s">
        <v>8323</v>
      </c>
      <c r="R234" t="s">
        <v>8326</v>
      </c>
      <c r="S234" s="13">
        <v>41839.730937500004</v>
      </c>
      <c r="T234" s="14">
        <v>41869.730937500004</v>
      </c>
    </row>
    <row r="235" spans="1:20" ht="45" x14ac:dyDescent="0.25">
      <c r="A235">
        <v>3432</v>
      </c>
      <c r="B235" s="3" t="s">
        <v>3431</v>
      </c>
      <c r="C235" s="3" t="s">
        <v>7542</v>
      </c>
      <c r="D235" s="6">
        <v>2000</v>
      </c>
      <c r="E235" s="8">
        <v>2193</v>
      </c>
      <c r="F235" t="s">
        <v>8218</v>
      </c>
      <c r="G235" t="s">
        <v>8223</v>
      </c>
      <c r="H235" t="s">
        <v>8245</v>
      </c>
      <c r="I235">
        <v>1454709600</v>
      </c>
      <c r="J235">
        <v>1452520614</v>
      </c>
      <c r="K235" t="b">
        <v>0</v>
      </c>
      <c r="L235">
        <v>42</v>
      </c>
      <c r="M235" t="b">
        <v>1</v>
      </c>
      <c r="N235" t="s">
        <v>8269</v>
      </c>
      <c r="O235">
        <v>100</v>
      </c>
      <c r="P235">
        <v>52.21</v>
      </c>
      <c r="Q235" s="9" t="s">
        <v>8323</v>
      </c>
      <c r="R235" t="s">
        <v>8326</v>
      </c>
      <c r="S235" s="13">
        <v>42380.581180555557</v>
      </c>
      <c r="T235" s="14">
        <v>42405.916666666672</v>
      </c>
    </row>
    <row r="236" spans="1:20" ht="45" x14ac:dyDescent="0.25">
      <c r="A236">
        <v>3433</v>
      </c>
      <c r="B236" s="3" t="s">
        <v>3432</v>
      </c>
      <c r="C236" s="3" t="s">
        <v>7543</v>
      </c>
      <c r="D236" s="6">
        <v>9500</v>
      </c>
      <c r="E236" s="8">
        <v>9525</v>
      </c>
      <c r="F236" t="s">
        <v>8218</v>
      </c>
      <c r="G236" t="s">
        <v>8223</v>
      </c>
      <c r="H236" t="s">
        <v>8245</v>
      </c>
      <c r="I236">
        <v>1402974000</v>
      </c>
      <c r="J236">
        <v>1400290255</v>
      </c>
      <c r="K236" t="b">
        <v>0</v>
      </c>
      <c r="L236">
        <v>71</v>
      </c>
      <c r="M236" t="b">
        <v>1</v>
      </c>
      <c r="N236" t="s">
        <v>8269</v>
      </c>
      <c r="O236">
        <v>100</v>
      </c>
      <c r="P236">
        <v>134.15</v>
      </c>
      <c r="Q236" s="9" t="s">
        <v>8323</v>
      </c>
      <c r="R236" t="s">
        <v>8326</v>
      </c>
      <c r="S236" s="13">
        <v>41776.063136574077</v>
      </c>
      <c r="T236" s="14">
        <v>41807.125</v>
      </c>
    </row>
    <row r="237" spans="1:20" ht="60" x14ac:dyDescent="0.25">
      <c r="A237">
        <v>3434</v>
      </c>
      <c r="B237" s="3" t="s">
        <v>3433</v>
      </c>
      <c r="C237" s="3" t="s">
        <v>7544</v>
      </c>
      <c r="D237" s="6">
        <v>10000</v>
      </c>
      <c r="E237" s="8">
        <v>10555</v>
      </c>
      <c r="F237" t="s">
        <v>8218</v>
      </c>
      <c r="G237" t="s">
        <v>8223</v>
      </c>
      <c r="H237" t="s">
        <v>8245</v>
      </c>
      <c r="I237">
        <v>1404983269</v>
      </c>
      <c r="J237">
        <v>1402391269</v>
      </c>
      <c r="K237" t="b">
        <v>0</v>
      </c>
      <c r="L237">
        <v>168</v>
      </c>
      <c r="M237" t="b">
        <v>1</v>
      </c>
      <c r="N237" t="s">
        <v>8269</v>
      </c>
      <c r="O237">
        <v>100</v>
      </c>
      <c r="P237">
        <v>62.83</v>
      </c>
      <c r="Q237" s="9" t="s">
        <v>8323</v>
      </c>
      <c r="R237" t="s">
        <v>8326</v>
      </c>
      <c r="S237" s="13">
        <v>41800.380428240744</v>
      </c>
      <c r="T237" s="14">
        <v>41830.380428240744</v>
      </c>
    </row>
    <row r="238" spans="1:20" ht="45" x14ac:dyDescent="0.25">
      <c r="A238">
        <v>3435</v>
      </c>
      <c r="B238" s="3" t="s">
        <v>3434</v>
      </c>
      <c r="C238" s="3" t="s">
        <v>7545</v>
      </c>
      <c r="D238" s="6">
        <v>1000</v>
      </c>
      <c r="E238" s="8">
        <v>1120</v>
      </c>
      <c r="F238" t="s">
        <v>8218</v>
      </c>
      <c r="G238" t="s">
        <v>8223</v>
      </c>
      <c r="H238" t="s">
        <v>8245</v>
      </c>
      <c r="I238">
        <v>1470538800</v>
      </c>
      <c r="J238">
        <v>1469112493</v>
      </c>
      <c r="K238" t="b">
        <v>0</v>
      </c>
      <c r="L238">
        <v>19</v>
      </c>
      <c r="M238" t="b">
        <v>1</v>
      </c>
      <c r="N238" t="s">
        <v>8269</v>
      </c>
      <c r="O238">
        <v>100</v>
      </c>
      <c r="P238">
        <v>58.95</v>
      </c>
      <c r="Q238" s="9" t="s">
        <v>8323</v>
      </c>
      <c r="R238" t="s">
        <v>8326</v>
      </c>
      <c r="S238" s="13">
        <v>42572.61681712963</v>
      </c>
      <c r="T238" s="14">
        <v>42589.125</v>
      </c>
    </row>
    <row r="239" spans="1:20" ht="45" x14ac:dyDescent="0.25">
      <c r="A239">
        <v>3436</v>
      </c>
      <c r="B239" s="3" t="s">
        <v>3435</v>
      </c>
      <c r="C239" s="3" t="s">
        <v>7546</v>
      </c>
      <c r="D239" s="6">
        <v>5000</v>
      </c>
      <c r="E239" s="8">
        <v>5295</v>
      </c>
      <c r="F239" t="s">
        <v>8218</v>
      </c>
      <c r="G239" t="s">
        <v>8223</v>
      </c>
      <c r="H239" t="s">
        <v>8245</v>
      </c>
      <c r="I239">
        <v>1408638480</v>
      </c>
      <c r="J239">
        <v>1406811593</v>
      </c>
      <c r="K239" t="b">
        <v>0</v>
      </c>
      <c r="L239">
        <v>37</v>
      </c>
      <c r="M239" t="b">
        <v>1</v>
      </c>
      <c r="N239" t="s">
        <v>8269</v>
      </c>
      <c r="O239">
        <v>100</v>
      </c>
      <c r="P239">
        <v>143.11000000000001</v>
      </c>
      <c r="Q239" s="9" t="s">
        <v>8323</v>
      </c>
      <c r="R239" t="s">
        <v>8326</v>
      </c>
      <c r="S239" s="13">
        <v>41851.541585648149</v>
      </c>
      <c r="T239" s="14">
        <v>41872.686111111114</v>
      </c>
    </row>
    <row r="240" spans="1:20" ht="60" x14ac:dyDescent="0.25">
      <c r="A240">
        <v>3437</v>
      </c>
      <c r="B240" s="3" t="s">
        <v>3436</v>
      </c>
      <c r="C240" s="3" t="s">
        <v>7547</v>
      </c>
      <c r="D240" s="6">
        <v>3000</v>
      </c>
      <c r="E240" s="8">
        <v>3030</v>
      </c>
      <c r="F240" t="s">
        <v>8218</v>
      </c>
      <c r="G240" t="s">
        <v>8223</v>
      </c>
      <c r="H240" t="s">
        <v>8245</v>
      </c>
      <c r="I240">
        <v>1440003820</v>
      </c>
      <c r="J240">
        <v>1437411820</v>
      </c>
      <c r="K240" t="b">
        <v>0</v>
      </c>
      <c r="L240">
        <v>36</v>
      </c>
      <c r="M240" t="b">
        <v>1</v>
      </c>
      <c r="N240" t="s">
        <v>8269</v>
      </c>
      <c r="O240">
        <v>100</v>
      </c>
      <c r="P240">
        <v>84.17</v>
      </c>
      <c r="Q240" s="9" t="s">
        <v>8323</v>
      </c>
      <c r="R240" t="s">
        <v>8326</v>
      </c>
      <c r="S240" s="13">
        <v>42205.710879629631</v>
      </c>
      <c r="T240" s="14">
        <v>42235.710879629631</v>
      </c>
    </row>
    <row r="241" spans="1:20" ht="30" x14ac:dyDescent="0.25">
      <c r="A241">
        <v>3439</v>
      </c>
      <c r="B241" s="3" t="s">
        <v>3438</v>
      </c>
      <c r="C241" s="3" t="s">
        <v>7549</v>
      </c>
      <c r="D241" s="6">
        <v>1200</v>
      </c>
      <c r="E241" s="8">
        <v>1616.14</v>
      </c>
      <c r="F241" t="s">
        <v>8218</v>
      </c>
      <c r="G241" t="s">
        <v>8223</v>
      </c>
      <c r="H241" t="s">
        <v>8245</v>
      </c>
      <c r="I241">
        <v>1453179540</v>
      </c>
      <c r="J241">
        <v>1452030730</v>
      </c>
      <c r="K241" t="b">
        <v>0</v>
      </c>
      <c r="L241">
        <v>18</v>
      </c>
      <c r="M241" t="b">
        <v>1</v>
      </c>
      <c r="N241" t="s">
        <v>8269</v>
      </c>
      <c r="O241">
        <v>100</v>
      </c>
      <c r="P241">
        <v>89.79</v>
      </c>
      <c r="Q241" s="9" t="s">
        <v>8323</v>
      </c>
      <c r="R241" t="s">
        <v>8326</v>
      </c>
      <c r="S241" s="13">
        <v>42374.911226851851</v>
      </c>
      <c r="T241" s="14">
        <v>42388.207638888889</v>
      </c>
    </row>
    <row r="242" spans="1:20" ht="45" x14ac:dyDescent="0.25">
      <c r="A242">
        <v>3440</v>
      </c>
      <c r="B242" s="3" t="s">
        <v>3439</v>
      </c>
      <c r="C242" s="3" t="s">
        <v>7550</v>
      </c>
      <c r="D242" s="6">
        <v>5000</v>
      </c>
      <c r="E242" s="8">
        <v>5260.92</v>
      </c>
      <c r="F242" t="s">
        <v>8218</v>
      </c>
      <c r="G242" t="s">
        <v>8223</v>
      </c>
      <c r="H242" t="s">
        <v>8245</v>
      </c>
      <c r="I242">
        <v>1405095300</v>
      </c>
      <c r="J242">
        <v>1403146628</v>
      </c>
      <c r="K242" t="b">
        <v>0</v>
      </c>
      <c r="L242">
        <v>82</v>
      </c>
      <c r="M242" t="b">
        <v>1</v>
      </c>
      <c r="N242" t="s">
        <v>8269</v>
      </c>
      <c r="O242">
        <v>100</v>
      </c>
      <c r="P242">
        <v>64.16</v>
      </c>
      <c r="Q242" s="9" t="s">
        <v>8323</v>
      </c>
      <c r="R242" t="s">
        <v>8326</v>
      </c>
      <c r="S242" s="13">
        <v>41809.12300925926</v>
      </c>
      <c r="T242" s="14">
        <v>41831.677083333336</v>
      </c>
    </row>
    <row r="243" spans="1:20" ht="45" x14ac:dyDescent="0.25">
      <c r="A243">
        <v>3441</v>
      </c>
      <c r="B243" s="3" t="s">
        <v>3440</v>
      </c>
      <c r="C243" s="3" t="s">
        <v>7551</v>
      </c>
      <c r="D243" s="6">
        <v>2500</v>
      </c>
      <c r="E243" s="8">
        <v>2565</v>
      </c>
      <c r="F243" t="s">
        <v>8218</v>
      </c>
      <c r="G243" t="s">
        <v>8223</v>
      </c>
      <c r="H243" t="s">
        <v>8245</v>
      </c>
      <c r="I243">
        <v>1447445820</v>
      </c>
      <c r="J243">
        <v>1445077121</v>
      </c>
      <c r="K243" t="b">
        <v>0</v>
      </c>
      <c r="L243">
        <v>43</v>
      </c>
      <c r="M243" t="b">
        <v>1</v>
      </c>
      <c r="N243" t="s">
        <v>8269</v>
      </c>
      <c r="O243">
        <v>100</v>
      </c>
      <c r="P243">
        <v>59.65</v>
      </c>
      <c r="Q243" s="9" t="s">
        <v>8323</v>
      </c>
      <c r="R243" t="s">
        <v>8326</v>
      </c>
      <c r="S243" s="13">
        <v>42294.429641203707</v>
      </c>
      <c r="T243" s="14">
        <v>42321.845138888893</v>
      </c>
    </row>
    <row r="244" spans="1:20" ht="45" x14ac:dyDescent="0.25">
      <c r="A244">
        <v>3442</v>
      </c>
      <c r="B244" s="3" t="s">
        <v>3441</v>
      </c>
      <c r="C244" s="3" t="s">
        <v>7552</v>
      </c>
      <c r="D244" s="6">
        <v>250</v>
      </c>
      <c r="E244" s="8">
        <v>250</v>
      </c>
      <c r="F244" t="s">
        <v>8218</v>
      </c>
      <c r="G244" t="s">
        <v>8223</v>
      </c>
      <c r="H244" t="s">
        <v>8245</v>
      </c>
      <c r="I244">
        <v>1433016672</v>
      </c>
      <c r="J244">
        <v>1430424672</v>
      </c>
      <c r="K244" t="b">
        <v>0</v>
      </c>
      <c r="L244">
        <v>8</v>
      </c>
      <c r="M244" t="b">
        <v>1</v>
      </c>
      <c r="N244" t="s">
        <v>8269</v>
      </c>
      <c r="O244">
        <v>100</v>
      </c>
      <c r="P244">
        <v>31.25</v>
      </c>
      <c r="Q244" s="9" t="s">
        <v>8323</v>
      </c>
      <c r="R244" t="s">
        <v>8326</v>
      </c>
      <c r="S244" s="13">
        <v>42124.841111111105</v>
      </c>
      <c r="T244" s="14">
        <v>42154.841111111105</v>
      </c>
    </row>
    <row r="245" spans="1:20" ht="45" x14ac:dyDescent="0.25">
      <c r="A245">
        <v>3443</v>
      </c>
      <c r="B245" s="3" t="s">
        <v>3442</v>
      </c>
      <c r="C245" s="3" t="s">
        <v>7553</v>
      </c>
      <c r="D245" s="6">
        <v>1000</v>
      </c>
      <c r="E245" s="8">
        <v>1855</v>
      </c>
      <c r="F245" t="s">
        <v>8218</v>
      </c>
      <c r="G245" t="s">
        <v>8223</v>
      </c>
      <c r="H245" t="s">
        <v>8245</v>
      </c>
      <c r="I245">
        <v>1410266146</v>
      </c>
      <c r="J245">
        <v>1407674146</v>
      </c>
      <c r="K245" t="b">
        <v>0</v>
      </c>
      <c r="L245">
        <v>45</v>
      </c>
      <c r="M245" t="b">
        <v>1</v>
      </c>
      <c r="N245" t="s">
        <v>8269</v>
      </c>
      <c r="O245">
        <v>200</v>
      </c>
      <c r="P245">
        <v>41.22</v>
      </c>
      <c r="Q245" s="9" t="s">
        <v>8323</v>
      </c>
      <c r="R245" t="s">
        <v>8326</v>
      </c>
      <c r="S245" s="13">
        <v>41861.524837962963</v>
      </c>
      <c r="T245" s="14">
        <v>41891.524837962963</v>
      </c>
    </row>
    <row r="246" spans="1:20" ht="30" x14ac:dyDescent="0.25">
      <c r="A246">
        <v>3447</v>
      </c>
      <c r="B246" s="3" t="s">
        <v>3446</v>
      </c>
      <c r="C246" s="3" t="s">
        <v>7557</v>
      </c>
      <c r="D246" s="6">
        <v>1000</v>
      </c>
      <c r="E246" s="8">
        <v>1078</v>
      </c>
      <c r="F246" t="s">
        <v>8218</v>
      </c>
      <c r="G246" t="s">
        <v>8223</v>
      </c>
      <c r="H246" t="s">
        <v>8245</v>
      </c>
      <c r="I246">
        <v>1458332412</v>
      </c>
      <c r="J246">
        <v>1454448012</v>
      </c>
      <c r="K246" t="b">
        <v>0</v>
      </c>
      <c r="L246">
        <v>14</v>
      </c>
      <c r="M246" t="b">
        <v>1</v>
      </c>
      <c r="N246" t="s">
        <v>8269</v>
      </c>
      <c r="O246">
        <v>100</v>
      </c>
      <c r="P246">
        <v>77</v>
      </c>
      <c r="Q246" s="9" t="s">
        <v>8323</v>
      </c>
      <c r="R246" t="s">
        <v>8326</v>
      </c>
      <c r="S246" s="13">
        <v>42402.889027777783</v>
      </c>
      <c r="T246" s="14">
        <v>42447.847361111111</v>
      </c>
    </row>
    <row r="247" spans="1:20" ht="45" x14ac:dyDescent="0.25">
      <c r="A247">
        <v>3448</v>
      </c>
      <c r="B247" s="3" t="s">
        <v>3447</v>
      </c>
      <c r="C247" s="3" t="s">
        <v>7558</v>
      </c>
      <c r="D247" s="6">
        <v>2100</v>
      </c>
      <c r="E247" s="8">
        <v>2305</v>
      </c>
      <c r="F247" t="s">
        <v>8218</v>
      </c>
      <c r="G247" t="s">
        <v>8223</v>
      </c>
      <c r="H247" t="s">
        <v>8245</v>
      </c>
      <c r="I247">
        <v>1418784689</v>
      </c>
      <c r="J247">
        <v>1416192689</v>
      </c>
      <c r="K247" t="b">
        <v>0</v>
      </c>
      <c r="L247">
        <v>45</v>
      </c>
      <c r="M247" t="b">
        <v>1</v>
      </c>
      <c r="N247" t="s">
        <v>8269</v>
      </c>
      <c r="O247">
        <v>100</v>
      </c>
      <c r="P247">
        <v>51.22</v>
      </c>
      <c r="Q247" s="9" t="s">
        <v>8323</v>
      </c>
      <c r="R247" t="s">
        <v>8326</v>
      </c>
      <c r="S247" s="13">
        <v>41960.119085648148</v>
      </c>
      <c r="T247" s="14">
        <v>41990.119085648148</v>
      </c>
    </row>
    <row r="248" spans="1:20" ht="45" x14ac:dyDescent="0.25">
      <c r="A248">
        <v>3449</v>
      </c>
      <c r="B248" s="3" t="s">
        <v>3448</v>
      </c>
      <c r="C248" s="3" t="s">
        <v>7559</v>
      </c>
      <c r="D248" s="6">
        <v>800</v>
      </c>
      <c r="E248" s="8">
        <v>1365</v>
      </c>
      <c r="F248" t="s">
        <v>8218</v>
      </c>
      <c r="G248" t="s">
        <v>8223</v>
      </c>
      <c r="H248" t="s">
        <v>8245</v>
      </c>
      <c r="I248">
        <v>1468036800</v>
      </c>
      <c r="J248">
        <v>1465607738</v>
      </c>
      <c r="K248" t="b">
        <v>0</v>
      </c>
      <c r="L248">
        <v>20</v>
      </c>
      <c r="M248" t="b">
        <v>1</v>
      </c>
      <c r="N248" t="s">
        <v>8269</v>
      </c>
      <c r="O248">
        <v>200</v>
      </c>
      <c r="P248">
        <v>68.25</v>
      </c>
      <c r="Q248" s="9" t="s">
        <v>8323</v>
      </c>
      <c r="R248" t="s">
        <v>8326</v>
      </c>
      <c r="S248" s="13">
        <v>42532.052523148144</v>
      </c>
      <c r="T248" s="14">
        <v>42560.166666666672</v>
      </c>
    </row>
    <row r="249" spans="1:20" ht="45" x14ac:dyDescent="0.25">
      <c r="A249">
        <v>3451</v>
      </c>
      <c r="B249" s="3" t="s">
        <v>3450</v>
      </c>
      <c r="C249" s="3" t="s">
        <v>7561</v>
      </c>
      <c r="D249" s="6">
        <v>650</v>
      </c>
      <c r="E249" s="8">
        <v>658</v>
      </c>
      <c r="F249" t="s">
        <v>8218</v>
      </c>
      <c r="G249" t="s">
        <v>8223</v>
      </c>
      <c r="H249" t="s">
        <v>8245</v>
      </c>
      <c r="I249">
        <v>1429636927</v>
      </c>
      <c r="J249">
        <v>1427304127</v>
      </c>
      <c r="K249" t="b">
        <v>0</v>
      </c>
      <c r="L249">
        <v>16</v>
      </c>
      <c r="M249" t="b">
        <v>1</v>
      </c>
      <c r="N249" t="s">
        <v>8269</v>
      </c>
      <c r="O249">
        <v>100</v>
      </c>
      <c r="P249">
        <v>41.13</v>
      </c>
      <c r="Q249" s="9" t="s">
        <v>8323</v>
      </c>
      <c r="R249" t="s">
        <v>8326</v>
      </c>
      <c r="S249" s="13">
        <v>42088.723692129628</v>
      </c>
      <c r="T249" s="14">
        <v>42115.723692129628</v>
      </c>
    </row>
    <row r="250" spans="1:20" ht="45" x14ac:dyDescent="0.25">
      <c r="A250">
        <v>3452</v>
      </c>
      <c r="B250" s="3" t="s">
        <v>3451</v>
      </c>
      <c r="C250" s="3" t="s">
        <v>7562</v>
      </c>
      <c r="D250" s="6">
        <v>1000</v>
      </c>
      <c r="E250" s="8">
        <v>1532</v>
      </c>
      <c r="F250" t="s">
        <v>8218</v>
      </c>
      <c r="G250" t="s">
        <v>8223</v>
      </c>
      <c r="H250" t="s">
        <v>8245</v>
      </c>
      <c r="I250">
        <v>1406087940</v>
      </c>
      <c r="J250">
        <v>1404141626</v>
      </c>
      <c r="K250" t="b">
        <v>0</v>
      </c>
      <c r="L250">
        <v>37</v>
      </c>
      <c r="M250" t="b">
        <v>1</v>
      </c>
      <c r="N250" t="s">
        <v>8269</v>
      </c>
      <c r="O250">
        <v>200</v>
      </c>
      <c r="P250">
        <v>41.41</v>
      </c>
      <c r="Q250" s="9" t="s">
        <v>8323</v>
      </c>
      <c r="R250" t="s">
        <v>8326</v>
      </c>
      <c r="S250" s="13">
        <v>41820.639189814814</v>
      </c>
      <c r="T250" s="14">
        <v>41843.165972222225</v>
      </c>
    </row>
    <row r="251" spans="1:20" ht="45" x14ac:dyDescent="0.25">
      <c r="A251">
        <v>3455</v>
      </c>
      <c r="B251" s="3" t="s">
        <v>3454</v>
      </c>
      <c r="C251" s="3" t="s">
        <v>7565</v>
      </c>
      <c r="D251" s="6">
        <v>10000</v>
      </c>
      <c r="E251" s="8">
        <v>10065</v>
      </c>
      <c r="F251" t="s">
        <v>8218</v>
      </c>
      <c r="G251" t="s">
        <v>8223</v>
      </c>
      <c r="H251" t="s">
        <v>8245</v>
      </c>
      <c r="I251">
        <v>1476381627</v>
      </c>
      <c r="J251">
        <v>1473789627</v>
      </c>
      <c r="K251" t="b">
        <v>0</v>
      </c>
      <c r="L251">
        <v>69</v>
      </c>
      <c r="M251" t="b">
        <v>1</v>
      </c>
      <c r="N251" t="s">
        <v>8269</v>
      </c>
      <c r="O251">
        <v>100</v>
      </c>
      <c r="P251">
        <v>145.87</v>
      </c>
      <c r="Q251" s="9" t="s">
        <v>8323</v>
      </c>
      <c r="R251" t="s">
        <v>8326</v>
      </c>
      <c r="S251" s="13">
        <v>42626.7503125</v>
      </c>
      <c r="T251" s="14">
        <v>42656.7503125</v>
      </c>
    </row>
    <row r="252" spans="1:20" ht="45" x14ac:dyDescent="0.25">
      <c r="A252">
        <v>3456</v>
      </c>
      <c r="B252" s="3" t="s">
        <v>3455</v>
      </c>
      <c r="C252" s="3" t="s">
        <v>7566</v>
      </c>
      <c r="D252" s="6">
        <v>3000</v>
      </c>
      <c r="E252" s="8">
        <v>5739</v>
      </c>
      <c r="F252" t="s">
        <v>8218</v>
      </c>
      <c r="G252" t="s">
        <v>8223</v>
      </c>
      <c r="H252" t="s">
        <v>8245</v>
      </c>
      <c r="I252">
        <v>1406876340</v>
      </c>
      <c r="J252">
        <v>1404190567</v>
      </c>
      <c r="K252" t="b">
        <v>0</v>
      </c>
      <c r="L252">
        <v>16</v>
      </c>
      <c r="M252" t="b">
        <v>1</v>
      </c>
      <c r="N252" t="s">
        <v>8269</v>
      </c>
      <c r="O252">
        <v>200</v>
      </c>
      <c r="P252">
        <v>358.69</v>
      </c>
      <c r="Q252" s="9" t="s">
        <v>8323</v>
      </c>
      <c r="R252" t="s">
        <v>8326</v>
      </c>
      <c r="S252" s="13">
        <v>41821.205636574072</v>
      </c>
      <c r="T252" s="14">
        <v>41852.290972222225</v>
      </c>
    </row>
    <row r="253" spans="1:20" ht="30" x14ac:dyDescent="0.25">
      <c r="A253">
        <v>3457</v>
      </c>
      <c r="B253" s="3" t="s">
        <v>3456</v>
      </c>
      <c r="C253" s="3" t="s">
        <v>7567</v>
      </c>
      <c r="D253" s="6">
        <v>2000</v>
      </c>
      <c r="E253" s="8">
        <v>2804</v>
      </c>
      <c r="F253" t="s">
        <v>8218</v>
      </c>
      <c r="G253" t="s">
        <v>8223</v>
      </c>
      <c r="H253" t="s">
        <v>8245</v>
      </c>
      <c r="I253">
        <v>1423720740</v>
      </c>
      <c r="J253">
        <v>1421081857</v>
      </c>
      <c r="K253" t="b">
        <v>0</v>
      </c>
      <c r="L253">
        <v>55</v>
      </c>
      <c r="M253" t="b">
        <v>1</v>
      </c>
      <c r="N253" t="s">
        <v>8269</v>
      </c>
      <c r="O253">
        <v>100</v>
      </c>
      <c r="P253">
        <v>50.98</v>
      </c>
      <c r="Q253" s="9" t="s">
        <v>8323</v>
      </c>
      <c r="R253" t="s">
        <v>8326</v>
      </c>
      <c r="S253" s="13">
        <v>42016.706678240742</v>
      </c>
      <c r="T253" s="14">
        <v>42047.249305555553</v>
      </c>
    </row>
    <row r="254" spans="1:20" ht="45" x14ac:dyDescent="0.25">
      <c r="A254">
        <v>3458</v>
      </c>
      <c r="B254" s="3" t="s">
        <v>3457</v>
      </c>
      <c r="C254" s="3" t="s">
        <v>7568</v>
      </c>
      <c r="D254" s="6">
        <v>978</v>
      </c>
      <c r="E254" s="8">
        <v>1216</v>
      </c>
      <c r="F254" t="s">
        <v>8218</v>
      </c>
      <c r="G254" t="s">
        <v>8223</v>
      </c>
      <c r="H254" t="s">
        <v>8245</v>
      </c>
      <c r="I254">
        <v>1422937620</v>
      </c>
      <c r="J254">
        <v>1420606303</v>
      </c>
      <c r="K254" t="b">
        <v>0</v>
      </c>
      <c r="L254">
        <v>27</v>
      </c>
      <c r="M254" t="b">
        <v>1</v>
      </c>
      <c r="N254" t="s">
        <v>8269</v>
      </c>
      <c r="O254">
        <v>100</v>
      </c>
      <c r="P254">
        <v>45.04</v>
      </c>
      <c r="Q254" s="9" t="s">
        <v>8323</v>
      </c>
      <c r="R254" t="s">
        <v>8326</v>
      </c>
      <c r="S254" s="13">
        <v>42011.202581018515</v>
      </c>
      <c r="T254" s="14">
        <v>42038.185416666667</v>
      </c>
    </row>
    <row r="255" spans="1:20" ht="60" x14ac:dyDescent="0.25">
      <c r="A255">
        <v>3461</v>
      </c>
      <c r="B255" s="3" t="s">
        <v>3460</v>
      </c>
      <c r="C255" s="3" t="s">
        <v>7571</v>
      </c>
      <c r="D255" s="6">
        <v>500</v>
      </c>
      <c r="E255" s="8">
        <v>695</v>
      </c>
      <c r="F255" t="s">
        <v>8218</v>
      </c>
      <c r="G255" t="s">
        <v>8223</v>
      </c>
      <c r="H255" t="s">
        <v>8245</v>
      </c>
      <c r="I255">
        <v>1477710000</v>
      </c>
      <c r="J255">
        <v>1475248279</v>
      </c>
      <c r="K255" t="b">
        <v>0</v>
      </c>
      <c r="L255">
        <v>12</v>
      </c>
      <c r="M255" t="b">
        <v>1</v>
      </c>
      <c r="N255" t="s">
        <v>8269</v>
      </c>
      <c r="O255">
        <v>100</v>
      </c>
      <c r="P255">
        <v>57.92</v>
      </c>
      <c r="Q255" s="9" t="s">
        <v>8323</v>
      </c>
      <c r="R255" t="s">
        <v>8326</v>
      </c>
      <c r="S255" s="13">
        <v>42643.632858796293</v>
      </c>
      <c r="T255" s="14">
        <v>42672.125</v>
      </c>
    </row>
    <row r="256" spans="1:20" ht="45" x14ac:dyDescent="0.25">
      <c r="A256">
        <v>3462</v>
      </c>
      <c r="B256" s="3" t="s">
        <v>3461</v>
      </c>
      <c r="C256" s="3" t="s">
        <v>7572</v>
      </c>
      <c r="D256" s="6">
        <v>250</v>
      </c>
      <c r="E256" s="8">
        <v>505</v>
      </c>
      <c r="F256" t="s">
        <v>8218</v>
      </c>
      <c r="G256" t="s">
        <v>8223</v>
      </c>
      <c r="H256" t="s">
        <v>8245</v>
      </c>
      <c r="I256">
        <v>1436551200</v>
      </c>
      <c r="J256">
        <v>1435181628</v>
      </c>
      <c r="K256" t="b">
        <v>0</v>
      </c>
      <c r="L256">
        <v>17</v>
      </c>
      <c r="M256" t="b">
        <v>1</v>
      </c>
      <c r="N256" t="s">
        <v>8269</v>
      </c>
      <c r="O256">
        <v>200</v>
      </c>
      <c r="P256">
        <v>29.71</v>
      </c>
      <c r="Q256" s="9" t="s">
        <v>8323</v>
      </c>
      <c r="R256" t="s">
        <v>8326</v>
      </c>
      <c r="S256" s="13">
        <v>42179.898472222223</v>
      </c>
      <c r="T256" s="14">
        <v>42195.75</v>
      </c>
    </row>
    <row r="257" spans="1:20" ht="60" x14ac:dyDescent="0.25">
      <c r="A257">
        <v>3464</v>
      </c>
      <c r="B257" s="3" t="s">
        <v>3463</v>
      </c>
      <c r="C257" s="3" t="s">
        <v>7574</v>
      </c>
      <c r="D257" s="6">
        <v>5000</v>
      </c>
      <c r="E257" s="8">
        <v>5116.18</v>
      </c>
      <c r="F257" t="s">
        <v>8218</v>
      </c>
      <c r="G257" t="s">
        <v>8223</v>
      </c>
      <c r="H257" t="s">
        <v>8245</v>
      </c>
      <c r="I257">
        <v>1471921637</v>
      </c>
      <c r="J257">
        <v>1469329637</v>
      </c>
      <c r="K257" t="b">
        <v>0</v>
      </c>
      <c r="L257">
        <v>93</v>
      </c>
      <c r="M257" t="b">
        <v>1</v>
      </c>
      <c r="N257" t="s">
        <v>8269</v>
      </c>
      <c r="O257">
        <v>100</v>
      </c>
      <c r="P257">
        <v>55.01</v>
      </c>
      <c r="Q257" s="9" t="s">
        <v>8323</v>
      </c>
      <c r="R257" t="s">
        <v>8326</v>
      </c>
      <c r="S257" s="13">
        <v>42575.130057870367</v>
      </c>
      <c r="T257" s="14">
        <v>42605.130057870367</v>
      </c>
    </row>
    <row r="258" spans="1:20" ht="45" x14ac:dyDescent="0.25">
      <c r="A258">
        <v>3466</v>
      </c>
      <c r="B258" s="3" t="s">
        <v>3465</v>
      </c>
      <c r="C258" s="3" t="s">
        <v>7576</v>
      </c>
      <c r="D258" s="6">
        <v>3500</v>
      </c>
      <c r="E258" s="8">
        <v>4450</v>
      </c>
      <c r="F258" t="s">
        <v>8218</v>
      </c>
      <c r="G258" t="s">
        <v>8223</v>
      </c>
      <c r="H258" t="s">
        <v>8245</v>
      </c>
      <c r="I258">
        <v>1461108450</v>
      </c>
      <c r="J258">
        <v>1455928050</v>
      </c>
      <c r="K258" t="b">
        <v>0</v>
      </c>
      <c r="L258">
        <v>61</v>
      </c>
      <c r="M258" t="b">
        <v>1</v>
      </c>
      <c r="N258" t="s">
        <v>8269</v>
      </c>
      <c r="O258">
        <v>100</v>
      </c>
      <c r="P258">
        <v>72.95</v>
      </c>
      <c r="Q258" s="9" t="s">
        <v>8323</v>
      </c>
      <c r="R258" t="s">
        <v>8326</v>
      </c>
      <c r="S258" s="13">
        <v>42420.019097222219</v>
      </c>
      <c r="T258" s="14">
        <v>42479.977430555555</v>
      </c>
    </row>
    <row r="259" spans="1:20" x14ac:dyDescent="0.25">
      <c r="A259">
        <v>3467</v>
      </c>
      <c r="B259" s="3" t="s">
        <v>3466</v>
      </c>
      <c r="C259" s="3" t="s">
        <v>7577</v>
      </c>
      <c r="D259" s="6">
        <v>3000</v>
      </c>
      <c r="E259" s="8">
        <v>3030</v>
      </c>
      <c r="F259" t="s">
        <v>8218</v>
      </c>
      <c r="G259" t="s">
        <v>8223</v>
      </c>
      <c r="H259" t="s">
        <v>8245</v>
      </c>
      <c r="I259">
        <v>1426864032</v>
      </c>
      <c r="J259">
        <v>1424275632</v>
      </c>
      <c r="K259" t="b">
        <v>0</v>
      </c>
      <c r="L259">
        <v>47</v>
      </c>
      <c r="M259" t="b">
        <v>1</v>
      </c>
      <c r="N259" t="s">
        <v>8269</v>
      </c>
      <c r="O259">
        <v>100</v>
      </c>
      <c r="P259">
        <v>64.47</v>
      </c>
      <c r="Q259" s="9" t="s">
        <v>8323</v>
      </c>
      <c r="R259" t="s">
        <v>8326</v>
      </c>
      <c r="S259" s="13">
        <v>42053.671666666662</v>
      </c>
      <c r="T259" s="14">
        <v>42083.630000000005</v>
      </c>
    </row>
    <row r="260" spans="1:20" ht="45" x14ac:dyDescent="0.25">
      <c r="A260">
        <v>3468</v>
      </c>
      <c r="B260" s="3" t="s">
        <v>3467</v>
      </c>
      <c r="C260" s="3" t="s">
        <v>7578</v>
      </c>
      <c r="D260" s="6">
        <v>10000</v>
      </c>
      <c r="E260" s="8">
        <v>12178</v>
      </c>
      <c r="F260" t="s">
        <v>8218</v>
      </c>
      <c r="G260" t="s">
        <v>8223</v>
      </c>
      <c r="H260" t="s">
        <v>8245</v>
      </c>
      <c r="I260">
        <v>1474426800</v>
      </c>
      <c r="J260">
        <v>1471976529</v>
      </c>
      <c r="K260" t="b">
        <v>0</v>
      </c>
      <c r="L260">
        <v>17</v>
      </c>
      <c r="M260" t="b">
        <v>1</v>
      </c>
      <c r="N260" t="s">
        <v>8269</v>
      </c>
      <c r="O260">
        <v>100</v>
      </c>
      <c r="P260">
        <v>716.35</v>
      </c>
      <c r="Q260" s="9" t="s">
        <v>8323</v>
      </c>
      <c r="R260" t="s">
        <v>8326</v>
      </c>
      <c r="S260" s="13">
        <v>42605.765381944439</v>
      </c>
      <c r="T260" s="14">
        <v>42634.125</v>
      </c>
    </row>
    <row r="261" spans="1:20" ht="60" x14ac:dyDescent="0.25">
      <c r="A261">
        <v>3469</v>
      </c>
      <c r="B261" s="3" t="s">
        <v>3468</v>
      </c>
      <c r="C261" s="3" t="s">
        <v>7579</v>
      </c>
      <c r="D261" s="6">
        <v>2800</v>
      </c>
      <c r="E261" s="8">
        <v>3175</v>
      </c>
      <c r="F261" t="s">
        <v>8218</v>
      </c>
      <c r="G261" t="s">
        <v>8223</v>
      </c>
      <c r="H261" t="s">
        <v>8245</v>
      </c>
      <c r="I261">
        <v>1461857045</v>
      </c>
      <c r="J261">
        <v>1459265045</v>
      </c>
      <c r="K261" t="b">
        <v>0</v>
      </c>
      <c r="L261">
        <v>63</v>
      </c>
      <c r="M261" t="b">
        <v>1</v>
      </c>
      <c r="N261" t="s">
        <v>8269</v>
      </c>
      <c r="O261">
        <v>100</v>
      </c>
      <c r="P261">
        <v>50.4</v>
      </c>
      <c r="Q261" s="9" t="s">
        <v>8323</v>
      </c>
      <c r="R261" t="s">
        <v>8326</v>
      </c>
      <c r="S261" s="13">
        <v>42458.641724537039</v>
      </c>
      <c r="T261" s="14">
        <v>42488.641724537039</v>
      </c>
    </row>
    <row r="262" spans="1:20" ht="30" x14ac:dyDescent="0.25">
      <c r="A262">
        <v>3470</v>
      </c>
      <c r="B262" s="3" t="s">
        <v>3469</v>
      </c>
      <c r="C262" s="3" t="s">
        <v>7580</v>
      </c>
      <c r="D262" s="6">
        <v>250</v>
      </c>
      <c r="E262" s="8">
        <v>375</v>
      </c>
      <c r="F262" t="s">
        <v>8218</v>
      </c>
      <c r="G262" t="s">
        <v>8223</v>
      </c>
      <c r="H262" t="s">
        <v>8245</v>
      </c>
      <c r="I262">
        <v>1468618680</v>
      </c>
      <c r="J262">
        <v>1465345902</v>
      </c>
      <c r="K262" t="b">
        <v>0</v>
      </c>
      <c r="L262">
        <v>9</v>
      </c>
      <c r="M262" t="b">
        <v>1</v>
      </c>
      <c r="N262" t="s">
        <v>8269</v>
      </c>
      <c r="O262">
        <v>200</v>
      </c>
      <c r="P262">
        <v>41.67</v>
      </c>
      <c r="Q262" s="9" t="s">
        <v>8323</v>
      </c>
      <c r="R262" t="s">
        <v>8326</v>
      </c>
      <c r="S262" s="13">
        <v>42529.022013888884</v>
      </c>
      <c r="T262" s="14">
        <v>42566.901388888888</v>
      </c>
    </row>
    <row r="263" spans="1:20" ht="45" x14ac:dyDescent="0.25">
      <c r="A263">
        <v>3472</v>
      </c>
      <c r="B263" s="3" t="s">
        <v>3471</v>
      </c>
      <c r="C263" s="3" t="s">
        <v>7582</v>
      </c>
      <c r="D263" s="6">
        <v>2000</v>
      </c>
      <c r="E263" s="8">
        <v>2041</v>
      </c>
      <c r="F263" t="s">
        <v>8218</v>
      </c>
      <c r="G263" t="s">
        <v>8223</v>
      </c>
      <c r="H263" t="s">
        <v>8245</v>
      </c>
      <c r="I263">
        <v>1415253540</v>
      </c>
      <c r="J263">
        <v>1413432331</v>
      </c>
      <c r="K263" t="b">
        <v>0</v>
      </c>
      <c r="L263">
        <v>23</v>
      </c>
      <c r="M263" t="b">
        <v>1</v>
      </c>
      <c r="N263" t="s">
        <v>8269</v>
      </c>
      <c r="O263">
        <v>100</v>
      </c>
      <c r="P263">
        <v>88.74</v>
      </c>
      <c r="Q263" s="9" t="s">
        <v>8323</v>
      </c>
      <c r="R263" t="s">
        <v>8326</v>
      </c>
      <c r="S263" s="13">
        <v>41928.170497685183</v>
      </c>
      <c r="T263" s="14">
        <v>41949.249305555553</v>
      </c>
    </row>
    <row r="264" spans="1:20" ht="45" x14ac:dyDescent="0.25">
      <c r="A264">
        <v>3473</v>
      </c>
      <c r="B264" s="3" t="s">
        <v>3472</v>
      </c>
      <c r="C264" s="3" t="s">
        <v>7583</v>
      </c>
      <c r="D264" s="6">
        <v>4900</v>
      </c>
      <c r="E264" s="8">
        <v>4900</v>
      </c>
      <c r="F264" t="s">
        <v>8218</v>
      </c>
      <c r="G264" t="s">
        <v>8223</v>
      </c>
      <c r="H264" t="s">
        <v>8245</v>
      </c>
      <c r="I264">
        <v>1426883220</v>
      </c>
      <c r="J264">
        <v>1425067296</v>
      </c>
      <c r="K264" t="b">
        <v>0</v>
      </c>
      <c r="L264">
        <v>33</v>
      </c>
      <c r="M264" t="b">
        <v>1</v>
      </c>
      <c r="N264" t="s">
        <v>8269</v>
      </c>
      <c r="O264">
        <v>100</v>
      </c>
      <c r="P264">
        <v>148.47999999999999</v>
      </c>
      <c r="Q264" s="9" t="s">
        <v>8323</v>
      </c>
      <c r="R264" t="s">
        <v>8326</v>
      </c>
      <c r="S264" s="13">
        <v>42062.834444444445</v>
      </c>
      <c r="T264" s="14">
        <v>42083.852083333331</v>
      </c>
    </row>
    <row r="265" spans="1:20" ht="60" x14ac:dyDescent="0.25">
      <c r="A265">
        <v>3476</v>
      </c>
      <c r="B265" s="3" t="s">
        <v>3475</v>
      </c>
      <c r="C265" s="3" t="s">
        <v>7586</v>
      </c>
      <c r="D265" s="6">
        <v>300</v>
      </c>
      <c r="E265" s="8">
        <v>312</v>
      </c>
      <c r="F265" t="s">
        <v>8218</v>
      </c>
      <c r="G265" t="s">
        <v>8223</v>
      </c>
      <c r="H265" t="s">
        <v>8245</v>
      </c>
      <c r="I265">
        <v>1414378800</v>
      </c>
      <c r="J265">
        <v>1412836990</v>
      </c>
      <c r="K265" t="b">
        <v>0</v>
      </c>
      <c r="L265">
        <v>6</v>
      </c>
      <c r="M265" t="b">
        <v>1</v>
      </c>
      <c r="N265" t="s">
        <v>8269</v>
      </c>
      <c r="O265">
        <v>100</v>
      </c>
      <c r="P265">
        <v>52</v>
      </c>
      <c r="Q265" s="9" t="s">
        <v>8323</v>
      </c>
      <c r="R265" t="s">
        <v>8326</v>
      </c>
      <c r="S265" s="13">
        <v>41921.279976851853</v>
      </c>
      <c r="T265" s="14">
        <v>41939.125</v>
      </c>
    </row>
    <row r="266" spans="1:20" ht="45" x14ac:dyDescent="0.25">
      <c r="A266">
        <v>3477</v>
      </c>
      <c r="B266" s="3" t="s">
        <v>3476</v>
      </c>
      <c r="C266" s="3" t="s">
        <v>7587</v>
      </c>
      <c r="D266" s="6">
        <v>1800</v>
      </c>
      <c r="E266" s="8">
        <v>2076</v>
      </c>
      <c r="F266" t="s">
        <v>8218</v>
      </c>
      <c r="G266" t="s">
        <v>8223</v>
      </c>
      <c r="H266" t="s">
        <v>8245</v>
      </c>
      <c r="I266">
        <v>1431831600</v>
      </c>
      <c r="J266">
        <v>1430761243</v>
      </c>
      <c r="K266" t="b">
        <v>0</v>
      </c>
      <c r="L266">
        <v>39</v>
      </c>
      <c r="M266" t="b">
        <v>1</v>
      </c>
      <c r="N266" t="s">
        <v>8269</v>
      </c>
      <c r="O266">
        <v>100</v>
      </c>
      <c r="P266">
        <v>53.23</v>
      </c>
      <c r="Q266" s="9" t="s">
        <v>8323</v>
      </c>
      <c r="R266" t="s">
        <v>8326</v>
      </c>
      <c r="S266" s="13">
        <v>42128.736608796295</v>
      </c>
      <c r="T266" s="14">
        <v>42141.125</v>
      </c>
    </row>
    <row r="267" spans="1:20" ht="45" x14ac:dyDescent="0.25">
      <c r="A267">
        <v>3478</v>
      </c>
      <c r="B267" s="3" t="s">
        <v>3477</v>
      </c>
      <c r="C267" s="3" t="s">
        <v>7588</v>
      </c>
      <c r="D267" s="6">
        <v>2000</v>
      </c>
      <c r="E267" s="8">
        <v>2257</v>
      </c>
      <c r="F267" t="s">
        <v>8218</v>
      </c>
      <c r="G267" t="s">
        <v>8223</v>
      </c>
      <c r="H267" t="s">
        <v>8245</v>
      </c>
      <c r="I267">
        <v>1426539600</v>
      </c>
      <c r="J267">
        <v>1424296822</v>
      </c>
      <c r="K267" t="b">
        <v>0</v>
      </c>
      <c r="L267">
        <v>57</v>
      </c>
      <c r="M267" t="b">
        <v>1</v>
      </c>
      <c r="N267" t="s">
        <v>8269</v>
      </c>
      <c r="O267">
        <v>100</v>
      </c>
      <c r="P267">
        <v>39.6</v>
      </c>
      <c r="Q267" s="9" t="s">
        <v>8323</v>
      </c>
      <c r="R267" t="s">
        <v>8326</v>
      </c>
      <c r="S267" s="13">
        <v>42053.916921296302</v>
      </c>
      <c r="T267" s="14">
        <v>42079.875</v>
      </c>
    </row>
    <row r="268" spans="1:20" ht="45" x14ac:dyDescent="0.25">
      <c r="A268">
        <v>3480</v>
      </c>
      <c r="B268" s="3" t="s">
        <v>3479</v>
      </c>
      <c r="C268" s="3" t="s">
        <v>7590</v>
      </c>
      <c r="D268" s="6">
        <v>1500</v>
      </c>
      <c r="E268" s="8">
        <v>2140</v>
      </c>
      <c r="F268" t="s">
        <v>8218</v>
      </c>
      <c r="G268" t="s">
        <v>8223</v>
      </c>
      <c r="H268" t="s">
        <v>8245</v>
      </c>
      <c r="I268">
        <v>1436562000</v>
      </c>
      <c r="J268">
        <v>1434440227</v>
      </c>
      <c r="K268" t="b">
        <v>0</v>
      </c>
      <c r="L268">
        <v>13</v>
      </c>
      <c r="M268" t="b">
        <v>1</v>
      </c>
      <c r="N268" t="s">
        <v>8269</v>
      </c>
      <c r="O268">
        <v>100</v>
      </c>
      <c r="P268">
        <v>164.62</v>
      </c>
      <c r="Q268" s="9" t="s">
        <v>8323</v>
      </c>
      <c r="R268" t="s">
        <v>8326</v>
      </c>
      <c r="S268" s="13">
        <v>42171.317442129628</v>
      </c>
      <c r="T268" s="14">
        <v>42195.875</v>
      </c>
    </row>
    <row r="269" spans="1:20" ht="45" x14ac:dyDescent="0.25">
      <c r="A269">
        <v>3483</v>
      </c>
      <c r="B269" s="3" t="s">
        <v>3482</v>
      </c>
      <c r="C269" s="3" t="s">
        <v>7593</v>
      </c>
      <c r="D269" s="6">
        <v>3350</v>
      </c>
      <c r="E269" s="8">
        <v>5358</v>
      </c>
      <c r="F269" t="s">
        <v>8218</v>
      </c>
      <c r="G269" t="s">
        <v>8223</v>
      </c>
      <c r="H269" t="s">
        <v>8245</v>
      </c>
      <c r="I269">
        <v>1404403381</v>
      </c>
      <c r="J269">
        <v>1401811381</v>
      </c>
      <c r="K269" t="b">
        <v>0</v>
      </c>
      <c r="L269">
        <v>133</v>
      </c>
      <c r="M269" t="b">
        <v>1</v>
      </c>
      <c r="N269" t="s">
        <v>8269</v>
      </c>
      <c r="O269">
        <v>200</v>
      </c>
      <c r="P269">
        <v>40.29</v>
      </c>
      <c r="Q269" s="9" t="s">
        <v>8323</v>
      </c>
      <c r="R269" t="s">
        <v>8326</v>
      </c>
      <c r="S269" s="13">
        <v>41793.668761574074</v>
      </c>
      <c r="T269" s="14">
        <v>41823.668761574074</v>
      </c>
    </row>
    <row r="270" spans="1:20" ht="60" x14ac:dyDescent="0.25">
      <c r="A270">
        <v>3484</v>
      </c>
      <c r="B270" s="3" t="s">
        <v>3483</v>
      </c>
      <c r="C270" s="3" t="s">
        <v>7594</v>
      </c>
      <c r="D270" s="6">
        <v>2500</v>
      </c>
      <c r="E270" s="8">
        <v>2856</v>
      </c>
      <c r="F270" t="s">
        <v>8218</v>
      </c>
      <c r="G270" t="s">
        <v>8223</v>
      </c>
      <c r="H270" t="s">
        <v>8245</v>
      </c>
      <c r="I270">
        <v>1466014499</v>
      </c>
      <c r="J270">
        <v>1463422499</v>
      </c>
      <c r="K270" t="b">
        <v>0</v>
      </c>
      <c r="L270">
        <v>44</v>
      </c>
      <c r="M270" t="b">
        <v>1</v>
      </c>
      <c r="N270" t="s">
        <v>8269</v>
      </c>
      <c r="O270">
        <v>100</v>
      </c>
      <c r="P270">
        <v>64.91</v>
      </c>
      <c r="Q270" s="9" t="s">
        <v>8323</v>
      </c>
      <c r="R270" t="s">
        <v>8326</v>
      </c>
      <c r="S270" s="13">
        <v>42506.760405092587</v>
      </c>
      <c r="T270" s="14">
        <v>42536.760405092587</v>
      </c>
    </row>
    <row r="271" spans="1:20" ht="45" x14ac:dyDescent="0.25">
      <c r="A271">
        <v>3485</v>
      </c>
      <c r="B271" s="3" t="s">
        <v>3484</v>
      </c>
      <c r="C271" s="3" t="s">
        <v>7595</v>
      </c>
      <c r="D271" s="6">
        <v>1650</v>
      </c>
      <c r="E271" s="8">
        <v>1660</v>
      </c>
      <c r="F271" t="s">
        <v>8218</v>
      </c>
      <c r="G271" t="s">
        <v>8223</v>
      </c>
      <c r="H271" t="s">
        <v>8245</v>
      </c>
      <c r="I271">
        <v>1454431080</v>
      </c>
      <c r="J271">
        <v>1451839080</v>
      </c>
      <c r="K271" t="b">
        <v>0</v>
      </c>
      <c r="L271">
        <v>30</v>
      </c>
      <c r="M271" t="b">
        <v>1</v>
      </c>
      <c r="N271" t="s">
        <v>8269</v>
      </c>
      <c r="O271">
        <v>100</v>
      </c>
      <c r="P271">
        <v>55.33</v>
      </c>
      <c r="Q271" s="9" t="s">
        <v>8323</v>
      </c>
      <c r="R271" t="s">
        <v>8326</v>
      </c>
      <c r="S271" s="13">
        <v>42372.693055555559</v>
      </c>
      <c r="T271" s="14">
        <v>42402.693055555559</v>
      </c>
    </row>
    <row r="272" spans="1:20" ht="45" x14ac:dyDescent="0.25">
      <c r="A272">
        <v>3486</v>
      </c>
      <c r="B272" s="3" t="s">
        <v>3485</v>
      </c>
      <c r="C272" s="3" t="s">
        <v>7596</v>
      </c>
      <c r="D272" s="6">
        <v>3000</v>
      </c>
      <c r="E272" s="8">
        <v>4656</v>
      </c>
      <c r="F272" t="s">
        <v>8218</v>
      </c>
      <c r="G272" t="s">
        <v>8223</v>
      </c>
      <c r="H272" t="s">
        <v>8245</v>
      </c>
      <c r="I272">
        <v>1433314740</v>
      </c>
      <c r="J272">
        <v>1430600401</v>
      </c>
      <c r="K272" t="b">
        <v>0</v>
      </c>
      <c r="L272">
        <v>56</v>
      </c>
      <c r="M272" t="b">
        <v>1</v>
      </c>
      <c r="N272" t="s">
        <v>8269</v>
      </c>
      <c r="O272">
        <v>200</v>
      </c>
      <c r="P272">
        <v>83.14</v>
      </c>
      <c r="Q272" s="9" t="s">
        <v>8323</v>
      </c>
      <c r="R272" t="s">
        <v>8326</v>
      </c>
      <c r="S272" s="13">
        <v>42126.87501157407</v>
      </c>
      <c r="T272" s="14">
        <v>42158.290972222225</v>
      </c>
    </row>
    <row r="273" spans="1:20" ht="60" x14ac:dyDescent="0.25">
      <c r="A273">
        <v>3488</v>
      </c>
      <c r="B273" s="3" t="s">
        <v>3487</v>
      </c>
      <c r="C273" s="3" t="s">
        <v>7598</v>
      </c>
      <c r="D273" s="6">
        <v>3000</v>
      </c>
      <c r="E273" s="8">
        <v>3636</v>
      </c>
      <c r="F273" t="s">
        <v>8218</v>
      </c>
      <c r="G273" t="s">
        <v>8223</v>
      </c>
      <c r="H273" t="s">
        <v>8245</v>
      </c>
      <c r="I273">
        <v>1429286400</v>
      </c>
      <c r="J273">
        <v>1427221560</v>
      </c>
      <c r="K273" t="b">
        <v>0</v>
      </c>
      <c r="L273">
        <v>29</v>
      </c>
      <c r="M273" t="b">
        <v>1</v>
      </c>
      <c r="N273" t="s">
        <v>8269</v>
      </c>
      <c r="O273">
        <v>100</v>
      </c>
      <c r="P273">
        <v>125.38</v>
      </c>
      <c r="Q273" s="9" t="s">
        <v>8323</v>
      </c>
      <c r="R273" t="s">
        <v>8326</v>
      </c>
      <c r="S273" s="13">
        <v>42087.768055555556</v>
      </c>
      <c r="T273" s="14">
        <v>42111.666666666672</v>
      </c>
    </row>
    <row r="274" spans="1:20" ht="45" x14ac:dyDescent="0.25">
      <c r="A274">
        <v>3490</v>
      </c>
      <c r="B274" s="3" t="s">
        <v>3489</v>
      </c>
      <c r="C274" s="3" t="s">
        <v>7600</v>
      </c>
      <c r="D274" s="6">
        <v>1000</v>
      </c>
      <c r="E274" s="8">
        <v>1275</v>
      </c>
      <c r="F274" t="s">
        <v>8218</v>
      </c>
      <c r="G274" t="s">
        <v>8223</v>
      </c>
      <c r="H274" t="s">
        <v>8245</v>
      </c>
      <c r="I274">
        <v>1460574924</v>
      </c>
      <c r="J274">
        <v>1457982924</v>
      </c>
      <c r="K274" t="b">
        <v>0</v>
      </c>
      <c r="L274">
        <v>27</v>
      </c>
      <c r="M274" t="b">
        <v>1</v>
      </c>
      <c r="N274" t="s">
        <v>8269</v>
      </c>
      <c r="O274">
        <v>100</v>
      </c>
      <c r="P274">
        <v>47.22</v>
      </c>
      <c r="Q274" s="9" t="s">
        <v>8323</v>
      </c>
      <c r="R274" t="s">
        <v>8326</v>
      </c>
      <c r="S274" s="13">
        <v>42443.802361111113</v>
      </c>
      <c r="T274" s="14">
        <v>42473.802361111113</v>
      </c>
    </row>
    <row r="275" spans="1:20" ht="60" x14ac:dyDescent="0.25">
      <c r="A275">
        <v>3491</v>
      </c>
      <c r="B275" s="3" t="s">
        <v>3490</v>
      </c>
      <c r="C275" s="3" t="s">
        <v>7601</v>
      </c>
      <c r="D275" s="6">
        <v>500</v>
      </c>
      <c r="E275" s="8">
        <v>791</v>
      </c>
      <c r="F275" t="s">
        <v>8218</v>
      </c>
      <c r="G275" t="s">
        <v>8223</v>
      </c>
      <c r="H275" t="s">
        <v>8245</v>
      </c>
      <c r="I275">
        <v>1431928784</v>
      </c>
      <c r="J275">
        <v>1430114384</v>
      </c>
      <c r="K275" t="b">
        <v>0</v>
      </c>
      <c r="L275">
        <v>10</v>
      </c>
      <c r="M275" t="b">
        <v>1</v>
      </c>
      <c r="N275" t="s">
        <v>8269</v>
      </c>
      <c r="O275">
        <v>200</v>
      </c>
      <c r="P275">
        <v>79.099999999999994</v>
      </c>
      <c r="Q275" s="9" t="s">
        <v>8323</v>
      </c>
      <c r="R275" t="s">
        <v>8326</v>
      </c>
      <c r="S275" s="13">
        <v>42121.249814814815</v>
      </c>
      <c r="T275" s="14">
        <v>42142.249814814815</v>
      </c>
    </row>
    <row r="276" spans="1:20" ht="45" x14ac:dyDescent="0.25">
      <c r="A276">
        <v>3492</v>
      </c>
      <c r="B276" s="3" t="s">
        <v>3491</v>
      </c>
      <c r="C276" s="3" t="s">
        <v>7602</v>
      </c>
      <c r="D276" s="6">
        <v>3800</v>
      </c>
      <c r="E276" s="8">
        <v>4000.22</v>
      </c>
      <c r="F276" t="s">
        <v>8218</v>
      </c>
      <c r="G276" t="s">
        <v>8223</v>
      </c>
      <c r="H276" t="s">
        <v>8245</v>
      </c>
      <c r="I276">
        <v>1445818397</v>
      </c>
      <c r="J276">
        <v>1442794397</v>
      </c>
      <c r="K276" t="b">
        <v>0</v>
      </c>
      <c r="L276">
        <v>35</v>
      </c>
      <c r="M276" t="b">
        <v>1</v>
      </c>
      <c r="N276" t="s">
        <v>8269</v>
      </c>
      <c r="O276">
        <v>100</v>
      </c>
      <c r="P276">
        <v>114.29</v>
      </c>
      <c r="Q276" s="9" t="s">
        <v>8323</v>
      </c>
      <c r="R276" t="s">
        <v>8326</v>
      </c>
      <c r="S276" s="13">
        <v>42268.009224537032</v>
      </c>
      <c r="T276" s="14">
        <v>42303.009224537032</v>
      </c>
    </row>
    <row r="277" spans="1:20" ht="45" x14ac:dyDescent="0.25">
      <c r="A277">
        <v>3493</v>
      </c>
      <c r="B277" s="3" t="s">
        <v>3492</v>
      </c>
      <c r="C277" s="3" t="s">
        <v>7603</v>
      </c>
      <c r="D277" s="6">
        <v>1500</v>
      </c>
      <c r="E277" s="8">
        <v>1500</v>
      </c>
      <c r="F277" t="s">
        <v>8218</v>
      </c>
      <c r="G277" t="s">
        <v>8223</v>
      </c>
      <c r="H277" t="s">
        <v>8245</v>
      </c>
      <c r="I277">
        <v>1408252260</v>
      </c>
      <c r="J277">
        <v>1406580436</v>
      </c>
      <c r="K277" t="b">
        <v>0</v>
      </c>
      <c r="L277">
        <v>29</v>
      </c>
      <c r="M277" t="b">
        <v>1</v>
      </c>
      <c r="N277" t="s">
        <v>8269</v>
      </c>
      <c r="O277">
        <v>100</v>
      </c>
      <c r="P277">
        <v>51.72</v>
      </c>
      <c r="Q277" s="9" t="s">
        <v>8323</v>
      </c>
      <c r="R277" t="s">
        <v>8326</v>
      </c>
      <c r="S277" s="13">
        <v>41848.866157407407</v>
      </c>
      <c r="T277" s="14">
        <v>41868.21597222222</v>
      </c>
    </row>
    <row r="278" spans="1:20" ht="45" x14ac:dyDescent="0.25">
      <c r="A278">
        <v>3494</v>
      </c>
      <c r="B278" s="3" t="s">
        <v>3493</v>
      </c>
      <c r="C278" s="3" t="s">
        <v>7604</v>
      </c>
      <c r="D278" s="6">
        <v>400</v>
      </c>
      <c r="E278" s="8">
        <v>400</v>
      </c>
      <c r="F278" t="s">
        <v>8218</v>
      </c>
      <c r="G278" t="s">
        <v>8223</v>
      </c>
      <c r="H278" t="s">
        <v>8245</v>
      </c>
      <c r="I278">
        <v>1480140000</v>
      </c>
      <c r="J278">
        <v>1479186575</v>
      </c>
      <c r="K278" t="b">
        <v>0</v>
      </c>
      <c r="L278">
        <v>13</v>
      </c>
      <c r="M278" t="b">
        <v>1</v>
      </c>
      <c r="N278" t="s">
        <v>8269</v>
      </c>
      <c r="O278">
        <v>100</v>
      </c>
      <c r="P278">
        <v>30.77</v>
      </c>
      <c r="Q278" s="9" t="s">
        <v>8323</v>
      </c>
      <c r="R278" t="s">
        <v>8326</v>
      </c>
      <c r="S278" s="13">
        <v>42689.214988425927</v>
      </c>
      <c r="T278" s="14">
        <v>42700.25</v>
      </c>
    </row>
    <row r="279" spans="1:20" ht="60" x14ac:dyDescent="0.25">
      <c r="A279">
        <v>3496</v>
      </c>
      <c r="B279" s="3" t="s">
        <v>3495</v>
      </c>
      <c r="C279" s="3" t="s">
        <v>7606</v>
      </c>
      <c r="D279" s="6">
        <v>3000</v>
      </c>
      <c r="E279" s="8">
        <v>3732</v>
      </c>
      <c r="F279" t="s">
        <v>8218</v>
      </c>
      <c r="G279" t="s">
        <v>8223</v>
      </c>
      <c r="H279" t="s">
        <v>8245</v>
      </c>
      <c r="I279">
        <v>1473625166</v>
      </c>
      <c r="J279">
        <v>1470169166</v>
      </c>
      <c r="K279" t="b">
        <v>0</v>
      </c>
      <c r="L279">
        <v>78</v>
      </c>
      <c r="M279" t="b">
        <v>1</v>
      </c>
      <c r="N279" t="s">
        <v>8269</v>
      </c>
      <c r="O279">
        <v>100</v>
      </c>
      <c r="P279">
        <v>47.85</v>
      </c>
      <c r="Q279" s="9" t="s">
        <v>8323</v>
      </c>
      <c r="R279" t="s">
        <v>8326</v>
      </c>
      <c r="S279" s="13">
        <v>42584.846828703703</v>
      </c>
      <c r="T279" s="14">
        <v>42624.846828703703</v>
      </c>
    </row>
    <row r="280" spans="1:20" ht="60" x14ac:dyDescent="0.25">
      <c r="A280">
        <v>3497</v>
      </c>
      <c r="B280" s="3" t="s">
        <v>3496</v>
      </c>
      <c r="C280" s="3" t="s">
        <v>7607</v>
      </c>
      <c r="D280" s="6">
        <v>1551</v>
      </c>
      <c r="E280" s="8">
        <v>1686</v>
      </c>
      <c r="F280" t="s">
        <v>8218</v>
      </c>
      <c r="G280" t="s">
        <v>8223</v>
      </c>
      <c r="H280" t="s">
        <v>8245</v>
      </c>
      <c r="I280">
        <v>1464904800</v>
      </c>
      <c r="J280">
        <v>1463852904</v>
      </c>
      <c r="K280" t="b">
        <v>0</v>
      </c>
      <c r="L280">
        <v>49</v>
      </c>
      <c r="M280" t="b">
        <v>1</v>
      </c>
      <c r="N280" t="s">
        <v>8269</v>
      </c>
      <c r="O280">
        <v>100</v>
      </c>
      <c r="P280">
        <v>34.409999999999997</v>
      </c>
      <c r="Q280" s="9" t="s">
        <v>8323</v>
      </c>
      <c r="R280" t="s">
        <v>8326</v>
      </c>
      <c r="S280" s="13">
        <v>42511.741944444439</v>
      </c>
      <c r="T280" s="14">
        <v>42523.916666666672</v>
      </c>
    </row>
    <row r="281" spans="1:20" ht="45" x14ac:dyDescent="0.25">
      <c r="A281">
        <v>3499</v>
      </c>
      <c r="B281" s="3" t="s">
        <v>3498</v>
      </c>
      <c r="C281" s="3" t="s">
        <v>7609</v>
      </c>
      <c r="D281" s="6">
        <v>2000</v>
      </c>
      <c r="E281" s="8">
        <v>2110</v>
      </c>
      <c r="F281" t="s">
        <v>8218</v>
      </c>
      <c r="G281" t="s">
        <v>8223</v>
      </c>
      <c r="H281" t="s">
        <v>8245</v>
      </c>
      <c r="I281">
        <v>1435733940</v>
      </c>
      <c r="J281">
        <v>1431046325</v>
      </c>
      <c r="K281" t="b">
        <v>0</v>
      </c>
      <c r="L281">
        <v>35</v>
      </c>
      <c r="M281" t="b">
        <v>1</v>
      </c>
      <c r="N281" t="s">
        <v>8269</v>
      </c>
      <c r="O281">
        <v>100</v>
      </c>
      <c r="P281">
        <v>60.29</v>
      </c>
      <c r="Q281" s="9" t="s">
        <v>8323</v>
      </c>
      <c r="R281" t="s">
        <v>8326</v>
      </c>
      <c r="S281" s="13">
        <v>42132.036168981482</v>
      </c>
      <c r="T281" s="14">
        <v>42186.290972222225</v>
      </c>
    </row>
    <row r="282" spans="1:20" ht="60" x14ac:dyDescent="0.25">
      <c r="A282">
        <v>3500</v>
      </c>
      <c r="B282" s="3" t="s">
        <v>3499</v>
      </c>
      <c r="C282" s="3" t="s">
        <v>7610</v>
      </c>
      <c r="D282" s="6">
        <v>1000</v>
      </c>
      <c r="E282" s="8">
        <v>1063</v>
      </c>
      <c r="F282" t="s">
        <v>8218</v>
      </c>
      <c r="G282" t="s">
        <v>8223</v>
      </c>
      <c r="H282" t="s">
        <v>8245</v>
      </c>
      <c r="I282">
        <v>1457326740</v>
      </c>
      <c r="J282">
        <v>1455919438</v>
      </c>
      <c r="K282" t="b">
        <v>0</v>
      </c>
      <c r="L282">
        <v>42</v>
      </c>
      <c r="M282" t="b">
        <v>1</v>
      </c>
      <c r="N282" t="s">
        <v>8269</v>
      </c>
      <c r="O282">
        <v>100</v>
      </c>
      <c r="P282">
        <v>25.31</v>
      </c>
      <c r="Q282" s="9" t="s">
        <v>8323</v>
      </c>
      <c r="R282" t="s">
        <v>8326</v>
      </c>
      <c r="S282" s="13">
        <v>42419.91942129629</v>
      </c>
      <c r="T282" s="14">
        <v>42436.207638888889</v>
      </c>
    </row>
    <row r="283" spans="1:20" ht="45" x14ac:dyDescent="0.25">
      <c r="A283">
        <v>3502</v>
      </c>
      <c r="B283" s="3" t="s">
        <v>3501</v>
      </c>
      <c r="C283" s="3" t="s">
        <v>7612</v>
      </c>
      <c r="D283" s="6">
        <v>4000</v>
      </c>
      <c r="E283" s="8">
        <v>4216</v>
      </c>
      <c r="F283" t="s">
        <v>8218</v>
      </c>
      <c r="G283" t="s">
        <v>8223</v>
      </c>
      <c r="H283" t="s">
        <v>8245</v>
      </c>
      <c r="I283">
        <v>1458100740</v>
      </c>
      <c r="J283">
        <v>1456862924</v>
      </c>
      <c r="K283" t="b">
        <v>0</v>
      </c>
      <c r="L283">
        <v>31</v>
      </c>
      <c r="M283" t="b">
        <v>1</v>
      </c>
      <c r="N283" t="s">
        <v>8269</v>
      </c>
      <c r="O283">
        <v>100</v>
      </c>
      <c r="P283">
        <v>136</v>
      </c>
      <c r="Q283" s="9" t="s">
        <v>8323</v>
      </c>
      <c r="R283" t="s">
        <v>8326</v>
      </c>
      <c r="S283" s="13">
        <v>42430.839398148149</v>
      </c>
      <c r="T283" s="14">
        <v>42445.165972222225</v>
      </c>
    </row>
    <row r="284" spans="1:20" ht="60" x14ac:dyDescent="0.25">
      <c r="A284">
        <v>3504</v>
      </c>
      <c r="B284" s="3" t="s">
        <v>3503</v>
      </c>
      <c r="C284" s="3" t="s">
        <v>7614</v>
      </c>
      <c r="D284" s="6">
        <v>1000</v>
      </c>
      <c r="E284" s="8">
        <v>1000</v>
      </c>
      <c r="F284" t="s">
        <v>8218</v>
      </c>
      <c r="G284" t="s">
        <v>8223</v>
      </c>
      <c r="H284" t="s">
        <v>8245</v>
      </c>
      <c r="I284">
        <v>1447959491</v>
      </c>
      <c r="J284">
        <v>1445363891</v>
      </c>
      <c r="K284" t="b">
        <v>0</v>
      </c>
      <c r="L284">
        <v>8</v>
      </c>
      <c r="M284" t="b">
        <v>1</v>
      </c>
      <c r="N284" t="s">
        <v>8269</v>
      </c>
      <c r="O284">
        <v>100</v>
      </c>
      <c r="P284">
        <v>125</v>
      </c>
      <c r="Q284" s="9" t="s">
        <v>8323</v>
      </c>
      <c r="R284" t="s">
        <v>8326</v>
      </c>
      <c r="S284" s="13">
        <v>42297.748738425929</v>
      </c>
      <c r="T284" s="14">
        <v>42327.790405092594</v>
      </c>
    </row>
    <row r="285" spans="1:20" ht="90" x14ac:dyDescent="0.25">
      <c r="A285">
        <v>3505</v>
      </c>
      <c r="B285" s="3" t="s">
        <v>3504</v>
      </c>
      <c r="C285" s="3" t="s">
        <v>7615</v>
      </c>
      <c r="D285" s="6">
        <v>2500</v>
      </c>
      <c r="E285" s="8">
        <v>2594</v>
      </c>
      <c r="F285" t="s">
        <v>8218</v>
      </c>
      <c r="G285" t="s">
        <v>8223</v>
      </c>
      <c r="H285" t="s">
        <v>8245</v>
      </c>
      <c r="I285">
        <v>1399953600</v>
      </c>
      <c r="J285">
        <v>1398983245</v>
      </c>
      <c r="K285" t="b">
        <v>0</v>
      </c>
      <c r="L285">
        <v>39</v>
      </c>
      <c r="M285" t="b">
        <v>1</v>
      </c>
      <c r="N285" t="s">
        <v>8269</v>
      </c>
      <c r="O285">
        <v>100</v>
      </c>
      <c r="P285">
        <v>66.510000000000005</v>
      </c>
      <c r="Q285" s="9" t="s">
        <v>8323</v>
      </c>
      <c r="R285" t="s">
        <v>8326</v>
      </c>
      <c r="S285" s="13">
        <v>41760.935706018521</v>
      </c>
      <c r="T285" s="14">
        <v>41772.166666666664</v>
      </c>
    </row>
    <row r="286" spans="1:20" ht="45" x14ac:dyDescent="0.25">
      <c r="A286">
        <v>3506</v>
      </c>
      <c r="B286" s="3" t="s">
        <v>3505</v>
      </c>
      <c r="C286" s="3" t="s">
        <v>7616</v>
      </c>
      <c r="D286" s="6">
        <v>3000</v>
      </c>
      <c r="E286" s="8">
        <v>3045</v>
      </c>
      <c r="F286" t="s">
        <v>8218</v>
      </c>
      <c r="G286" t="s">
        <v>8223</v>
      </c>
      <c r="H286" t="s">
        <v>8245</v>
      </c>
      <c r="I286">
        <v>1408815440</v>
      </c>
      <c r="J286">
        <v>1404927440</v>
      </c>
      <c r="K286" t="b">
        <v>0</v>
      </c>
      <c r="L286">
        <v>29</v>
      </c>
      <c r="M286" t="b">
        <v>1</v>
      </c>
      <c r="N286" t="s">
        <v>8269</v>
      </c>
      <c r="O286">
        <v>100</v>
      </c>
      <c r="P286">
        <v>105</v>
      </c>
      <c r="Q286" s="9" t="s">
        <v>8323</v>
      </c>
      <c r="R286" t="s">
        <v>8326</v>
      </c>
      <c r="S286" s="13">
        <v>41829.734259259261</v>
      </c>
      <c r="T286" s="14">
        <v>41874.734259259261</v>
      </c>
    </row>
    <row r="287" spans="1:20" ht="45" x14ac:dyDescent="0.25">
      <c r="A287">
        <v>3507</v>
      </c>
      <c r="B287" s="3" t="s">
        <v>3506</v>
      </c>
      <c r="C287" s="3" t="s">
        <v>7617</v>
      </c>
      <c r="D287" s="6">
        <v>10000</v>
      </c>
      <c r="E287" s="8">
        <v>10440</v>
      </c>
      <c r="F287" t="s">
        <v>8218</v>
      </c>
      <c r="G287" t="s">
        <v>8223</v>
      </c>
      <c r="H287" t="s">
        <v>8245</v>
      </c>
      <c r="I287">
        <v>1464732537</v>
      </c>
      <c r="J287">
        <v>1462140537</v>
      </c>
      <c r="K287" t="b">
        <v>0</v>
      </c>
      <c r="L287">
        <v>72</v>
      </c>
      <c r="M287" t="b">
        <v>1</v>
      </c>
      <c r="N287" t="s">
        <v>8269</v>
      </c>
      <c r="O287">
        <v>100</v>
      </c>
      <c r="P287">
        <v>145</v>
      </c>
      <c r="Q287" s="9" t="s">
        <v>8323</v>
      </c>
      <c r="R287" t="s">
        <v>8326</v>
      </c>
      <c r="S287" s="13">
        <v>42491.92288194444</v>
      </c>
      <c r="T287" s="14">
        <v>42521.92288194444</v>
      </c>
    </row>
    <row r="288" spans="1:20" ht="45" x14ac:dyDescent="0.25">
      <c r="A288">
        <v>3509</v>
      </c>
      <c r="B288" s="3" t="s">
        <v>3508</v>
      </c>
      <c r="C288" s="3" t="s">
        <v>7619</v>
      </c>
      <c r="D288" s="6">
        <v>3000</v>
      </c>
      <c r="E288" s="8">
        <v>3190</v>
      </c>
      <c r="F288" t="s">
        <v>8218</v>
      </c>
      <c r="G288" t="s">
        <v>8223</v>
      </c>
      <c r="H288" t="s">
        <v>8245</v>
      </c>
      <c r="I288">
        <v>1416545700</v>
      </c>
      <c r="J288">
        <v>1415392666</v>
      </c>
      <c r="K288" t="b">
        <v>0</v>
      </c>
      <c r="L288">
        <v>33</v>
      </c>
      <c r="M288" t="b">
        <v>1</v>
      </c>
      <c r="N288" t="s">
        <v>8269</v>
      </c>
      <c r="O288">
        <v>100</v>
      </c>
      <c r="P288">
        <v>96.67</v>
      </c>
      <c r="Q288" s="9" t="s">
        <v>8323</v>
      </c>
      <c r="R288" t="s">
        <v>8326</v>
      </c>
      <c r="S288" s="13">
        <v>41950.859560185185</v>
      </c>
      <c r="T288" s="14">
        <v>41964.204861111109</v>
      </c>
    </row>
    <row r="289" spans="1:20" ht="60" x14ac:dyDescent="0.25">
      <c r="A289">
        <v>3510</v>
      </c>
      <c r="B289" s="3" t="s">
        <v>3509</v>
      </c>
      <c r="C289" s="3" t="s">
        <v>7620</v>
      </c>
      <c r="D289" s="6">
        <v>900</v>
      </c>
      <c r="E289" s="8">
        <v>905</v>
      </c>
      <c r="F289" t="s">
        <v>8218</v>
      </c>
      <c r="G289" t="s">
        <v>8223</v>
      </c>
      <c r="H289" t="s">
        <v>8245</v>
      </c>
      <c r="I289">
        <v>1404312846</v>
      </c>
      <c r="J289">
        <v>1402584846</v>
      </c>
      <c r="K289" t="b">
        <v>0</v>
      </c>
      <c r="L289">
        <v>15</v>
      </c>
      <c r="M289" t="b">
        <v>1</v>
      </c>
      <c r="N289" t="s">
        <v>8269</v>
      </c>
      <c r="O289">
        <v>100</v>
      </c>
      <c r="P289">
        <v>60.33</v>
      </c>
      <c r="Q289" s="9" t="s">
        <v>8323</v>
      </c>
      <c r="R289" t="s">
        <v>8326</v>
      </c>
      <c r="S289" s="13">
        <v>41802.62090277778</v>
      </c>
      <c r="T289" s="14">
        <v>41822.62090277778</v>
      </c>
    </row>
    <row r="290" spans="1:20" ht="45" x14ac:dyDescent="0.25">
      <c r="A290">
        <v>3513</v>
      </c>
      <c r="B290" s="3" t="s">
        <v>3512</v>
      </c>
      <c r="C290" s="3" t="s">
        <v>7623</v>
      </c>
      <c r="D290" s="6">
        <v>2800</v>
      </c>
      <c r="E290" s="8">
        <v>3315</v>
      </c>
      <c r="F290" t="s">
        <v>8218</v>
      </c>
      <c r="G290" t="s">
        <v>8223</v>
      </c>
      <c r="H290" t="s">
        <v>8245</v>
      </c>
      <c r="I290">
        <v>1401857940</v>
      </c>
      <c r="J290">
        <v>1400725112</v>
      </c>
      <c r="K290" t="b">
        <v>0</v>
      </c>
      <c r="L290">
        <v>44</v>
      </c>
      <c r="M290" t="b">
        <v>1</v>
      </c>
      <c r="N290" t="s">
        <v>8269</v>
      </c>
      <c r="O290">
        <v>100</v>
      </c>
      <c r="P290">
        <v>75.34</v>
      </c>
      <c r="Q290" s="9" t="s">
        <v>8323</v>
      </c>
      <c r="R290" t="s">
        <v>8326</v>
      </c>
      <c r="S290" s="13">
        <v>41781.096203703702</v>
      </c>
      <c r="T290" s="14">
        <v>41794.207638888889</v>
      </c>
    </row>
    <row r="291" spans="1:20" ht="45" x14ac:dyDescent="0.25">
      <c r="A291">
        <v>3514</v>
      </c>
      <c r="B291" s="3" t="s">
        <v>3513</v>
      </c>
      <c r="C291" s="3" t="s">
        <v>7624</v>
      </c>
      <c r="D291" s="6">
        <v>500</v>
      </c>
      <c r="E291" s="8">
        <v>550</v>
      </c>
      <c r="F291" t="s">
        <v>8218</v>
      </c>
      <c r="G291" t="s">
        <v>8223</v>
      </c>
      <c r="H291" t="s">
        <v>8245</v>
      </c>
      <c r="I291">
        <v>1422853140</v>
      </c>
      <c r="J291">
        <v>1421439552</v>
      </c>
      <c r="K291" t="b">
        <v>0</v>
      </c>
      <c r="L291">
        <v>10</v>
      </c>
      <c r="M291" t="b">
        <v>1</v>
      </c>
      <c r="N291" t="s">
        <v>8269</v>
      </c>
      <c r="O291">
        <v>100</v>
      </c>
      <c r="P291">
        <v>55</v>
      </c>
      <c r="Q291" s="9" t="s">
        <v>8323</v>
      </c>
      <c r="R291" t="s">
        <v>8326</v>
      </c>
      <c r="S291" s="13">
        <v>42020.846666666665</v>
      </c>
      <c r="T291" s="14">
        <v>42037.207638888889</v>
      </c>
    </row>
    <row r="292" spans="1:20" ht="45" x14ac:dyDescent="0.25">
      <c r="A292">
        <v>3515</v>
      </c>
      <c r="B292" s="3" t="s">
        <v>3514</v>
      </c>
      <c r="C292" s="3" t="s">
        <v>7625</v>
      </c>
      <c r="D292" s="6">
        <v>3000</v>
      </c>
      <c r="E292" s="8">
        <v>3080</v>
      </c>
      <c r="F292" t="s">
        <v>8218</v>
      </c>
      <c r="G292" t="s">
        <v>8223</v>
      </c>
      <c r="H292" t="s">
        <v>8245</v>
      </c>
      <c r="I292">
        <v>1433097171</v>
      </c>
      <c r="J292">
        <v>1430505171</v>
      </c>
      <c r="K292" t="b">
        <v>0</v>
      </c>
      <c r="L292">
        <v>46</v>
      </c>
      <c r="M292" t="b">
        <v>1</v>
      </c>
      <c r="N292" t="s">
        <v>8269</v>
      </c>
      <c r="O292">
        <v>100</v>
      </c>
      <c r="P292">
        <v>66.959999999999994</v>
      </c>
      <c r="Q292" s="9" t="s">
        <v>8323</v>
      </c>
      <c r="R292" t="s">
        <v>8326</v>
      </c>
      <c r="S292" s="13">
        <v>42125.772812499999</v>
      </c>
      <c r="T292" s="14">
        <v>42155.772812499999</v>
      </c>
    </row>
    <row r="293" spans="1:20" ht="45" x14ac:dyDescent="0.25">
      <c r="A293">
        <v>3516</v>
      </c>
      <c r="B293" s="3" t="s">
        <v>3515</v>
      </c>
      <c r="C293" s="3" t="s">
        <v>7626</v>
      </c>
      <c r="D293" s="6">
        <v>2500</v>
      </c>
      <c r="E293" s="8">
        <v>2500</v>
      </c>
      <c r="F293" t="s">
        <v>8218</v>
      </c>
      <c r="G293" t="s">
        <v>8223</v>
      </c>
      <c r="H293" t="s">
        <v>8245</v>
      </c>
      <c r="I293">
        <v>1410145200</v>
      </c>
      <c r="J293">
        <v>1407197670</v>
      </c>
      <c r="K293" t="b">
        <v>0</v>
      </c>
      <c r="L293">
        <v>11</v>
      </c>
      <c r="M293" t="b">
        <v>1</v>
      </c>
      <c r="N293" t="s">
        <v>8269</v>
      </c>
      <c r="O293">
        <v>100</v>
      </c>
      <c r="P293">
        <v>227.27</v>
      </c>
      <c r="Q293" s="9" t="s">
        <v>8323</v>
      </c>
      <c r="R293" t="s">
        <v>8326</v>
      </c>
      <c r="S293" s="13">
        <v>41856.010069444441</v>
      </c>
      <c r="T293" s="14">
        <v>41890.125</v>
      </c>
    </row>
    <row r="294" spans="1:20" ht="45" x14ac:dyDescent="0.25">
      <c r="A294">
        <v>3518</v>
      </c>
      <c r="B294" s="3" t="s">
        <v>3517</v>
      </c>
      <c r="C294" s="3" t="s">
        <v>7628</v>
      </c>
      <c r="D294" s="6">
        <v>1500</v>
      </c>
      <c r="E294" s="8">
        <v>1650.69</v>
      </c>
      <c r="F294" t="s">
        <v>8218</v>
      </c>
      <c r="G294" t="s">
        <v>8223</v>
      </c>
      <c r="H294" t="s">
        <v>8245</v>
      </c>
      <c r="I294">
        <v>1412259660</v>
      </c>
      <c r="J294">
        <v>1410461299</v>
      </c>
      <c r="K294" t="b">
        <v>0</v>
      </c>
      <c r="L294">
        <v>33</v>
      </c>
      <c r="M294" t="b">
        <v>1</v>
      </c>
      <c r="N294" t="s">
        <v>8269</v>
      </c>
      <c r="O294">
        <v>100</v>
      </c>
      <c r="P294">
        <v>50.02</v>
      </c>
      <c r="Q294" s="9" t="s">
        <v>8323</v>
      </c>
      <c r="R294" t="s">
        <v>8326</v>
      </c>
      <c r="S294" s="13">
        <v>41893.783553240741</v>
      </c>
      <c r="T294" s="14">
        <v>41914.597916666666</v>
      </c>
    </row>
    <row r="295" spans="1:20" ht="60" x14ac:dyDescent="0.25">
      <c r="A295">
        <v>3521</v>
      </c>
      <c r="B295" s="3" t="s">
        <v>3520</v>
      </c>
      <c r="C295" s="3" t="s">
        <v>7631</v>
      </c>
      <c r="D295" s="6">
        <v>350</v>
      </c>
      <c r="E295" s="8">
        <v>593</v>
      </c>
      <c r="F295" t="s">
        <v>8218</v>
      </c>
      <c r="G295" t="s">
        <v>8223</v>
      </c>
      <c r="H295" t="s">
        <v>8245</v>
      </c>
      <c r="I295">
        <v>1411980020</v>
      </c>
      <c r="J295">
        <v>1409388020</v>
      </c>
      <c r="K295" t="b">
        <v>0</v>
      </c>
      <c r="L295">
        <v>13</v>
      </c>
      <c r="M295" t="b">
        <v>1</v>
      </c>
      <c r="N295" t="s">
        <v>8269</v>
      </c>
      <c r="O295">
        <v>200</v>
      </c>
      <c r="P295">
        <v>45.62</v>
      </c>
      <c r="Q295" s="9" t="s">
        <v>8323</v>
      </c>
      <c r="R295" t="s">
        <v>8326</v>
      </c>
      <c r="S295" s="13">
        <v>41881.361342592594</v>
      </c>
      <c r="T295" s="14">
        <v>41911.361342592594</v>
      </c>
    </row>
    <row r="296" spans="1:20" ht="45" x14ac:dyDescent="0.25">
      <c r="A296">
        <v>3524</v>
      </c>
      <c r="B296" s="3" t="s">
        <v>3523</v>
      </c>
      <c r="C296" s="3" t="s">
        <v>7634</v>
      </c>
      <c r="D296" s="6">
        <v>10000</v>
      </c>
      <c r="E296" s="8">
        <v>10156</v>
      </c>
      <c r="F296" t="s">
        <v>8218</v>
      </c>
      <c r="G296" t="s">
        <v>8223</v>
      </c>
      <c r="H296" t="s">
        <v>8245</v>
      </c>
      <c r="I296">
        <v>1410580800</v>
      </c>
      <c r="J296">
        <v>1409336373</v>
      </c>
      <c r="K296" t="b">
        <v>0</v>
      </c>
      <c r="L296">
        <v>74</v>
      </c>
      <c r="M296" t="b">
        <v>1</v>
      </c>
      <c r="N296" t="s">
        <v>8269</v>
      </c>
      <c r="O296">
        <v>100</v>
      </c>
      <c r="P296">
        <v>137.24</v>
      </c>
      <c r="Q296" s="9" t="s">
        <v>8323</v>
      </c>
      <c r="R296" t="s">
        <v>8326</v>
      </c>
      <c r="S296" s="13">
        <v>41880.76357638889</v>
      </c>
      <c r="T296" s="14">
        <v>41895.166666666664</v>
      </c>
    </row>
    <row r="297" spans="1:20" ht="45" x14ac:dyDescent="0.25">
      <c r="A297">
        <v>3525</v>
      </c>
      <c r="B297" s="3" t="s">
        <v>3524</v>
      </c>
      <c r="C297" s="3" t="s">
        <v>7635</v>
      </c>
      <c r="D297" s="6">
        <v>500</v>
      </c>
      <c r="E297" s="8">
        <v>530</v>
      </c>
      <c r="F297" t="s">
        <v>8218</v>
      </c>
      <c r="G297" t="s">
        <v>8223</v>
      </c>
      <c r="H297" t="s">
        <v>8245</v>
      </c>
      <c r="I297">
        <v>1439136000</v>
      </c>
      <c r="J297">
        <v>1438188106</v>
      </c>
      <c r="K297" t="b">
        <v>0</v>
      </c>
      <c r="L297">
        <v>7</v>
      </c>
      <c r="M297" t="b">
        <v>1</v>
      </c>
      <c r="N297" t="s">
        <v>8269</v>
      </c>
      <c r="O297">
        <v>100</v>
      </c>
      <c r="P297">
        <v>75.709999999999994</v>
      </c>
      <c r="Q297" s="9" t="s">
        <v>8323</v>
      </c>
      <c r="R297" t="s">
        <v>8326</v>
      </c>
      <c r="S297" s="13">
        <v>42214.6956712963</v>
      </c>
      <c r="T297" s="14">
        <v>42225.666666666672</v>
      </c>
    </row>
    <row r="298" spans="1:20" ht="45" x14ac:dyDescent="0.25">
      <c r="A298">
        <v>3526</v>
      </c>
      <c r="B298" s="3" t="s">
        <v>3525</v>
      </c>
      <c r="C298" s="3" t="s">
        <v>7636</v>
      </c>
      <c r="D298" s="6">
        <v>3300</v>
      </c>
      <c r="E298" s="8">
        <v>3366</v>
      </c>
      <c r="F298" t="s">
        <v>8218</v>
      </c>
      <c r="G298" t="s">
        <v>8223</v>
      </c>
      <c r="H298" t="s">
        <v>8245</v>
      </c>
      <c r="I298">
        <v>1461823140</v>
      </c>
      <c r="J298">
        <v>1459411371</v>
      </c>
      <c r="K298" t="b">
        <v>0</v>
      </c>
      <c r="L298">
        <v>34</v>
      </c>
      <c r="M298" t="b">
        <v>1</v>
      </c>
      <c r="N298" t="s">
        <v>8269</v>
      </c>
      <c r="O298">
        <v>100</v>
      </c>
      <c r="P298">
        <v>99</v>
      </c>
      <c r="Q298" s="9" t="s">
        <v>8323</v>
      </c>
      <c r="R298" t="s">
        <v>8326</v>
      </c>
      <c r="S298" s="13">
        <v>42460.335312499999</v>
      </c>
      <c r="T298" s="14">
        <v>42488.249305555553</v>
      </c>
    </row>
    <row r="299" spans="1:20" ht="45" x14ac:dyDescent="0.25">
      <c r="A299">
        <v>3527</v>
      </c>
      <c r="B299" s="3" t="s">
        <v>3526</v>
      </c>
      <c r="C299" s="3" t="s">
        <v>7637</v>
      </c>
      <c r="D299" s="6">
        <v>6000</v>
      </c>
      <c r="E299" s="8">
        <v>7015</v>
      </c>
      <c r="F299" t="s">
        <v>8218</v>
      </c>
      <c r="G299" t="s">
        <v>8223</v>
      </c>
      <c r="H299" t="s">
        <v>8245</v>
      </c>
      <c r="I299">
        <v>1436587140</v>
      </c>
      <c r="J299">
        <v>1434069205</v>
      </c>
      <c r="K299" t="b">
        <v>0</v>
      </c>
      <c r="L299">
        <v>86</v>
      </c>
      <c r="M299" t="b">
        <v>1</v>
      </c>
      <c r="N299" t="s">
        <v>8269</v>
      </c>
      <c r="O299">
        <v>100</v>
      </c>
      <c r="P299">
        <v>81.569999999999993</v>
      </c>
      <c r="Q299" s="9" t="s">
        <v>8323</v>
      </c>
      <c r="R299" t="s">
        <v>8326</v>
      </c>
      <c r="S299" s="13">
        <v>42167.023206018523</v>
      </c>
      <c r="T299" s="14">
        <v>42196.165972222225</v>
      </c>
    </row>
    <row r="300" spans="1:20" ht="60" x14ac:dyDescent="0.25">
      <c r="A300">
        <v>3529</v>
      </c>
      <c r="B300" s="3" t="s">
        <v>3528</v>
      </c>
      <c r="C300" s="3" t="s">
        <v>7639</v>
      </c>
      <c r="D300" s="6">
        <v>500</v>
      </c>
      <c r="E300" s="8">
        <v>660</v>
      </c>
      <c r="F300" t="s">
        <v>8218</v>
      </c>
      <c r="G300" t="s">
        <v>8223</v>
      </c>
      <c r="H300" t="s">
        <v>8245</v>
      </c>
      <c r="I300">
        <v>1436749200</v>
      </c>
      <c r="J300">
        <v>1434997018</v>
      </c>
      <c r="K300" t="b">
        <v>0</v>
      </c>
      <c r="L300">
        <v>18</v>
      </c>
      <c r="M300" t="b">
        <v>1</v>
      </c>
      <c r="N300" t="s">
        <v>8269</v>
      </c>
      <c r="O300">
        <v>100</v>
      </c>
      <c r="P300">
        <v>36.67</v>
      </c>
      <c r="Q300" s="9" t="s">
        <v>8323</v>
      </c>
      <c r="R300" t="s">
        <v>8326</v>
      </c>
      <c r="S300" s="13">
        <v>42177.761782407411</v>
      </c>
      <c r="T300" s="14">
        <v>42198.041666666672</v>
      </c>
    </row>
    <row r="301" spans="1:20" x14ac:dyDescent="0.25">
      <c r="A301">
        <v>3531</v>
      </c>
      <c r="B301" s="3" t="s">
        <v>3530</v>
      </c>
      <c r="C301" s="3" t="s">
        <v>7641</v>
      </c>
      <c r="D301" s="6">
        <v>1000</v>
      </c>
      <c r="E301" s="8">
        <v>1280</v>
      </c>
      <c r="F301" t="s">
        <v>8218</v>
      </c>
      <c r="G301" t="s">
        <v>8223</v>
      </c>
      <c r="H301" t="s">
        <v>8245</v>
      </c>
      <c r="I301">
        <v>1467301334</v>
      </c>
      <c r="J301">
        <v>1464709334</v>
      </c>
      <c r="K301" t="b">
        <v>0</v>
      </c>
      <c r="L301">
        <v>26</v>
      </c>
      <c r="M301" t="b">
        <v>1</v>
      </c>
      <c r="N301" t="s">
        <v>8269</v>
      </c>
      <c r="O301">
        <v>100</v>
      </c>
      <c r="P301">
        <v>49.23</v>
      </c>
      <c r="Q301" s="9" t="s">
        <v>8323</v>
      </c>
      <c r="R301" t="s">
        <v>8326</v>
      </c>
      <c r="S301" s="13">
        <v>42521.654328703706</v>
      </c>
      <c r="T301" s="14">
        <v>42551.654328703706</v>
      </c>
    </row>
    <row r="302" spans="1:20" ht="60" x14ac:dyDescent="0.25">
      <c r="A302">
        <v>3532</v>
      </c>
      <c r="B302" s="3" t="s">
        <v>3531</v>
      </c>
      <c r="C302" s="3" t="s">
        <v>7642</v>
      </c>
      <c r="D302" s="6">
        <v>960</v>
      </c>
      <c r="E302" s="8">
        <v>1142</v>
      </c>
      <c r="F302" t="s">
        <v>8218</v>
      </c>
      <c r="G302" t="s">
        <v>8223</v>
      </c>
      <c r="H302" t="s">
        <v>8245</v>
      </c>
      <c r="I302">
        <v>1411012740</v>
      </c>
      <c r="J302">
        <v>1409667827</v>
      </c>
      <c r="K302" t="b">
        <v>0</v>
      </c>
      <c r="L302">
        <v>27</v>
      </c>
      <c r="M302" t="b">
        <v>1</v>
      </c>
      <c r="N302" t="s">
        <v>8269</v>
      </c>
      <c r="O302">
        <v>100</v>
      </c>
      <c r="P302">
        <v>42.3</v>
      </c>
      <c r="Q302" s="9" t="s">
        <v>8323</v>
      </c>
      <c r="R302" t="s">
        <v>8326</v>
      </c>
      <c r="S302" s="13">
        <v>41884.599849537037</v>
      </c>
      <c r="T302" s="14">
        <v>41900.165972222225</v>
      </c>
    </row>
    <row r="303" spans="1:20" ht="60" x14ac:dyDescent="0.25">
      <c r="A303">
        <v>3533</v>
      </c>
      <c r="B303" s="3" t="s">
        <v>3532</v>
      </c>
      <c r="C303" s="3" t="s">
        <v>7643</v>
      </c>
      <c r="D303" s="6">
        <v>500</v>
      </c>
      <c r="E303" s="8">
        <v>631</v>
      </c>
      <c r="F303" t="s">
        <v>8218</v>
      </c>
      <c r="G303" t="s">
        <v>8223</v>
      </c>
      <c r="H303" t="s">
        <v>8245</v>
      </c>
      <c r="I303">
        <v>1447269367</v>
      </c>
      <c r="J303">
        <v>1444673767</v>
      </c>
      <c r="K303" t="b">
        <v>0</v>
      </c>
      <c r="L303">
        <v>8</v>
      </c>
      <c r="M303" t="b">
        <v>1</v>
      </c>
      <c r="N303" t="s">
        <v>8269</v>
      </c>
      <c r="O303">
        <v>100</v>
      </c>
      <c r="P303">
        <v>78.88</v>
      </c>
      <c r="Q303" s="9" t="s">
        <v>8323</v>
      </c>
      <c r="R303" t="s">
        <v>8326</v>
      </c>
      <c r="S303" s="13">
        <v>42289.761192129634</v>
      </c>
      <c r="T303" s="14">
        <v>42319.802858796291</v>
      </c>
    </row>
    <row r="304" spans="1:20" ht="45" x14ac:dyDescent="0.25">
      <c r="A304">
        <v>3534</v>
      </c>
      <c r="B304" s="3" t="s">
        <v>3533</v>
      </c>
      <c r="C304" s="3" t="s">
        <v>7644</v>
      </c>
      <c r="D304" s="6">
        <v>5000</v>
      </c>
      <c r="E304" s="8">
        <v>7810</v>
      </c>
      <c r="F304" t="s">
        <v>8218</v>
      </c>
      <c r="G304" t="s">
        <v>8223</v>
      </c>
      <c r="H304" t="s">
        <v>8245</v>
      </c>
      <c r="I304">
        <v>1443711623</v>
      </c>
      <c r="J304">
        <v>1440687623</v>
      </c>
      <c r="K304" t="b">
        <v>0</v>
      </c>
      <c r="L304">
        <v>204</v>
      </c>
      <c r="M304" t="b">
        <v>1</v>
      </c>
      <c r="N304" t="s">
        <v>8269</v>
      </c>
      <c r="O304">
        <v>200</v>
      </c>
      <c r="P304">
        <v>38.28</v>
      </c>
      <c r="Q304" s="9" t="s">
        <v>8323</v>
      </c>
      <c r="R304" t="s">
        <v>8326</v>
      </c>
      <c r="S304" s="13">
        <v>42243.6252662037</v>
      </c>
      <c r="T304" s="14">
        <v>42278.6252662037</v>
      </c>
    </row>
    <row r="305" spans="1:20" ht="45" x14ac:dyDescent="0.25">
      <c r="A305">
        <v>3539</v>
      </c>
      <c r="B305" s="3" t="s">
        <v>3538</v>
      </c>
      <c r="C305" s="3" t="s">
        <v>7649</v>
      </c>
      <c r="D305" s="6">
        <v>600</v>
      </c>
      <c r="E305" s="8">
        <v>718</v>
      </c>
      <c r="F305" t="s">
        <v>8218</v>
      </c>
      <c r="G305" t="s">
        <v>8223</v>
      </c>
      <c r="H305" t="s">
        <v>8245</v>
      </c>
      <c r="I305">
        <v>1473358122</v>
      </c>
      <c r="J305">
        <v>1471543722</v>
      </c>
      <c r="K305" t="b">
        <v>0</v>
      </c>
      <c r="L305">
        <v>13</v>
      </c>
      <c r="M305" t="b">
        <v>1</v>
      </c>
      <c r="N305" t="s">
        <v>8269</v>
      </c>
      <c r="O305">
        <v>100</v>
      </c>
      <c r="P305">
        <v>55.23</v>
      </c>
      <c r="Q305" s="9" t="s">
        <v>8323</v>
      </c>
      <c r="R305" t="s">
        <v>8326</v>
      </c>
      <c r="S305" s="13">
        <v>42600.756041666667</v>
      </c>
      <c r="T305" s="14">
        <v>42621.756041666667</v>
      </c>
    </row>
    <row r="306" spans="1:20" ht="45" x14ac:dyDescent="0.25">
      <c r="A306">
        <v>3542</v>
      </c>
      <c r="B306" s="3" t="s">
        <v>3541</v>
      </c>
      <c r="C306" s="3" t="s">
        <v>7652</v>
      </c>
      <c r="D306" s="6">
        <v>5500</v>
      </c>
      <c r="E306" s="8">
        <v>5623</v>
      </c>
      <c r="F306" t="s">
        <v>8218</v>
      </c>
      <c r="G306" t="s">
        <v>8223</v>
      </c>
      <c r="H306" t="s">
        <v>8245</v>
      </c>
      <c r="I306">
        <v>1410099822</v>
      </c>
      <c r="J306">
        <v>1404915822</v>
      </c>
      <c r="K306" t="b">
        <v>0</v>
      </c>
      <c r="L306">
        <v>85</v>
      </c>
      <c r="M306" t="b">
        <v>1</v>
      </c>
      <c r="N306" t="s">
        <v>8269</v>
      </c>
      <c r="O306">
        <v>100</v>
      </c>
      <c r="P306">
        <v>66.150000000000006</v>
      </c>
      <c r="Q306" s="9" t="s">
        <v>8323</v>
      </c>
      <c r="R306" t="s">
        <v>8326</v>
      </c>
      <c r="S306" s="13">
        <v>41829.599791666667</v>
      </c>
      <c r="T306" s="14">
        <v>41889.599791666667</v>
      </c>
    </row>
    <row r="307" spans="1:20" ht="30" x14ac:dyDescent="0.25">
      <c r="A307">
        <v>3544</v>
      </c>
      <c r="B307" s="3" t="s">
        <v>3543</v>
      </c>
      <c r="C307" s="3" t="s">
        <v>7654</v>
      </c>
      <c r="D307" s="6">
        <v>2500</v>
      </c>
      <c r="E307" s="8">
        <v>2500</v>
      </c>
      <c r="F307" t="s">
        <v>8218</v>
      </c>
      <c r="G307" t="s">
        <v>8223</v>
      </c>
      <c r="H307" t="s">
        <v>8245</v>
      </c>
      <c r="I307">
        <v>1425758257</v>
      </c>
      <c r="J307">
        <v>1423166257</v>
      </c>
      <c r="K307" t="b">
        <v>0</v>
      </c>
      <c r="L307">
        <v>24</v>
      </c>
      <c r="M307" t="b">
        <v>1</v>
      </c>
      <c r="N307" t="s">
        <v>8269</v>
      </c>
      <c r="O307">
        <v>100</v>
      </c>
      <c r="P307">
        <v>104.17</v>
      </c>
      <c r="Q307" s="9" t="s">
        <v>8323</v>
      </c>
      <c r="R307" t="s">
        <v>8326</v>
      </c>
      <c r="S307" s="13">
        <v>42040.831678240742</v>
      </c>
      <c r="T307" s="14">
        <v>42070.831678240742</v>
      </c>
    </row>
    <row r="308" spans="1:20" ht="45" x14ac:dyDescent="0.25">
      <c r="A308">
        <v>3545</v>
      </c>
      <c r="B308" s="3" t="s">
        <v>3544</v>
      </c>
      <c r="C308" s="3" t="s">
        <v>7655</v>
      </c>
      <c r="D308" s="6">
        <v>250</v>
      </c>
      <c r="E308" s="8">
        <v>251</v>
      </c>
      <c r="F308" t="s">
        <v>8218</v>
      </c>
      <c r="G308" t="s">
        <v>8223</v>
      </c>
      <c r="H308" t="s">
        <v>8245</v>
      </c>
      <c r="I308">
        <v>1428780159</v>
      </c>
      <c r="J308">
        <v>1426188159</v>
      </c>
      <c r="K308" t="b">
        <v>0</v>
      </c>
      <c r="L308">
        <v>8</v>
      </c>
      <c r="M308" t="b">
        <v>1</v>
      </c>
      <c r="N308" t="s">
        <v>8269</v>
      </c>
      <c r="O308">
        <v>100</v>
      </c>
      <c r="P308">
        <v>31.38</v>
      </c>
      <c r="Q308" s="9" t="s">
        <v>8323</v>
      </c>
      <c r="R308" t="s">
        <v>8326</v>
      </c>
      <c r="S308" s="13">
        <v>42075.807395833333</v>
      </c>
      <c r="T308" s="14">
        <v>42105.807395833333</v>
      </c>
    </row>
    <row r="309" spans="1:20" ht="45" x14ac:dyDescent="0.25">
      <c r="A309">
        <v>3546</v>
      </c>
      <c r="B309" s="3" t="s">
        <v>3545</v>
      </c>
      <c r="C309" s="3" t="s">
        <v>7656</v>
      </c>
      <c r="D309" s="6">
        <v>1100</v>
      </c>
      <c r="E309" s="8">
        <v>1125</v>
      </c>
      <c r="F309" t="s">
        <v>8218</v>
      </c>
      <c r="G309" t="s">
        <v>8223</v>
      </c>
      <c r="H309" t="s">
        <v>8245</v>
      </c>
      <c r="I309">
        <v>1427860740</v>
      </c>
      <c r="J309">
        <v>1426002684</v>
      </c>
      <c r="K309" t="b">
        <v>0</v>
      </c>
      <c r="L309">
        <v>19</v>
      </c>
      <c r="M309" t="b">
        <v>1</v>
      </c>
      <c r="N309" t="s">
        <v>8269</v>
      </c>
      <c r="O309">
        <v>100</v>
      </c>
      <c r="P309">
        <v>59.21</v>
      </c>
      <c r="Q309" s="9" t="s">
        <v>8323</v>
      </c>
      <c r="R309" t="s">
        <v>8326</v>
      </c>
      <c r="S309" s="13">
        <v>42073.660694444443</v>
      </c>
      <c r="T309" s="14">
        <v>42095.165972222225</v>
      </c>
    </row>
    <row r="310" spans="1:20" ht="45" x14ac:dyDescent="0.25">
      <c r="A310">
        <v>3547</v>
      </c>
      <c r="B310" s="3" t="s">
        <v>3546</v>
      </c>
      <c r="C310" s="3" t="s">
        <v>7657</v>
      </c>
      <c r="D310" s="6">
        <v>35000</v>
      </c>
      <c r="E310" s="8">
        <v>40043.25</v>
      </c>
      <c r="F310" t="s">
        <v>8218</v>
      </c>
      <c r="G310" t="s">
        <v>8223</v>
      </c>
      <c r="H310" t="s">
        <v>8245</v>
      </c>
      <c r="I310">
        <v>1463198340</v>
      </c>
      <c r="J310">
        <v>1461117201</v>
      </c>
      <c r="K310" t="b">
        <v>0</v>
      </c>
      <c r="L310">
        <v>336</v>
      </c>
      <c r="M310" t="b">
        <v>1</v>
      </c>
      <c r="N310" t="s">
        <v>8269</v>
      </c>
      <c r="O310">
        <v>100</v>
      </c>
      <c r="P310">
        <v>119.18</v>
      </c>
      <c r="Q310" s="9" t="s">
        <v>8323</v>
      </c>
      <c r="R310" t="s">
        <v>8326</v>
      </c>
      <c r="S310" s="13">
        <v>42480.078715277778</v>
      </c>
      <c r="T310" s="14">
        <v>42504.165972222225</v>
      </c>
    </row>
    <row r="311" spans="1:20" ht="45" x14ac:dyDescent="0.25">
      <c r="A311">
        <v>3548</v>
      </c>
      <c r="B311" s="3" t="s">
        <v>3547</v>
      </c>
      <c r="C311" s="3" t="s">
        <v>7658</v>
      </c>
      <c r="D311" s="6">
        <v>2100</v>
      </c>
      <c r="E311" s="8">
        <v>2140</v>
      </c>
      <c r="F311" t="s">
        <v>8218</v>
      </c>
      <c r="G311" t="s">
        <v>8223</v>
      </c>
      <c r="H311" t="s">
        <v>8245</v>
      </c>
      <c r="I311">
        <v>1457139600</v>
      </c>
      <c r="J311">
        <v>1455230214</v>
      </c>
      <c r="K311" t="b">
        <v>0</v>
      </c>
      <c r="L311">
        <v>13</v>
      </c>
      <c r="M311" t="b">
        <v>1</v>
      </c>
      <c r="N311" t="s">
        <v>8269</v>
      </c>
      <c r="O311">
        <v>100</v>
      </c>
      <c r="P311">
        <v>164.62</v>
      </c>
      <c r="Q311" s="9" t="s">
        <v>8323</v>
      </c>
      <c r="R311" t="s">
        <v>8326</v>
      </c>
      <c r="S311" s="13">
        <v>42411.942291666666</v>
      </c>
      <c r="T311" s="14">
        <v>42434.041666666672</v>
      </c>
    </row>
    <row r="312" spans="1:20" ht="45" x14ac:dyDescent="0.25">
      <c r="A312">
        <v>3551</v>
      </c>
      <c r="B312" s="3" t="s">
        <v>3550</v>
      </c>
      <c r="C312" s="3" t="s">
        <v>7661</v>
      </c>
      <c r="D312" s="6">
        <v>1500</v>
      </c>
      <c r="E312" s="8">
        <v>1527.5</v>
      </c>
      <c r="F312" t="s">
        <v>8218</v>
      </c>
      <c r="G312" t="s">
        <v>8223</v>
      </c>
      <c r="H312" t="s">
        <v>8245</v>
      </c>
      <c r="I312">
        <v>1400796420</v>
      </c>
      <c r="J312">
        <v>1398342170</v>
      </c>
      <c r="K312" t="b">
        <v>0</v>
      </c>
      <c r="L312">
        <v>25</v>
      </c>
      <c r="M312" t="b">
        <v>1</v>
      </c>
      <c r="N312" t="s">
        <v>8269</v>
      </c>
      <c r="O312">
        <v>100</v>
      </c>
      <c r="P312">
        <v>61.1</v>
      </c>
      <c r="Q312" s="9" t="s">
        <v>8323</v>
      </c>
      <c r="R312" t="s">
        <v>8326</v>
      </c>
      <c r="S312" s="13">
        <v>41753.515856481477</v>
      </c>
      <c r="T312" s="14">
        <v>41781.921527777777</v>
      </c>
    </row>
    <row r="313" spans="1:20" ht="45" x14ac:dyDescent="0.25">
      <c r="A313">
        <v>3553</v>
      </c>
      <c r="B313" s="3" t="s">
        <v>3552</v>
      </c>
      <c r="C313" s="3" t="s">
        <v>7663</v>
      </c>
      <c r="D313" s="6">
        <v>5500</v>
      </c>
      <c r="E313" s="8">
        <v>5845</v>
      </c>
      <c r="F313" t="s">
        <v>8218</v>
      </c>
      <c r="G313" t="s">
        <v>8223</v>
      </c>
      <c r="H313" t="s">
        <v>8245</v>
      </c>
      <c r="I313">
        <v>1439337600</v>
      </c>
      <c r="J313">
        <v>1436575280</v>
      </c>
      <c r="K313" t="b">
        <v>0</v>
      </c>
      <c r="L313">
        <v>104</v>
      </c>
      <c r="M313" t="b">
        <v>1</v>
      </c>
      <c r="N313" t="s">
        <v>8269</v>
      </c>
      <c r="O313">
        <v>100</v>
      </c>
      <c r="P313">
        <v>56.2</v>
      </c>
      <c r="Q313" s="9" t="s">
        <v>8323</v>
      </c>
      <c r="R313" t="s">
        <v>8326</v>
      </c>
      <c r="S313" s="13">
        <v>42196.028703703705</v>
      </c>
      <c r="T313" s="14">
        <v>42228</v>
      </c>
    </row>
    <row r="314" spans="1:20" ht="45" x14ac:dyDescent="0.25">
      <c r="A314">
        <v>3554</v>
      </c>
      <c r="B314" s="3" t="s">
        <v>3553</v>
      </c>
      <c r="C314" s="3" t="s">
        <v>7664</v>
      </c>
      <c r="D314" s="6">
        <v>5000</v>
      </c>
      <c r="E314" s="8">
        <v>5671.11</v>
      </c>
      <c r="F314" t="s">
        <v>8218</v>
      </c>
      <c r="G314" t="s">
        <v>8223</v>
      </c>
      <c r="H314" t="s">
        <v>8245</v>
      </c>
      <c r="I314">
        <v>1423674000</v>
      </c>
      <c r="J314">
        <v>1421025159</v>
      </c>
      <c r="K314" t="b">
        <v>0</v>
      </c>
      <c r="L314">
        <v>53</v>
      </c>
      <c r="M314" t="b">
        <v>1</v>
      </c>
      <c r="N314" t="s">
        <v>8269</v>
      </c>
      <c r="O314">
        <v>100</v>
      </c>
      <c r="P314">
        <v>107</v>
      </c>
      <c r="Q314" s="9" t="s">
        <v>8323</v>
      </c>
      <c r="R314" t="s">
        <v>8326</v>
      </c>
      <c r="S314" s="13">
        <v>42016.050451388888</v>
      </c>
      <c r="T314" s="14">
        <v>42046.708333333328</v>
      </c>
    </row>
    <row r="315" spans="1:20" ht="60" x14ac:dyDescent="0.25">
      <c r="A315">
        <v>3557</v>
      </c>
      <c r="B315" s="3" t="s">
        <v>3556</v>
      </c>
      <c r="C315" s="3" t="s">
        <v>7667</v>
      </c>
      <c r="D315" s="6">
        <v>100000</v>
      </c>
      <c r="E315" s="8">
        <v>100036</v>
      </c>
      <c r="F315" t="s">
        <v>8218</v>
      </c>
      <c r="G315" t="s">
        <v>8223</v>
      </c>
      <c r="H315" t="s">
        <v>8245</v>
      </c>
      <c r="I315">
        <v>1399271911</v>
      </c>
      <c r="J315">
        <v>1396334311</v>
      </c>
      <c r="K315" t="b">
        <v>0</v>
      </c>
      <c r="L315">
        <v>558</v>
      </c>
      <c r="M315" t="b">
        <v>1</v>
      </c>
      <c r="N315" t="s">
        <v>8269</v>
      </c>
      <c r="O315">
        <v>100</v>
      </c>
      <c r="P315">
        <v>179.28</v>
      </c>
      <c r="Q315" s="9" t="s">
        <v>8323</v>
      </c>
      <c r="R315" t="s">
        <v>8326</v>
      </c>
      <c r="S315" s="13">
        <v>41730.276747685188</v>
      </c>
      <c r="T315" s="14">
        <v>41764.276747685188</v>
      </c>
    </row>
    <row r="316" spans="1:20" ht="105" x14ac:dyDescent="0.25">
      <c r="A316">
        <v>3561</v>
      </c>
      <c r="B316" s="3" t="s">
        <v>3560</v>
      </c>
      <c r="C316" s="3" t="s">
        <v>7671</v>
      </c>
      <c r="D316" s="6">
        <v>2500</v>
      </c>
      <c r="E316" s="8">
        <v>2560</v>
      </c>
      <c r="F316" t="s">
        <v>8218</v>
      </c>
      <c r="G316" t="s">
        <v>8223</v>
      </c>
      <c r="H316" t="s">
        <v>8245</v>
      </c>
      <c r="I316">
        <v>1438799760</v>
      </c>
      <c r="J316">
        <v>1437236378</v>
      </c>
      <c r="K316" t="b">
        <v>0</v>
      </c>
      <c r="L316">
        <v>54</v>
      </c>
      <c r="M316" t="b">
        <v>1</v>
      </c>
      <c r="N316" t="s">
        <v>8269</v>
      </c>
      <c r="O316">
        <v>100</v>
      </c>
      <c r="P316">
        <v>47.41</v>
      </c>
      <c r="Q316" s="9" t="s">
        <v>8323</v>
      </c>
      <c r="R316" t="s">
        <v>8326</v>
      </c>
      <c r="S316" s="13">
        <v>42203.680300925931</v>
      </c>
      <c r="T316" s="14">
        <v>42221.774999999994</v>
      </c>
    </row>
    <row r="317" spans="1:20" ht="45" x14ac:dyDescent="0.25">
      <c r="A317">
        <v>3565</v>
      </c>
      <c r="B317" s="3" t="s">
        <v>3564</v>
      </c>
      <c r="C317" s="3" t="s">
        <v>7675</v>
      </c>
      <c r="D317" s="6">
        <v>900</v>
      </c>
      <c r="E317" s="8">
        <v>1175</v>
      </c>
      <c r="F317" t="s">
        <v>8218</v>
      </c>
      <c r="G317" t="s">
        <v>8223</v>
      </c>
      <c r="H317" t="s">
        <v>8245</v>
      </c>
      <c r="I317">
        <v>1420048208</v>
      </c>
      <c r="J317">
        <v>1417456208</v>
      </c>
      <c r="K317" t="b">
        <v>0</v>
      </c>
      <c r="L317">
        <v>12</v>
      </c>
      <c r="M317" t="b">
        <v>1</v>
      </c>
      <c r="N317" t="s">
        <v>8269</v>
      </c>
      <c r="O317">
        <v>100</v>
      </c>
      <c r="P317">
        <v>97.92</v>
      </c>
      <c r="Q317" s="9" t="s">
        <v>8323</v>
      </c>
      <c r="R317" t="s">
        <v>8326</v>
      </c>
      <c r="S317" s="13">
        <v>41974.743148148147</v>
      </c>
      <c r="T317" s="14">
        <v>42004.743148148147</v>
      </c>
    </row>
    <row r="318" spans="1:20" ht="45" x14ac:dyDescent="0.25">
      <c r="A318">
        <v>3568</v>
      </c>
      <c r="B318" s="3" t="s">
        <v>3567</v>
      </c>
      <c r="C318" s="3" t="s">
        <v>7678</v>
      </c>
      <c r="D318" s="6">
        <v>1000</v>
      </c>
      <c r="E318" s="8">
        <v>1110</v>
      </c>
      <c r="F318" t="s">
        <v>8218</v>
      </c>
      <c r="G318" t="s">
        <v>8223</v>
      </c>
      <c r="H318" t="s">
        <v>8245</v>
      </c>
      <c r="I318">
        <v>1410975994</v>
      </c>
      <c r="J318">
        <v>1408383994</v>
      </c>
      <c r="K318" t="b">
        <v>0</v>
      </c>
      <c r="L318">
        <v>19</v>
      </c>
      <c r="M318" t="b">
        <v>1</v>
      </c>
      <c r="N318" t="s">
        <v>8269</v>
      </c>
      <c r="O318">
        <v>100</v>
      </c>
      <c r="P318">
        <v>58.42</v>
      </c>
      <c r="Q318" s="9" t="s">
        <v>8323</v>
      </c>
      <c r="R318" t="s">
        <v>8326</v>
      </c>
      <c r="S318" s="13">
        <v>41869.740671296298</v>
      </c>
      <c r="T318" s="14">
        <v>41899.740671296298</v>
      </c>
    </row>
    <row r="319" spans="1:20" ht="45" x14ac:dyDescent="0.25">
      <c r="A319">
        <v>3569</v>
      </c>
      <c r="B319" s="3" t="s">
        <v>3568</v>
      </c>
      <c r="C319" s="3" t="s">
        <v>7679</v>
      </c>
      <c r="D319" s="6">
        <v>5000</v>
      </c>
      <c r="E319" s="8">
        <v>5024</v>
      </c>
      <c r="F319" t="s">
        <v>8218</v>
      </c>
      <c r="G319" t="s">
        <v>8223</v>
      </c>
      <c r="H319" t="s">
        <v>8245</v>
      </c>
      <c r="I319">
        <v>1420734696</v>
      </c>
      <c r="J319">
        <v>1418142696</v>
      </c>
      <c r="K319" t="b">
        <v>0</v>
      </c>
      <c r="L319">
        <v>41</v>
      </c>
      <c r="M319" t="b">
        <v>1</v>
      </c>
      <c r="N319" t="s">
        <v>8269</v>
      </c>
      <c r="O319">
        <v>100</v>
      </c>
      <c r="P319">
        <v>122.54</v>
      </c>
      <c r="Q319" s="9" t="s">
        <v>8323</v>
      </c>
      <c r="R319" t="s">
        <v>8326</v>
      </c>
      <c r="S319" s="13">
        <v>41982.688611111109</v>
      </c>
      <c r="T319" s="14">
        <v>42012.688611111109</v>
      </c>
    </row>
    <row r="320" spans="1:20" ht="45" x14ac:dyDescent="0.25">
      <c r="A320">
        <v>3570</v>
      </c>
      <c r="B320" s="3" t="s">
        <v>3569</v>
      </c>
      <c r="C320" s="3" t="s">
        <v>7680</v>
      </c>
      <c r="D320" s="6">
        <v>2000</v>
      </c>
      <c r="E320" s="8">
        <v>2287</v>
      </c>
      <c r="F320" t="s">
        <v>8218</v>
      </c>
      <c r="G320" t="s">
        <v>8223</v>
      </c>
      <c r="H320" t="s">
        <v>8245</v>
      </c>
      <c r="I320">
        <v>1420009200</v>
      </c>
      <c r="J320">
        <v>1417593483</v>
      </c>
      <c r="K320" t="b">
        <v>0</v>
      </c>
      <c r="L320">
        <v>26</v>
      </c>
      <c r="M320" t="b">
        <v>1</v>
      </c>
      <c r="N320" t="s">
        <v>8269</v>
      </c>
      <c r="O320">
        <v>100</v>
      </c>
      <c r="P320">
        <v>87.96</v>
      </c>
      <c r="Q320" s="9" t="s">
        <v>8323</v>
      </c>
      <c r="R320" t="s">
        <v>8326</v>
      </c>
      <c r="S320" s="13">
        <v>41976.331979166673</v>
      </c>
      <c r="T320" s="14">
        <v>42004.291666666672</v>
      </c>
    </row>
    <row r="321" spans="1:20" ht="45" x14ac:dyDescent="0.25">
      <c r="A321">
        <v>3574</v>
      </c>
      <c r="B321" s="3" t="s">
        <v>3573</v>
      </c>
      <c r="C321" s="3" t="s">
        <v>7684</v>
      </c>
      <c r="D321" s="6">
        <v>5800</v>
      </c>
      <c r="E321" s="8">
        <v>6155</v>
      </c>
      <c r="F321" t="s">
        <v>8218</v>
      </c>
      <c r="G321" t="s">
        <v>8223</v>
      </c>
      <c r="H321" t="s">
        <v>8245</v>
      </c>
      <c r="I321">
        <v>1415921848</v>
      </c>
      <c r="J321">
        <v>1413326248</v>
      </c>
      <c r="K321" t="b">
        <v>0</v>
      </c>
      <c r="L321">
        <v>45</v>
      </c>
      <c r="M321" t="b">
        <v>1</v>
      </c>
      <c r="N321" t="s">
        <v>8269</v>
      </c>
      <c r="O321">
        <v>100</v>
      </c>
      <c r="P321">
        <v>136.78</v>
      </c>
      <c r="Q321" s="9" t="s">
        <v>8323</v>
      </c>
      <c r="R321" t="s">
        <v>8326</v>
      </c>
      <c r="S321" s="13">
        <v>41926.942685185182</v>
      </c>
      <c r="T321" s="14">
        <v>41956.984351851846</v>
      </c>
    </row>
    <row r="322" spans="1:20" ht="45" x14ac:dyDescent="0.25">
      <c r="A322">
        <v>3575</v>
      </c>
      <c r="B322" s="3" t="s">
        <v>3574</v>
      </c>
      <c r="C322" s="3" t="s">
        <v>7685</v>
      </c>
      <c r="D322" s="6">
        <v>10000</v>
      </c>
      <c r="E322" s="8">
        <v>10133</v>
      </c>
      <c r="F322" t="s">
        <v>8218</v>
      </c>
      <c r="G322" t="s">
        <v>8223</v>
      </c>
      <c r="H322" t="s">
        <v>8245</v>
      </c>
      <c r="I322">
        <v>1470887940</v>
      </c>
      <c r="J322">
        <v>1468176527</v>
      </c>
      <c r="K322" t="b">
        <v>0</v>
      </c>
      <c r="L322">
        <v>102</v>
      </c>
      <c r="M322" t="b">
        <v>1</v>
      </c>
      <c r="N322" t="s">
        <v>8269</v>
      </c>
      <c r="O322">
        <v>100</v>
      </c>
      <c r="P322">
        <v>99.34</v>
      </c>
      <c r="Q322" s="9" t="s">
        <v>8323</v>
      </c>
      <c r="R322" t="s">
        <v>8326</v>
      </c>
      <c r="S322" s="13">
        <v>42561.783877314811</v>
      </c>
      <c r="T322" s="14">
        <v>42593.165972222225</v>
      </c>
    </row>
    <row r="323" spans="1:20" ht="45" x14ac:dyDescent="0.25">
      <c r="A323">
        <v>3576</v>
      </c>
      <c r="B323" s="3" t="s">
        <v>3575</v>
      </c>
      <c r="C323" s="3" t="s">
        <v>7686</v>
      </c>
      <c r="D323" s="6">
        <v>100</v>
      </c>
      <c r="E323" s="8">
        <v>100</v>
      </c>
      <c r="F323" t="s">
        <v>8218</v>
      </c>
      <c r="G323" t="s">
        <v>8223</v>
      </c>
      <c r="H323" t="s">
        <v>8245</v>
      </c>
      <c r="I323">
        <v>1480947054</v>
      </c>
      <c r="J323">
        <v>1475759454</v>
      </c>
      <c r="K323" t="b">
        <v>0</v>
      </c>
      <c r="L323">
        <v>5</v>
      </c>
      <c r="M323" t="b">
        <v>1</v>
      </c>
      <c r="N323" t="s">
        <v>8269</v>
      </c>
      <c r="O323">
        <v>100</v>
      </c>
      <c r="P323">
        <v>20</v>
      </c>
      <c r="Q323" s="9" t="s">
        <v>8323</v>
      </c>
      <c r="R323" t="s">
        <v>8326</v>
      </c>
      <c r="S323" s="13">
        <v>42649.54923611111</v>
      </c>
      <c r="T323" s="14">
        <v>42709.590902777782</v>
      </c>
    </row>
    <row r="324" spans="1:20" ht="45" x14ac:dyDescent="0.25">
      <c r="A324">
        <v>3577</v>
      </c>
      <c r="B324" s="3" t="s">
        <v>3576</v>
      </c>
      <c r="C324" s="3" t="s">
        <v>7687</v>
      </c>
      <c r="D324" s="6">
        <v>600</v>
      </c>
      <c r="E324" s="8">
        <v>780</v>
      </c>
      <c r="F324" t="s">
        <v>8218</v>
      </c>
      <c r="G324" t="s">
        <v>8223</v>
      </c>
      <c r="H324" t="s">
        <v>8245</v>
      </c>
      <c r="I324">
        <v>1430029680</v>
      </c>
      <c r="J324">
        <v>1427741583</v>
      </c>
      <c r="K324" t="b">
        <v>0</v>
      </c>
      <c r="L324">
        <v>27</v>
      </c>
      <c r="M324" t="b">
        <v>1</v>
      </c>
      <c r="N324" t="s">
        <v>8269</v>
      </c>
      <c r="O324">
        <v>100</v>
      </c>
      <c r="P324">
        <v>28.89</v>
      </c>
      <c r="Q324" s="9" t="s">
        <v>8323</v>
      </c>
      <c r="R324" t="s">
        <v>8326</v>
      </c>
      <c r="S324" s="13">
        <v>42093.786840277782</v>
      </c>
      <c r="T324" s="14">
        <v>42120.26944444445</v>
      </c>
    </row>
    <row r="325" spans="1:20" ht="45" x14ac:dyDescent="0.25">
      <c r="A325">
        <v>3580</v>
      </c>
      <c r="B325" s="3" t="s">
        <v>3579</v>
      </c>
      <c r="C325" s="3" t="s">
        <v>7690</v>
      </c>
      <c r="D325" s="6">
        <v>900</v>
      </c>
      <c r="E325" s="8">
        <v>1025</v>
      </c>
      <c r="F325" t="s">
        <v>8218</v>
      </c>
      <c r="G325" t="s">
        <v>8223</v>
      </c>
      <c r="H325" t="s">
        <v>8245</v>
      </c>
      <c r="I325">
        <v>1425185940</v>
      </c>
      <c r="J325">
        <v>1421900022</v>
      </c>
      <c r="K325" t="b">
        <v>0</v>
      </c>
      <c r="L325">
        <v>27</v>
      </c>
      <c r="M325" t="b">
        <v>1</v>
      </c>
      <c r="N325" t="s">
        <v>8269</v>
      </c>
      <c r="O325">
        <v>100</v>
      </c>
      <c r="P325">
        <v>37.96</v>
      </c>
      <c r="Q325" s="9" t="s">
        <v>8323</v>
      </c>
      <c r="R325" t="s">
        <v>8326</v>
      </c>
      <c r="S325" s="13">
        <v>42026.176180555558</v>
      </c>
      <c r="T325" s="14">
        <v>42064.207638888889</v>
      </c>
    </row>
    <row r="326" spans="1:20" ht="45" x14ac:dyDescent="0.25">
      <c r="A326">
        <v>3582</v>
      </c>
      <c r="B326" s="3" t="s">
        <v>3581</v>
      </c>
      <c r="C326" s="3" t="s">
        <v>7692</v>
      </c>
      <c r="D326" s="6">
        <v>1000</v>
      </c>
      <c r="E326" s="8">
        <v>2870</v>
      </c>
      <c r="F326" t="s">
        <v>8218</v>
      </c>
      <c r="G326" t="s">
        <v>8223</v>
      </c>
      <c r="H326" t="s">
        <v>8245</v>
      </c>
      <c r="I326">
        <v>1459822682</v>
      </c>
      <c r="J326">
        <v>1458613082</v>
      </c>
      <c r="K326" t="b">
        <v>0</v>
      </c>
      <c r="L326">
        <v>49</v>
      </c>
      <c r="M326" t="b">
        <v>1</v>
      </c>
      <c r="N326" t="s">
        <v>8269</v>
      </c>
      <c r="O326">
        <v>300</v>
      </c>
      <c r="P326">
        <v>58.57</v>
      </c>
      <c r="Q326" s="9" t="s">
        <v>8323</v>
      </c>
      <c r="R326" t="s">
        <v>8326</v>
      </c>
      <c r="S326" s="13">
        <v>42451.095856481479</v>
      </c>
      <c r="T326" s="14">
        <v>42465.095856481479</v>
      </c>
    </row>
    <row r="327" spans="1:20" ht="45" x14ac:dyDescent="0.25">
      <c r="A327">
        <v>3583</v>
      </c>
      <c r="B327" s="3" t="s">
        <v>3582</v>
      </c>
      <c r="C327" s="3" t="s">
        <v>7693</v>
      </c>
      <c r="D327" s="6">
        <v>3000</v>
      </c>
      <c r="E327" s="8">
        <v>3255</v>
      </c>
      <c r="F327" t="s">
        <v>8218</v>
      </c>
      <c r="G327" t="s">
        <v>8223</v>
      </c>
      <c r="H327" t="s">
        <v>8245</v>
      </c>
      <c r="I327">
        <v>1460970805</v>
      </c>
      <c r="J327">
        <v>1455790405</v>
      </c>
      <c r="K327" t="b">
        <v>0</v>
      </c>
      <c r="L327">
        <v>24</v>
      </c>
      <c r="M327" t="b">
        <v>1</v>
      </c>
      <c r="N327" t="s">
        <v>8269</v>
      </c>
      <c r="O327">
        <v>100</v>
      </c>
      <c r="P327">
        <v>135.63</v>
      </c>
      <c r="Q327" s="9" t="s">
        <v>8323</v>
      </c>
      <c r="R327" t="s">
        <v>8326</v>
      </c>
      <c r="S327" s="13">
        <v>42418.425983796296</v>
      </c>
      <c r="T327" s="14">
        <v>42478.384317129632</v>
      </c>
    </row>
    <row r="328" spans="1:20" ht="45" x14ac:dyDescent="0.25">
      <c r="A328">
        <v>3585</v>
      </c>
      <c r="B328" s="3" t="s">
        <v>3584</v>
      </c>
      <c r="C328" s="3" t="s">
        <v>7695</v>
      </c>
      <c r="D328" s="6">
        <v>3400</v>
      </c>
      <c r="E328" s="8">
        <v>4050</v>
      </c>
      <c r="F328" t="s">
        <v>8218</v>
      </c>
      <c r="G328" t="s">
        <v>8223</v>
      </c>
      <c r="H328" t="s">
        <v>8245</v>
      </c>
      <c r="I328">
        <v>1419181890</v>
      </c>
      <c r="J328">
        <v>1416589890</v>
      </c>
      <c r="K328" t="b">
        <v>0</v>
      </c>
      <c r="L328">
        <v>23</v>
      </c>
      <c r="M328" t="b">
        <v>1</v>
      </c>
      <c r="N328" t="s">
        <v>8269</v>
      </c>
      <c r="O328">
        <v>100</v>
      </c>
      <c r="P328">
        <v>176.09</v>
      </c>
      <c r="Q328" s="9" t="s">
        <v>8323</v>
      </c>
      <c r="R328" t="s">
        <v>8326</v>
      </c>
      <c r="S328" s="13">
        <v>41964.716319444444</v>
      </c>
      <c r="T328" s="14">
        <v>41994.716319444444</v>
      </c>
    </row>
    <row r="329" spans="1:20" x14ac:dyDescent="0.25">
      <c r="A329">
        <v>3586</v>
      </c>
      <c r="B329" s="3" t="s">
        <v>3585</v>
      </c>
      <c r="C329" s="3" t="s">
        <v>7696</v>
      </c>
      <c r="D329" s="6">
        <v>7500</v>
      </c>
      <c r="E329" s="8">
        <v>8207</v>
      </c>
      <c r="F329" t="s">
        <v>8218</v>
      </c>
      <c r="G329" t="s">
        <v>8223</v>
      </c>
      <c r="H329" t="s">
        <v>8245</v>
      </c>
      <c r="I329">
        <v>1474649070</v>
      </c>
      <c r="J329">
        <v>1469465070</v>
      </c>
      <c r="K329" t="b">
        <v>0</v>
      </c>
      <c r="L329">
        <v>54</v>
      </c>
      <c r="M329" t="b">
        <v>1</v>
      </c>
      <c r="N329" t="s">
        <v>8269</v>
      </c>
      <c r="O329">
        <v>100</v>
      </c>
      <c r="P329">
        <v>151.97999999999999</v>
      </c>
      <c r="Q329" s="9" t="s">
        <v>8323</v>
      </c>
      <c r="R329" t="s">
        <v>8326</v>
      </c>
      <c r="S329" s="13">
        <v>42576.697569444441</v>
      </c>
      <c r="T329" s="14">
        <v>42636.697569444441</v>
      </c>
    </row>
    <row r="330" spans="1:20" ht="45" x14ac:dyDescent="0.25">
      <c r="A330">
        <v>3589</v>
      </c>
      <c r="B330" s="3" t="s">
        <v>3588</v>
      </c>
      <c r="C330" s="3" t="s">
        <v>7699</v>
      </c>
      <c r="D330" s="6">
        <v>4000</v>
      </c>
      <c r="E330" s="8">
        <v>5100</v>
      </c>
      <c r="F330" t="s">
        <v>8218</v>
      </c>
      <c r="G330" t="s">
        <v>8223</v>
      </c>
      <c r="H330" t="s">
        <v>8245</v>
      </c>
      <c r="I330">
        <v>1432654347</v>
      </c>
      <c r="J330">
        <v>1430494347</v>
      </c>
      <c r="K330" t="b">
        <v>0</v>
      </c>
      <c r="L330">
        <v>62</v>
      </c>
      <c r="M330" t="b">
        <v>1</v>
      </c>
      <c r="N330" t="s">
        <v>8269</v>
      </c>
      <c r="O330">
        <v>100</v>
      </c>
      <c r="P330">
        <v>82.26</v>
      </c>
      <c r="Q330" s="9" t="s">
        <v>8323</v>
      </c>
      <c r="R330" t="s">
        <v>8326</v>
      </c>
      <c r="S330" s="13">
        <v>42125.647534722222</v>
      </c>
      <c r="T330" s="14">
        <v>42150.647534722222</v>
      </c>
    </row>
    <row r="331" spans="1:20" ht="45" x14ac:dyDescent="0.25">
      <c r="A331">
        <v>3591</v>
      </c>
      <c r="B331" s="3" t="s">
        <v>3590</v>
      </c>
      <c r="C331" s="3" t="s">
        <v>7701</v>
      </c>
      <c r="D331" s="6">
        <v>700</v>
      </c>
      <c r="E331" s="8">
        <v>1225</v>
      </c>
      <c r="F331" t="s">
        <v>8218</v>
      </c>
      <c r="G331" t="s">
        <v>8223</v>
      </c>
      <c r="H331" t="s">
        <v>8245</v>
      </c>
      <c r="I331">
        <v>1422075540</v>
      </c>
      <c r="J331">
        <v>1419979544</v>
      </c>
      <c r="K331" t="b">
        <v>0</v>
      </c>
      <c r="L331">
        <v>18</v>
      </c>
      <c r="M331" t="b">
        <v>1</v>
      </c>
      <c r="N331" t="s">
        <v>8269</v>
      </c>
      <c r="O331">
        <v>200</v>
      </c>
      <c r="P331">
        <v>68.06</v>
      </c>
      <c r="Q331" s="9" t="s">
        <v>8323</v>
      </c>
      <c r="R331" t="s">
        <v>8326</v>
      </c>
      <c r="S331" s="13">
        <v>42003.948425925926</v>
      </c>
      <c r="T331" s="14">
        <v>42028.207638888889</v>
      </c>
    </row>
    <row r="332" spans="1:20" ht="45" x14ac:dyDescent="0.25">
      <c r="A332">
        <v>3592</v>
      </c>
      <c r="B332" s="3" t="s">
        <v>3591</v>
      </c>
      <c r="C332" s="3" t="s">
        <v>7702</v>
      </c>
      <c r="D332" s="6">
        <v>2000</v>
      </c>
      <c r="E332" s="8">
        <v>2545</v>
      </c>
      <c r="F332" t="s">
        <v>8218</v>
      </c>
      <c r="G332" t="s">
        <v>8223</v>
      </c>
      <c r="H332" t="s">
        <v>8245</v>
      </c>
      <c r="I332">
        <v>1423630740</v>
      </c>
      <c r="J332">
        <v>1418673307</v>
      </c>
      <c r="K332" t="b">
        <v>0</v>
      </c>
      <c r="L332">
        <v>35</v>
      </c>
      <c r="M332" t="b">
        <v>1</v>
      </c>
      <c r="N332" t="s">
        <v>8269</v>
      </c>
      <c r="O332">
        <v>100</v>
      </c>
      <c r="P332">
        <v>72.709999999999994</v>
      </c>
      <c r="Q332" s="9" t="s">
        <v>8323</v>
      </c>
      <c r="R332" t="s">
        <v>8326</v>
      </c>
      <c r="S332" s="13">
        <v>41988.829942129625</v>
      </c>
      <c r="T332" s="14">
        <v>42046.207638888889</v>
      </c>
    </row>
    <row r="333" spans="1:20" ht="45" x14ac:dyDescent="0.25">
      <c r="A333">
        <v>3593</v>
      </c>
      <c r="B333" s="3" t="s">
        <v>3592</v>
      </c>
      <c r="C333" s="3" t="s">
        <v>7703</v>
      </c>
      <c r="D333" s="6">
        <v>3000</v>
      </c>
      <c r="E333" s="8">
        <v>3319</v>
      </c>
      <c r="F333" t="s">
        <v>8218</v>
      </c>
      <c r="G333" t="s">
        <v>8223</v>
      </c>
      <c r="H333" t="s">
        <v>8245</v>
      </c>
      <c r="I333">
        <v>1420489560</v>
      </c>
      <c r="J333">
        <v>1417469639</v>
      </c>
      <c r="K333" t="b">
        <v>0</v>
      </c>
      <c r="L333">
        <v>43</v>
      </c>
      <c r="M333" t="b">
        <v>1</v>
      </c>
      <c r="N333" t="s">
        <v>8269</v>
      </c>
      <c r="O333">
        <v>100</v>
      </c>
      <c r="P333">
        <v>77.19</v>
      </c>
      <c r="Q333" s="9" t="s">
        <v>8323</v>
      </c>
      <c r="R333" t="s">
        <v>8326</v>
      </c>
      <c r="S333" s="13">
        <v>41974.898599537039</v>
      </c>
      <c r="T333" s="14">
        <v>42009.851388888885</v>
      </c>
    </row>
    <row r="334" spans="1:20" ht="60" x14ac:dyDescent="0.25">
      <c r="A334">
        <v>3594</v>
      </c>
      <c r="B334" s="3" t="s">
        <v>3593</v>
      </c>
      <c r="C334" s="3" t="s">
        <v>7704</v>
      </c>
      <c r="D334" s="6">
        <v>1600</v>
      </c>
      <c r="E334" s="8">
        <v>2015</v>
      </c>
      <c r="F334" t="s">
        <v>8218</v>
      </c>
      <c r="G334" t="s">
        <v>8223</v>
      </c>
      <c r="H334" t="s">
        <v>8245</v>
      </c>
      <c r="I334">
        <v>1472952982</v>
      </c>
      <c r="J334">
        <v>1470792982</v>
      </c>
      <c r="K334" t="b">
        <v>0</v>
      </c>
      <c r="L334">
        <v>36</v>
      </c>
      <c r="M334" t="b">
        <v>1</v>
      </c>
      <c r="N334" t="s">
        <v>8269</v>
      </c>
      <c r="O334">
        <v>100</v>
      </c>
      <c r="P334">
        <v>55.97</v>
      </c>
      <c r="Q334" s="9" t="s">
        <v>8323</v>
      </c>
      <c r="R334" t="s">
        <v>8326</v>
      </c>
      <c r="S334" s="13">
        <v>42592.066921296297</v>
      </c>
      <c r="T334" s="14">
        <v>42617.066921296297</v>
      </c>
    </row>
    <row r="335" spans="1:20" ht="30" x14ac:dyDescent="0.25">
      <c r="A335">
        <v>3595</v>
      </c>
      <c r="B335" s="3" t="s">
        <v>3594</v>
      </c>
      <c r="C335" s="3" t="s">
        <v>7705</v>
      </c>
      <c r="D335" s="6">
        <v>2600</v>
      </c>
      <c r="E335" s="8">
        <v>3081</v>
      </c>
      <c r="F335" t="s">
        <v>8218</v>
      </c>
      <c r="G335" t="s">
        <v>8223</v>
      </c>
      <c r="H335" t="s">
        <v>8245</v>
      </c>
      <c r="I335">
        <v>1426229940</v>
      </c>
      <c r="J335">
        <v>1423959123</v>
      </c>
      <c r="K335" t="b">
        <v>0</v>
      </c>
      <c r="L335">
        <v>62</v>
      </c>
      <c r="M335" t="b">
        <v>1</v>
      </c>
      <c r="N335" t="s">
        <v>8269</v>
      </c>
      <c r="O335">
        <v>100</v>
      </c>
      <c r="P335">
        <v>49.69</v>
      </c>
      <c r="Q335" s="9" t="s">
        <v>8323</v>
      </c>
      <c r="R335" t="s">
        <v>8326</v>
      </c>
      <c r="S335" s="13">
        <v>42050.008368055554</v>
      </c>
      <c r="T335" s="14">
        <v>42076.290972222225</v>
      </c>
    </row>
    <row r="336" spans="1:20" ht="30" x14ac:dyDescent="0.25">
      <c r="A336">
        <v>3597</v>
      </c>
      <c r="B336" s="3" t="s">
        <v>3596</v>
      </c>
      <c r="C336" s="3" t="s">
        <v>7707</v>
      </c>
      <c r="D336" s="6">
        <v>2500</v>
      </c>
      <c r="E336" s="8">
        <v>2565</v>
      </c>
      <c r="F336" t="s">
        <v>8218</v>
      </c>
      <c r="G336" t="s">
        <v>8223</v>
      </c>
      <c r="H336" t="s">
        <v>8245</v>
      </c>
      <c r="I336">
        <v>1456984740</v>
      </c>
      <c r="J336">
        <v>1455717790</v>
      </c>
      <c r="K336" t="b">
        <v>0</v>
      </c>
      <c r="L336">
        <v>33</v>
      </c>
      <c r="M336" t="b">
        <v>1</v>
      </c>
      <c r="N336" t="s">
        <v>8269</v>
      </c>
      <c r="O336">
        <v>100</v>
      </c>
      <c r="P336">
        <v>77.73</v>
      </c>
      <c r="Q336" s="9" t="s">
        <v>8323</v>
      </c>
      <c r="R336" t="s">
        <v>8326</v>
      </c>
      <c r="S336" s="13">
        <v>42417.585532407407</v>
      </c>
      <c r="T336" s="14">
        <v>42432.249305555553</v>
      </c>
    </row>
    <row r="337" spans="1:20" ht="45" x14ac:dyDescent="0.25">
      <c r="A337">
        <v>3598</v>
      </c>
      <c r="B337" s="3" t="s">
        <v>3597</v>
      </c>
      <c r="C337" s="3" t="s">
        <v>7708</v>
      </c>
      <c r="D337" s="6">
        <v>1000</v>
      </c>
      <c r="E337" s="8">
        <v>1101</v>
      </c>
      <c r="F337" t="s">
        <v>8218</v>
      </c>
      <c r="G337" t="s">
        <v>8223</v>
      </c>
      <c r="H337" t="s">
        <v>8245</v>
      </c>
      <c r="I337">
        <v>1409720340</v>
      </c>
      <c r="J337">
        <v>1408129822</v>
      </c>
      <c r="K337" t="b">
        <v>0</v>
      </c>
      <c r="L337">
        <v>27</v>
      </c>
      <c r="M337" t="b">
        <v>1</v>
      </c>
      <c r="N337" t="s">
        <v>8269</v>
      </c>
      <c r="O337">
        <v>100</v>
      </c>
      <c r="P337">
        <v>40.78</v>
      </c>
      <c r="Q337" s="9" t="s">
        <v>8323</v>
      </c>
      <c r="R337" t="s">
        <v>8326</v>
      </c>
      <c r="S337" s="13">
        <v>41866.79886574074</v>
      </c>
      <c r="T337" s="14">
        <v>41885.207638888889</v>
      </c>
    </row>
    <row r="338" spans="1:20" ht="45" x14ac:dyDescent="0.25">
      <c r="A338">
        <v>3599</v>
      </c>
      <c r="B338" s="3" t="s">
        <v>3598</v>
      </c>
      <c r="C338" s="3" t="s">
        <v>7709</v>
      </c>
      <c r="D338" s="6">
        <v>500</v>
      </c>
      <c r="E338" s="8">
        <v>1010</v>
      </c>
      <c r="F338" t="s">
        <v>8218</v>
      </c>
      <c r="G338" t="s">
        <v>8223</v>
      </c>
      <c r="H338" t="s">
        <v>8245</v>
      </c>
      <c r="I338">
        <v>1440892800</v>
      </c>
      <c r="J338">
        <v>1438715077</v>
      </c>
      <c r="K338" t="b">
        <v>0</v>
      </c>
      <c r="L338">
        <v>17</v>
      </c>
      <c r="M338" t="b">
        <v>1</v>
      </c>
      <c r="N338" t="s">
        <v>8269</v>
      </c>
      <c r="O338">
        <v>200</v>
      </c>
      <c r="P338">
        <v>59.41</v>
      </c>
      <c r="Q338" s="9" t="s">
        <v>8323</v>
      </c>
      <c r="R338" t="s">
        <v>8326</v>
      </c>
      <c r="S338" s="13">
        <v>42220.79487268519</v>
      </c>
      <c r="T338" s="14">
        <v>42246</v>
      </c>
    </row>
    <row r="339" spans="1:20" ht="30" x14ac:dyDescent="0.25">
      <c r="A339">
        <v>3600</v>
      </c>
      <c r="B339" s="3" t="s">
        <v>3599</v>
      </c>
      <c r="C339" s="3" t="s">
        <v>7710</v>
      </c>
      <c r="D339" s="6">
        <v>10</v>
      </c>
      <c r="E339" s="8">
        <v>13</v>
      </c>
      <c r="F339" t="s">
        <v>8218</v>
      </c>
      <c r="G339" t="s">
        <v>8223</v>
      </c>
      <c r="H339" t="s">
        <v>8245</v>
      </c>
      <c r="I339">
        <v>1476390164</v>
      </c>
      <c r="J339">
        <v>1473970964</v>
      </c>
      <c r="K339" t="b">
        <v>0</v>
      </c>
      <c r="L339">
        <v>4</v>
      </c>
      <c r="M339" t="b">
        <v>1</v>
      </c>
      <c r="N339" t="s">
        <v>8269</v>
      </c>
      <c r="O339">
        <v>100</v>
      </c>
      <c r="P339">
        <v>3.25</v>
      </c>
      <c r="Q339" s="9" t="s">
        <v>8323</v>
      </c>
      <c r="R339" t="s">
        <v>8326</v>
      </c>
      <c r="S339" s="13">
        <v>42628.849120370374</v>
      </c>
      <c r="T339" s="14">
        <v>42656.849120370374</v>
      </c>
    </row>
    <row r="340" spans="1:20" ht="60" x14ac:dyDescent="0.25">
      <c r="A340">
        <v>3602</v>
      </c>
      <c r="B340" s="3" t="s">
        <v>3601</v>
      </c>
      <c r="C340" s="3" t="s">
        <v>7712</v>
      </c>
      <c r="D340" s="6">
        <v>4000</v>
      </c>
      <c r="E340" s="8">
        <v>4002</v>
      </c>
      <c r="F340" t="s">
        <v>8218</v>
      </c>
      <c r="G340" t="s">
        <v>8223</v>
      </c>
      <c r="H340" t="s">
        <v>8245</v>
      </c>
      <c r="I340">
        <v>1463520479</v>
      </c>
      <c r="J340">
        <v>1458336479</v>
      </c>
      <c r="K340" t="b">
        <v>0</v>
      </c>
      <c r="L340">
        <v>49</v>
      </c>
      <c r="M340" t="b">
        <v>1</v>
      </c>
      <c r="N340" t="s">
        <v>8269</v>
      </c>
      <c r="O340">
        <v>100</v>
      </c>
      <c r="P340">
        <v>81.67</v>
      </c>
      <c r="Q340" s="9" t="s">
        <v>8323</v>
      </c>
      <c r="R340" t="s">
        <v>8326</v>
      </c>
      <c r="S340" s="13">
        <v>42447.894432870366</v>
      </c>
      <c r="T340" s="14">
        <v>42507.894432870366</v>
      </c>
    </row>
    <row r="341" spans="1:20" ht="45" x14ac:dyDescent="0.25">
      <c r="A341">
        <v>3603</v>
      </c>
      <c r="B341" s="3" t="s">
        <v>3602</v>
      </c>
      <c r="C341" s="3" t="s">
        <v>7713</v>
      </c>
      <c r="D341" s="6">
        <v>1500</v>
      </c>
      <c r="E341" s="8">
        <v>2560</v>
      </c>
      <c r="F341" t="s">
        <v>8218</v>
      </c>
      <c r="G341" t="s">
        <v>8223</v>
      </c>
      <c r="H341" t="s">
        <v>8245</v>
      </c>
      <c r="I341">
        <v>1446759880</v>
      </c>
      <c r="J341">
        <v>1444164280</v>
      </c>
      <c r="K341" t="b">
        <v>0</v>
      </c>
      <c r="L341">
        <v>57</v>
      </c>
      <c r="M341" t="b">
        <v>1</v>
      </c>
      <c r="N341" t="s">
        <v>8269</v>
      </c>
      <c r="O341">
        <v>200</v>
      </c>
      <c r="P341">
        <v>44.91</v>
      </c>
      <c r="Q341" s="9" t="s">
        <v>8323</v>
      </c>
      <c r="R341" t="s">
        <v>8326</v>
      </c>
      <c r="S341" s="13">
        <v>42283.864351851851</v>
      </c>
      <c r="T341" s="14">
        <v>42313.906018518523</v>
      </c>
    </row>
    <row r="342" spans="1:20" ht="45" x14ac:dyDescent="0.25">
      <c r="A342">
        <v>3604</v>
      </c>
      <c r="B342" s="3" t="s">
        <v>3603</v>
      </c>
      <c r="C342" s="3" t="s">
        <v>7714</v>
      </c>
      <c r="D342" s="6">
        <v>3000</v>
      </c>
      <c r="E342" s="8">
        <v>3385</v>
      </c>
      <c r="F342" t="s">
        <v>8218</v>
      </c>
      <c r="G342" t="s">
        <v>8223</v>
      </c>
      <c r="H342" t="s">
        <v>8245</v>
      </c>
      <c r="I342">
        <v>1461913140</v>
      </c>
      <c r="J342">
        <v>1461370956</v>
      </c>
      <c r="K342" t="b">
        <v>0</v>
      </c>
      <c r="L342">
        <v>69</v>
      </c>
      <c r="M342" t="b">
        <v>1</v>
      </c>
      <c r="N342" t="s">
        <v>8269</v>
      </c>
      <c r="O342">
        <v>100</v>
      </c>
      <c r="P342">
        <v>49.06</v>
      </c>
      <c r="Q342" s="9" t="s">
        <v>8323</v>
      </c>
      <c r="R342" t="s">
        <v>8326</v>
      </c>
      <c r="S342" s="13">
        <v>42483.015694444446</v>
      </c>
      <c r="T342" s="14">
        <v>42489.290972222225</v>
      </c>
    </row>
    <row r="343" spans="1:20" ht="45" x14ac:dyDescent="0.25">
      <c r="A343">
        <v>3613</v>
      </c>
      <c r="B343" s="3" t="s">
        <v>3612</v>
      </c>
      <c r="C343" s="3" t="s">
        <v>7723</v>
      </c>
      <c r="D343" s="6">
        <v>1250</v>
      </c>
      <c r="E343" s="8">
        <v>1250</v>
      </c>
      <c r="F343" t="s">
        <v>8218</v>
      </c>
      <c r="G343" t="s">
        <v>8223</v>
      </c>
      <c r="H343" t="s">
        <v>8245</v>
      </c>
      <c r="I343">
        <v>1403964574</v>
      </c>
      <c r="J343">
        <v>1401372574</v>
      </c>
      <c r="K343" t="b">
        <v>0</v>
      </c>
      <c r="L343">
        <v>20</v>
      </c>
      <c r="M343" t="b">
        <v>1</v>
      </c>
      <c r="N343" t="s">
        <v>8269</v>
      </c>
      <c r="O343">
        <v>100</v>
      </c>
      <c r="P343">
        <v>62.5</v>
      </c>
      <c r="Q343" s="9" t="s">
        <v>8323</v>
      </c>
      <c r="R343" t="s">
        <v>8326</v>
      </c>
      <c r="S343" s="13">
        <v>41788.58997685185</v>
      </c>
      <c r="T343" s="14">
        <v>41818.58997685185</v>
      </c>
    </row>
    <row r="344" spans="1:20" ht="45" x14ac:dyDescent="0.25">
      <c r="A344">
        <v>3614</v>
      </c>
      <c r="B344" s="3" t="s">
        <v>3439</v>
      </c>
      <c r="C344" s="3" t="s">
        <v>7724</v>
      </c>
      <c r="D344" s="6">
        <v>2500</v>
      </c>
      <c r="E344" s="8">
        <v>2520</v>
      </c>
      <c r="F344" t="s">
        <v>8218</v>
      </c>
      <c r="G344" t="s">
        <v>8223</v>
      </c>
      <c r="H344" t="s">
        <v>8245</v>
      </c>
      <c r="I344">
        <v>1434675616</v>
      </c>
      <c r="J344">
        <v>1432083616</v>
      </c>
      <c r="K344" t="b">
        <v>0</v>
      </c>
      <c r="L344">
        <v>71</v>
      </c>
      <c r="M344" t="b">
        <v>1</v>
      </c>
      <c r="N344" t="s">
        <v>8269</v>
      </c>
      <c r="O344">
        <v>100</v>
      </c>
      <c r="P344">
        <v>35.49</v>
      </c>
      <c r="Q344" s="9" t="s">
        <v>8323</v>
      </c>
      <c r="R344" t="s">
        <v>8326</v>
      </c>
      <c r="S344" s="13">
        <v>42144.041851851856</v>
      </c>
      <c r="T344" s="14">
        <v>42174.041851851856</v>
      </c>
    </row>
    <row r="345" spans="1:20" ht="45" x14ac:dyDescent="0.25">
      <c r="A345">
        <v>3619</v>
      </c>
      <c r="B345" s="3" t="s">
        <v>3617</v>
      </c>
      <c r="C345" s="3" t="s">
        <v>7729</v>
      </c>
      <c r="D345" s="6">
        <v>1000</v>
      </c>
      <c r="E345" s="8">
        <v>1130</v>
      </c>
      <c r="F345" t="s">
        <v>8218</v>
      </c>
      <c r="G345" t="s">
        <v>8223</v>
      </c>
      <c r="H345" t="s">
        <v>8245</v>
      </c>
      <c r="I345">
        <v>1479592800</v>
      </c>
      <c r="J345">
        <v>1476760226</v>
      </c>
      <c r="K345" t="b">
        <v>0</v>
      </c>
      <c r="L345">
        <v>17</v>
      </c>
      <c r="M345" t="b">
        <v>1</v>
      </c>
      <c r="N345" t="s">
        <v>8269</v>
      </c>
      <c r="O345">
        <v>100</v>
      </c>
      <c r="P345">
        <v>66.47</v>
      </c>
      <c r="Q345" s="9" t="s">
        <v>8323</v>
      </c>
      <c r="R345" t="s">
        <v>8326</v>
      </c>
      <c r="S345" s="13">
        <v>42661.132245370376</v>
      </c>
      <c r="T345" s="14">
        <v>42693.916666666672</v>
      </c>
    </row>
    <row r="346" spans="1:20" ht="45" x14ac:dyDescent="0.25">
      <c r="A346">
        <v>3620</v>
      </c>
      <c r="B346" s="3" t="s">
        <v>3618</v>
      </c>
      <c r="C346" s="3" t="s">
        <v>7730</v>
      </c>
      <c r="D346" s="6">
        <v>10500</v>
      </c>
      <c r="E346" s="8">
        <v>11045</v>
      </c>
      <c r="F346" t="s">
        <v>8218</v>
      </c>
      <c r="G346" t="s">
        <v>8223</v>
      </c>
      <c r="H346" t="s">
        <v>8245</v>
      </c>
      <c r="I346">
        <v>1425528000</v>
      </c>
      <c r="J346">
        <v>1422916261</v>
      </c>
      <c r="K346" t="b">
        <v>0</v>
      </c>
      <c r="L346">
        <v>197</v>
      </c>
      <c r="M346" t="b">
        <v>1</v>
      </c>
      <c r="N346" t="s">
        <v>8269</v>
      </c>
      <c r="O346">
        <v>100</v>
      </c>
      <c r="P346">
        <v>56.07</v>
      </c>
      <c r="Q346" s="9" t="s">
        <v>8323</v>
      </c>
      <c r="R346" t="s">
        <v>8326</v>
      </c>
      <c r="S346" s="13">
        <v>42037.938206018516</v>
      </c>
      <c r="T346" s="14">
        <v>42068.166666666672</v>
      </c>
    </row>
    <row r="347" spans="1:20" ht="45" x14ac:dyDescent="0.25">
      <c r="A347">
        <v>3621</v>
      </c>
      <c r="B347" s="3" t="s">
        <v>3619</v>
      </c>
      <c r="C347" s="3" t="s">
        <v>7731</v>
      </c>
      <c r="D347" s="6">
        <v>3000</v>
      </c>
      <c r="E347" s="8">
        <v>3292</v>
      </c>
      <c r="F347" t="s">
        <v>8218</v>
      </c>
      <c r="G347" t="s">
        <v>8223</v>
      </c>
      <c r="H347" t="s">
        <v>8245</v>
      </c>
      <c r="I347">
        <v>1475269200</v>
      </c>
      <c r="J347">
        <v>1473200844</v>
      </c>
      <c r="K347" t="b">
        <v>0</v>
      </c>
      <c r="L347">
        <v>70</v>
      </c>
      <c r="M347" t="b">
        <v>1</v>
      </c>
      <c r="N347" t="s">
        <v>8269</v>
      </c>
      <c r="O347">
        <v>100</v>
      </c>
      <c r="P347">
        <v>47.03</v>
      </c>
      <c r="Q347" s="9" t="s">
        <v>8323</v>
      </c>
      <c r="R347" t="s">
        <v>8326</v>
      </c>
      <c r="S347" s="13">
        <v>42619.935694444444</v>
      </c>
      <c r="T347" s="14">
        <v>42643.875</v>
      </c>
    </row>
    <row r="348" spans="1:20" ht="30" x14ac:dyDescent="0.25">
      <c r="A348">
        <v>3622</v>
      </c>
      <c r="B348" s="3" t="s">
        <v>3620</v>
      </c>
      <c r="C348" s="3" t="s">
        <v>7732</v>
      </c>
      <c r="D348" s="6">
        <v>1000</v>
      </c>
      <c r="E348" s="8">
        <v>1000.99</v>
      </c>
      <c r="F348" t="s">
        <v>8218</v>
      </c>
      <c r="G348" t="s">
        <v>8223</v>
      </c>
      <c r="H348" t="s">
        <v>8245</v>
      </c>
      <c r="I348">
        <v>1411874580</v>
      </c>
      <c r="J348">
        <v>1409030371</v>
      </c>
      <c r="K348" t="b">
        <v>0</v>
      </c>
      <c r="L348">
        <v>21</v>
      </c>
      <c r="M348" t="b">
        <v>1</v>
      </c>
      <c r="N348" t="s">
        <v>8269</v>
      </c>
      <c r="O348">
        <v>100</v>
      </c>
      <c r="P348">
        <v>47.67</v>
      </c>
      <c r="Q348" s="9" t="s">
        <v>8323</v>
      </c>
      <c r="R348" t="s">
        <v>8326</v>
      </c>
      <c r="S348" s="13">
        <v>41877.221886574072</v>
      </c>
      <c r="T348" s="14">
        <v>41910.140972222223</v>
      </c>
    </row>
    <row r="349" spans="1:20" ht="30" x14ac:dyDescent="0.25">
      <c r="A349">
        <v>3623</v>
      </c>
      <c r="B349" s="3" t="s">
        <v>3621</v>
      </c>
      <c r="C349" s="3" t="s">
        <v>7733</v>
      </c>
      <c r="D349" s="6">
        <v>2500</v>
      </c>
      <c r="E349" s="8">
        <v>3000</v>
      </c>
      <c r="F349" t="s">
        <v>8218</v>
      </c>
      <c r="G349" t="s">
        <v>8223</v>
      </c>
      <c r="H349" t="s">
        <v>8245</v>
      </c>
      <c r="I349">
        <v>1406358000</v>
      </c>
      <c r="J349">
        <v>1404841270</v>
      </c>
      <c r="K349" t="b">
        <v>0</v>
      </c>
      <c r="L349">
        <v>34</v>
      </c>
      <c r="M349" t="b">
        <v>1</v>
      </c>
      <c r="N349" t="s">
        <v>8269</v>
      </c>
      <c r="O349">
        <v>100</v>
      </c>
      <c r="P349">
        <v>88.24</v>
      </c>
      <c r="Q349" s="9" t="s">
        <v>8323</v>
      </c>
      <c r="R349" t="s">
        <v>8326</v>
      </c>
      <c r="S349" s="13">
        <v>41828.736921296295</v>
      </c>
      <c r="T349" s="14">
        <v>41846.291666666664</v>
      </c>
    </row>
    <row r="350" spans="1:20" ht="75" x14ac:dyDescent="0.25">
      <c r="A350">
        <v>3624</v>
      </c>
      <c r="B350" s="3" t="s">
        <v>3622</v>
      </c>
      <c r="C350" s="3" t="s">
        <v>7734</v>
      </c>
      <c r="D350" s="6">
        <v>3000</v>
      </c>
      <c r="E350" s="8">
        <v>3148</v>
      </c>
      <c r="F350" t="s">
        <v>8218</v>
      </c>
      <c r="G350" t="s">
        <v>8223</v>
      </c>
      <c r="H350" t="s">
        <v>8245</v>
      </c>
      <c r="I350">
        <v>1471977290</v>
      </c>
      <c r="J350">
        <v>1466793290</v>
      </c>
      <c r="K350" t="b">
        <v>0</v>
      </c>
      <c r="L350">
        <v>39</v>
      </c>
      <c r="M350" t="b">
        <v>1</v>
      </c>
      <c r="N350" t="s">
        <v>8269</v>
      </c>
      <c r="O350">
        <v>100</v>
      </c>
      <c r="P350">
        <v>80.72</v>
      </c>
      <c r="Q350" s="9" t="s">
        <v>8323</v>
      </c>
      <c r="R350" t="s">
        <v>8326</v>
      </c>
      <c r="S350" s="13">
        <v>42545.774189814809</v>
      </c>
      <c r="T350" s="14">
        <v>42605.774189814809</v>
      </c>
    </row>
    <row r="351" spans="1:20" ht="45" x14ac:dyDescent="0.25">
      <c r="A351">
        <v>3627</v>
      </c>
      <c r="B351" s="3" t="s">
        <v>3625</v>
      </c>
      <c r="C351" s="3" t="s">
        <v>7737</v>
      </c>
      <c r="D351" s="6">
        <v>2000</v>
      </c>
      <c r="E351" s="8">
        <v>2000</v>
      </c>
      <c r="F351" t="s">
        <v>8218</v>
      </c>
      <c r="G351" t="s">
        <v>8223</v>
      </c>
      <c r="H351" t="s">
        <v>8245</v>
      </c>
      <c r="I351">
        <v>1463803140</v>
      </c>
      <c r="J351">
        <v>1459446487</v>
      </c>
      <c r="K351" t="b">
        <v>0</v>
      </c>
      <c r="L351">
        <v>29</v>
      </c>
      <c r="M351" t="b">
        <v>1</v>
      </c>
      <c r="N351" t="s">
        <v>8269</v>
      </c>
      <c r="O351">
        <v>100</v>
      </c>
      <c r="P351">
        <v>68.97</v>
      </c>
      <c r="Q351" s="9" t="s">
        <v>8323</v>
      </c>
      <c r="R351" t="s">
        <v>8326</v>
      </c>
      <c r="S351" s="13">
        <v>42460.741747685184</v>
      </c>
      <c r="T351" s="14">
        <v>42511.165972222225</v>
      </c>
    </row>
    <row r="352" spans="1:20" ht="30" x14ac:dyDescent="0.25">
      <c r="A352">
        <v>3648</v>
      </c>
      <c r="B352" s="3" t="s">
        <v>3646</v>
      </c>
      <c r="C352" s="3" t="s">
        <v>7758</v>
      </c>
      <c r="D352" s="6">
        <v>40000</v>
      </c>
      <c r="E352" s="8">
        <v>40153</v>
      </c>
      <c r="F352" t="s">
        <v>8218</v>
      </c>
      <c r="G352" t="s">
        <v>8223</v>
      </c>
      <c r="H352" t="s">
        <v>8245</v>
      </c>
      <c r="I352">
        <v>1412492445</v>
      </c>
      <c r="J352">
        <v>1409900445</v>
      </c>
      <c r="K352" t="b">
        <v>0</v>
      </c>
      <c r="L352">
        <v>73</v>
      </c>
      <c r="M352" t="b">
        <v>1</v>
      </c>
      <c r="N352" t="s">
        <v>8269</v>
      </c>
      <c r="O352">
        <v>100</v>
      </c>
      <c r="P352">
        <v>550.04</v>
      </c>
      <c r="Q352" s="9" t="s">
        <v>8323</v>
      </c>
      <c r="R352" t="s">
        <v>8326</v>
      </c>
      <c r="S352" s="13">
        <v>41887.292187500003</v>
      </c>
      <c r="T352" s="14">
        <v>41917.292187500003</v>
      </c>
    </row>
    <row r="353" spans="1:20" ht="45" x14ac:dyDescent="0.25">
      <c r="A353">
        <v>3651</v>
      </c>
      <c r="B353" s="3" t="s">
        <v>3649</v>
      </c>
      <c r="C353" s="3" t="s">
        <v>7761</v>
      </c>
      <c r="D353" s="6">
        <v>500</v>
      </c>
      <c r="E353" s="8">
        <v>520</v>
      </c>
      <c r="F353" t="s">
        <v>8218</v>
      </c>
      <c r="G353" t="s">
        <v>8223</v>
      </c>
      <c r="H353" t="s">
        <v>8245</v>
      </c>
      <c r="I353">
        <v>1407686340</v>
      </c>
      <c r="J353">
        <v>1404833442</v>
      </c>
      <c r="K353" t="b">
        <v>0</v>
      </c>
      <c r="L353">
        <v>9</v>
      </c>
      <c r="M353" t="b">
        <v>1</v>
      </c>
      <c r="N353" t="s">
        <v>8269</v>
      </c>
      <c r="O353">
        <v>100</v>
      </c>
      <c r="P353">
        <v>57.78</v>
      </c>
      <c r="Q353" s="9" t="s">
        <v>8323</v>
      </c>
      <c r="R353" t="s">
        <v>8326</v>
      </c>
      <c r="S353" s="13">
        <v>41828.646319444444</v>
      </c>
      <c r="T353" s="14">
        <v>41861.665972222225</v>
      </c>
    </row>
    <row r="354" spans="1:20" ht="60" x14ac:dyDescent="0.25">
      <c r="A354">
        <v>3655</v>
      </c>
      <c r="B354" s="3" t="s">
        <v>3652</v>
      </c>
      <c r="C354" s="3" t="s">
        <v>7765</v>
      </c>
      <c r="D354" s="6">
        <v>5000</v>
      </c>
      <c r="E354" s="8">
        <v>5813</v>
      </c>
      <c r="F354" t="s">
        <v>8218</v>
      </c>
      <c r="G354" t="s">
        <v>8223</v>
      </c>
      <c r="H354" t="s">
        <v>8245</v>
      </c>
      <c r="I354">
        <v>1437202740</v>
      </c>
      <c r="J354">
        <v>1434654998</v>
      </c>
      <c r="K354" t="b">
        <v>0</v>
      </c>
      <c r="L354">
        <v>79</v>
      </c>
      <c r="M354" t="b">
        <v>1</v>
      </c>
      <c r="N354" t="s">
        <v>8269</v>
      </c>
      <c r="O354">
        <v>100</v>
      </c>
      <c r="P354">
        <v>73.58</v>
      </c>
      <c r="Q354" s="9" t="s">
        <v>8323</v>
      </c>
      <c r="R354" t="s">
        <v>8326</v>
      </c>
      <c r="S354" s="13">
        <v>42173.803217592591</v>
      </c>
      <c r="T354" s="14">
        <v>42203.290972222225</v>
      </c>
    </row>
    <row r="355" spans="1:20" ht="30" x14ac:dyDescent="0.25">
      <c r="A355">
        <v>3658</v>
      </c>
      <c r="B355" s="3" t="s">
        <v>3655</v>
      </c>
      <c r="C355" s="3" t="s">
        <v>7768</v>
      </c>
      <c r="D355" s="6">
        <v>1500</v>
      </c>
      <c r="E355" s="8">
        <v>1510</v>
      </c>
      <c r="F355" t="s">
        <v>8218</v>
      </c>
      <c r="G355" t="s">
        <v>8223</v>
      </c>
      <c r="H355" t="s">
        <v>8245</v>
      </c>
      <c r="I355">
        <v>1404273540</v>
      </c>
      <c r="J355">
        <v>1400272580</v>
      </c>
      <c r="K355" t="b">
        <v>0</v>
      </c>
      <c r="L355">
        <v>20</v>
      </c>
      <c r="M355" t="b">
        <v>1</v>
      </c>
      <c r="N355" t="s">
        <v>8269</v>
      </c>
      <c r="O355">
        <v>100</v>
      </c>
      <c r="P355">
        <v>75.5</v>
      </c>
      <c r="Q355" s="9" t="s">
        <v>8323</v>
      </c>
      <c r="R355" t="s">
        <v>8326</v>
      </c>
      <c r="S355" s="13">
        <v>41775.858564814815</v>
      </c>
      <c r="T355" s="14">
        <v>41822.165972222225</v>
      </c>
    </row>
    <row r="356" spans="1:20" ht="45" x14ac:dyDescent="0.25">
      <c r="A356">
        <v>3659</v>
      </c>
      <c r="B356" s="3" t="s">
        <v>3656</v>
      </c>
      <c r="C356" s="3" t="s">
        <v>7769</v>
      </c>
      <c r="D356" s="6">
        <v>3000</v>
      </c>
      <c r="E356" s="8">
        <v>3061</v>
      </c>
      <c r="F356" t="s">
        <v>8218</v>
      </c>
      <c r="G356" t="s">
        <v>8223</v>
      </c>
      <c r="H356" t="s">
        <v>8245</v>
      </c>
      <c r="I356">
        <v>1426775940</v>
      </c>
      <c r="J356">
        <v>1424414350</v>
      </c>
      <c r="K356" t="b">
        <v>0</v>
      </c>
      <c r="L356">
        <v>13</v>
      </c>
      <c r="M356" t="b">
        <v>1</v>
      </c>
      <c r="N356" t="s">
        <v>8269</v>
      </c>
      <c r="O356">
        <v>100</v>
      </c>
      <c r="P356">
        <v>235.46</v>
      </c>
      <c r="Q356" s="9" t="s">
        <v>8323</v>
      </c>
      <c r="R356" t="s">
        <v>8326</v>
      </c>
      <c r="S356" s="13">
        <v>42055.277199074073</v>
      </c>
      <c r="T356" s="14">
        <v>42082.610416666663</v>
      </c>
    </row>
    <row r="357" spans="1:20" ht="45" x14ac:dyDescent="0.25">
      <c r="A357">
        <v>3661</v>
      </c>
      <c r="B357" s="3" t="s">
        <v>3658</v>
      </c>
      <c r="C357" s="3" t="s">
        <v>7771</v>
      </c>
      <c r="D357" s="6">
        <v>3000</v>
      </c>
      <c r="E357" s="8">
        <v>3330</v>
      </c>
      <c r="F357" t="s">
        <v>8218</v>
      </c>
      <c r="G357" t="s">
        <v>8223</v>
      </c>
      <c r="H357" t="s">
        <v>8245</v>
      </c>
      <c r="I357">
        <v>1460260800</v>
      </c>
      <c r="J357">
        <v>1458336672</v>
      </c>
      <c r="K357" t="b">
        <v>0</v>
      </c>
      <c r="L357">
        <v>36</v>
      </c>
      <c r="M357" t="b">
        <v>1</v>
      </c>
      <c r="N357" t="s">
        <v>8269</v>
      </c>
      <c r="O357">
        <v>100</v>
      </c>
      <c r="P357">
        <v>92.5</v>
      </c>
      <c r="Q357" s="9" t="s">
        <v>8323</v>
      </c>
      <c r="R357" t="s">
        <v>8326</v>
      </c>
      <c r="S357" s="13">
        <v>42447.896666666667</v>
      </c>
      <c r="T357" s="14">
        <v>42470.166666666672</v>
      </c>
    </row>
    <row r="358" spans="1:20" ht="45" x14ac:dyDescent="0.25">
      <c r="A358">
        <v>3664</v>
      </c>
      <c r="B358" s="3" t="s">
        <v>3661</v>
      </c>
      <c r="C358" s="3" t="s">
        <v>7774</v>
      </c>
      <c r="D358" s="6">
        <v>800</v>
      </c>
      <c r="E358" s="8">
        <v>875</v>
      </c>
      <c r="F358" t="s">
        <v>8218</v>
      </c>
      <c r="G358" t="s">
        <v>8223</v>
      </c>
      <c r="H358" t="s">
        <v>8245</v>
      </c>
      <c r="I358">
        <v>1466056689</v>
      </c>
      <c r="J358">
        <v>1464847089</v>
      </c>
      <c r="K358" t="b">
        <v>0</v>
      </c>
      <c r="L358">
        <v>19</v>
      </c>
      <c r="M358" t="b">
        <v>1</v>
      </c>
      <c r="N358" t="s">
        <v>8269</v>
      </c>
      <c r="O358">
        <v>100</v>
      </c>
      <c r="P358">
        <v>46.05</v>
      </c>
      <c r="Q358" s="9" t="s">
        <v>8323</v>
      </c>
      <c r="R358" t="s">
        <v>8326</v>
      </c>
      <c r="S358" s="13">
        <v>42523.248715277776</v>
      </c>
      <c r="T358" s="14">
        <v>42537.248715277776</v>
      </c>
    </row>
    <row r="359" spans="1:20" ht="30" x14ac:dyDescent="0.25">
      <c r="A359">
        <v>3666</v>
      </c>
      <c r="B359" s="3" t="s">
        <v>3663</v>
      </c>
      <c r="C359" s="3" t="s">
        <v>7776</v>
      </c>
      <c r="D359" s="6">
        <v>1200</v>
      </c>
      <c r="E359" s="8">
        <v>1200</v>
      </c>
      <c r="F359" t="s">
        <v>8218</v>
      </c>
      <c r="G359" t="s">
        <v>8223</v>
      </c>
      <c r="H359" t="s">
        <v>8245</v>
      </c>
      <c r="I359">
        <v>1406185200</v>
      </c>
      <c r="J359">
        <v>1404337382</v>
      </c>
      <c r="K359" t="b">
        <v>0</v>
      </c>
      <c r="L359">
        <v>38</v>
      </c>
      <c r="M359" t="b">
        <v>1</v>
      </c>
      <c r="N359" t="s">
        <v>8269</v>
      </c>
      <c r="O359">
        <v>100</v>
      </c>
      <c r="P359">
        <v>31.58</v>
      </c>
      <c r="Q359" s="9" t="s">
        <v>8323</v>
      </c>
      <c r="R359" t="s">
        <v>8326</v>
      </c>
      <c r="S359" s="13">
        <v>41822.90488425926</v>
      </c>
      <c r="T359" s="14">
        <v>41844.291666666664</v>
      </c>
    </row>
    <row r="360" spans="1:20" ht="45" x14ac:dyDescent="0.25">
      <c r="A360">
        <v>3668</v>
      </c>
      <c r="B360" s="3" t="s">
        <v>3665</v>
      </c>
      <c r="C360" s="3" t="s">
        <v>7778</v>
      </c>
      <c r="D360" s="6">
        <v>1000</v>
      </c>
      <c r="E360" s="8">
        <v>1035</v>
      </c>
      <c r="F360" t="s">
        <v>8218</v>
      </c>
      <c r="G360" t="s">
        <v>8223</v>
      </c>
      <c r="H360" t="s">
        <v>8245</v>
      </c>
      <c r="I360">
        <v>1437676380</v>
      </c>
      <c r="J360">
        <v>1435670452</v>
      </c>
      <c r="K360" t="b">
        <v>0</v>
      </c>
      <c r="L360">
        <v>28</v>
      </c>
      <c r="M360" t="b">
        <v>1</v>
      </c>
      <c r="N360" t="s">
        <v>8269</v>
      </c>
      <c r="O360">
        <v>100</v>
      </c>
      <c r="P360">
        <v>36.96</v>
      </c>
      <c r="Q360" s="9" t="s">
        <v>8323</v>
      </c>
      <c r="R360" t="s">
        <v>8326</v>
      </c>
      <c r="S360" s="13">
        <v>42185.556157407409</v>
      </c>
      <c r="T360" s="14">
        <v>42208.772916666669</v>
      </c>
    </row>
    <row r="361" spans="1:20" ht="45" x14ac:dyDescent="0.25">
      <c r="A361">
        <v>3671</v>
      </c>
      <c r="B361" s="3" t="s">
        <v>3668</v>
      </c>
      <c r="C361" s="3" t="s">
        <v>7781</v>
      </c>
      <c r="D361" s="6">
        <v>3500</v>
      </c>
      <c r="E361" s="8">
        <v>3530</v>
      </c>
      <c r="F361" t="s">
        <v>8218</v>
      </c>
      <c r="G361" t="s">
        <v>8223</v>
      </c>
      <c r="H361" t="s">
        <v>8245</v>
      </c>
      <c r="I361">
        <v>1405915140</v>
      </c>
      <c r="J361">
        <v>1404140667</v>
      </c>
      <c r="K361" t="b">
        <v>0</v>
      </c>
      <c r="L361">
        <v>40</v>
      </c>
      <c r="M361" t="b">
        <v>1</v>
      </c>
      <c r="N361" t="s">
        <v>8269</v>
      </c>
      <c r="O361">
        <v>100</v>
      </c>
      <c r="P361">
        <v>88.25</v>
      </c>
      <c r="Q361" s="9" t="s">
        <v>8323</v>
      </c>
      <c r="R361" t="s">
        <v>8326</v>
      </c>
      <c r="S361" s="13">
        <v>41820.62809027778</v>
      </c>
      <c r="T361" s="14">
        <v>41841.165972222225</v>
      </c>
    </row>
    <row r="362" spans="1:20" ht="45" x14ac:dyDescent="0.25">
      <c r="A362">
        <v>3676</v>
      </c>
      <c r="B362" s="3" t="s">
        <v>3673</v>
      </c>
      <c r="C362" s="3" t="s">
        <v>7786</v>
      </c>
      <c r="D362" s="6">
        <v>800</v>
      </c>
      <c r="E362" s="8">
        <v>1030</v>
      </c>
      <c r="F362" t="s">
        <v>8218</v>
      </c>
      <c r="G362" t="s">
        <v>8223</v>
      </c>
      <c r="H362" t="s">
        <v>8245</v>
      </c>
      <c r="I362">
        <v>1410550484</v>
      </c>
      <c r="J362">
        <v>1408995284</v>
      </c>
      <c r="K362" t="b">
        <v>0</v>
      </c>
      <c r="L362">
        <v>16</v>
      </c>
      <c r="M362" t="b">
        <v>1</v>
      </c>
      <c r="N362" t="s">
        <v>8269</v>
      </c>
      <c r="O362">
        <v>100</v>
      </c>
      <c r="P362">
        <v>64.38</v>
      </c>
      <c r="Q362" s="9" t="s">
        <v>8323</v>
      </c>
      <c r="R362" t="s">
        <v>8326</v>
      </c>
      <c r="S362" s="13">
        <v>41876.815787037034</v>
      </c>
      <c r="T362" s="14">
        <v>41894.815787037034</v>
      </c>
    </row>
    <row r="363" spans="1:20" ht="45" x14ac:dyDescent="0.25">
      <c r="A363">
        <v>3677</v>
      </c>
      <c r="B363" s="3" t="s">
        <v>3674</v>
      </c>
      <c r="C363" s="3" t="s">
        <v>7787</v>
      </c>
      <c r="D363" s="6">
        <v>12000</v>
      </c>
      <c r="E363" s="8">
        <v>12348.5</v>
      </c>
      <c r="F363" t="s">
        <v>8218</v>
      </c>
      <c r="G363" t="s">
        <v>8223</v>
      </c>
      <c r="H363" t="s">
        <v>8245</v>
      </c>
      <c r="I363">
        <v>1404359940</v>
      </c>
      <c r="J363">
        <v>1402580818</v>
      </c>
      <c r="K363" t="b">
        <v>0</v>
      </c>
      <c r="L363">
        <v>199</v>
      </c>
      <c r="M363" t="b">
        <v>1</v>
      </c>
      <c r="N363" t="s">
        <v>8269</v>
      </c>
      <c r="O363">
        <v>100</v>
      </c>
      <c r="P363">
        <v>62.05</v>
      </c>
      <c r="Q363" s="9" t="s">
        <v>8323</v>
      </c>
      <c r="R363" t="s">
        <v>8326</v>
      </c>
      <c r="S363" s="13">
        <v>41802.574282407404</v>
      </c>
      <c r="T363" s="14">
        <v>41823.165972222225</v>
      </c>
    </row>
    <row r="364" spans="1:20" ht="45" x14ac:dyDescent="0.25">
      <c r="A364">
        <v>3679</v>
      </c>
      <c r="B364" s="3" t="s">
        <v>3676</v>
      </c>
      <c r="C364" s="3" t="s">
        <v>7789</v>
      </c>
      <c r="D364" s="6">
        <v>2000</v>
      </c>
      <c r="E364" s="8">
        <v>2202</v>
      </c>
      <c r="F364" t="s">
        <v>8218</v>
      </c>
      <c r="G364" t="s">
        <v>8223</v>
      </c>
      <c r="H364" t="s">
        <v>8245</v>
      </c>
      <c r="I364">
        <v>1404190740</v>
      </c>
      <c r="J364">
        <v>1401214581</v>
      </c>
      <c r="K364" t="b">
        <v>0</v>
      </c>
      <c r="L364">
        <v>30</v>
      </c>
      <c r="M364" t="b">
        <v>1</v>
      </c>
      <c r="N364" t="s">
        <v>8269</v>
      </c>
      <c r="O364">
        <v>100</v>
      </c>
      <c r="P364">
        <v>73.400000000000006</v>
      </c>
      <c r="Q364" s="9" t="s">
        <v>8323</v>
      </c>
      <c r="R364" t="s">
        <v>8326</v>
      </c>
      <c r="S364" s="13">
        <v>41786.761354166665</v>
      </c>
      <c r="T364" s="14">
        <v>41821.207638888889</v>
      </c>
    </row>
    <row r="365" spans="1:20" ht="45" x14ac:dyDescent="0.25">
      <c r="A365">
        <v>3680</v>
      </c>
      <c r="B365" s="3" t="s">
        <v>3677</v>
      </c>
      <c r="C365" s="3" t="s">
        <v>7790</v>
      </c>
      <c r="D365" s="6">
        <v>3000</v>
      </c>
      <c r="E365" s="8">
        <v>3383</v>
      </c>
      <c r="F365" t="s">
        <v>8218</v>
      </c>
      <c r="G365" t="s">
        <v>8223</v>
      </c>
      <c r="H365" t="s">
        <v>8245</v>
      </c>
      <c r="I365">
        <v>1475664834</v>
      </c>
      <c r="J365">
        <v>1473850434</v>
      </c>
      <c r="K365" t="b">
        <v>0</v>
      </c>
      <c r="L365">
        <v>34</v>
      </c>
      <c r="M365" t="b">
        <v>1</v>
      </c>
      <c r="N365" t="s">
        <v>8269</v>
      </c>
      <c r="O365">
        <v>100</v>
      </c>
      <c r="P365">
        <v>99.5</v>
      </c>
      <c r="Q365" s="9" t="s">
        <v>8323</v>
      </c>
      <c r="R365" t="s">
        <v>8326</v>
      </c>
      <c r="S365" s="13">
        <v>42627.454097222217</v>
      </c>
      <c r="T365" s="14">
        <v>42648.454097222217</v>
      </c>
    </row>
    <row r="366" spans="1:20" ht="60" x14ac:dyDescent="0.25">
      <c r="A366">
        <v>3681</v>
      </c>
      <c r="B366" s="3" t="s">
        <v>3678</v>
      </c>
      <c r="C366" s="3" t="s">
        <v>7791</v>
      </c>
      <c r="D366" s="6">
        <v>1000</v>
      </c>
      <c r="E366" s="8">
        <v>1119</v>
      </c>
      <c r="F366" t="s">
        <v>8218</v>
      </c>
      <c r="G366" t="s">
        <v>8223</v>
      </c>
      <c r="H366" t="s">
        <v>8245</v>
      </c>
      <c r="I366">
        <v>1452872290</v>
      </c>
      <c r="J366">
        <v>1452008290</v>
      </c>
      <c r="K366" t="b">
        <v>0</v>
      </c>
      <c r="L366">
        <v>18</v>
      </c>
      <c r="M366" t="b">
        <v>1</v>
      </c>
      <c r="N366" t="s">
        <v>8269</v>
      </c>
      <c r="O366">
        <v>100</v>
      </c>
      <c r="P366">
        <v>62.17</v>
      </c>
      <c r="Q366" s="9" t="s">
        <v>8323</v>
      </c>
      <c r="R366" t="s">
        <v>8326</v>
      </c>
      <c r="S366" s="13">
        <v>42374.651504629626</v>
      </c>
      <c r="T366" s="14">
        <v>42384.651504629626</v>
      </c>
    </row>
    <row r="367" spans="1:20" ht="45" x14ac:dyDescent="0.25">
      <c r="A367">
        <v>3682</v>
      </c>
      <c r="B367" s="3" t="s">
        <v>3679</v>
      </c>
      <c r="C367" s="3" t="s">
        <v>7792</v>
      </c>
      <c r="D367" s="6">
        <v>3000</v>
      </c>
      <c r="E367" s="8">
        <v>4176</v>
      </c>
      <c r="F367" t="s">
        <v>8218</v>
      </c>
      <c r="G367" t="s">
        <v>8223</v>
      </c>
      <c r="H367" t="s">
        <v>8245</v>
      </c>
      <c r="I367">
        <v>1402901940</v>
      </c>
      <c r="J367">
        <v>1399998418</v>
      </c>
      <c r="K367" t="b">
        <v>0</v>
      </c>
      <c r="L367">
        <v>67</v>
      </c>
      <c r="M367" t="b">
        <v>1</v>
      </c>
      <c r="N367" t="s">
        <v>8269</v>
      </c>
      <c r="O367">
        <v>100</v>
      </c>
      <c r="P367">
        <v>62.33</v>
      </c>
      <c r="Q367" s="9" t="s">
        <v>8323</v>
      </c>
      <c r="R367" t="s">
        <v>8326</v>
      </c>
      <c r="S367" s="13">
        <v>41772.685393518521</v>
      </c>
      <c r="T367" s="14">
        <v>41806.290972222225</v>
      </c>
    </row>
    <row r="368" spans="1:20" ht="45" x14ac:dyDescent="0.25">
      <c r="A368">
        <v>3683</v>
      </c>
      <c r="B368" s="3" t="s">
        <v>3680</v>
      </c>
      <c r="C368" s="3" t="s">
        <v>7793</v>
      </c>
      <c r="D368" s="6">
        <v>3500</v>
      </c>
      <c r="E368" s="8">
        <v>3880</v>
      </c>
      <c r="F368" t="s">
        <v>8218</v>
      </c>
      <c r="G368" t="s">
        <v>8223</v>
      </c>
      <c r="H368" t="s">
        <v>8245</v>
      </c>
      <c r="I368">
        <v>1476931696</v>
      </c>
      <c r="J368">
        <v>1474339696</v>
      </c>
      <c r="K368" t="b">
        <v>0</v>
      </c>
      <c r="L368">
        <v>66</v>
      </c>
      <c r="M368" t="b">
        <v>1</v>
      </c>
      <c r="N368" t="s">
        <v>8269</v>
      </c>
      <c r="O368">
        <v>100</v>
      </c>
      <c r="P368">
        <v>58.79</v>
      </c>
      <c r="Q368" s="9" t="s">
        <v>8323</v>
      </c>
      <c r="R368" t="s">
        <v>8326</v>
      </c>
      <c r="S368" s="13">
        <v>42633.116851851853</v>
      </c>
      <c r="T368" s="14">
        <v>42663.116851851853</v>
      </c>
    </row>
    <row r="369" spans="1:20" ht="45" x14ac:dyDescent="0.25">
      <c r="A369">
        <v>3684</v>
      </c>
      <c r="B369" s="3" t="s">
        <v>3681</v>
      </c>
      <c r="C369" s="3" t="s">
        <v>7794</v>
      </c>
      <c r="D369" s="6">
        <v>750</v>
      </c>
      <c r="E369" s="8">
        <v>1043</v>
      </c>
      <c r="F369" t="s">
        <v>8218</v>
      </c>
      <c r="G369" t="s">
        <v>8223</v>
      </c>
      <c r="H369" t="s">
        <v>8245</v>
      </c>
      <c r="I369">
        <v>1441167586</v>
      </c>
      <c r="J369">
        <v>1438575586</v>
      </c>
      <c r="K369" t="b">
        <v>0</v>
      </c>
      <c r="L369">
        <v>23</v>
      </c>
      <c r="M369" t="b">
        <v>1</v>
      </c>
      <c r="N369" t="s">
        <v>8269</v>
      </c>
      <c r="O369">
        <v>100</v>
      </c>
      <c r="P369">
        <v>45.35</v>
      </c>
      <c r="Q369" s="9" t="s">
        <v>8323</v>
      </c>
      <c r="R369" t="s">
        <v>8326</v>
      </c>
      <c r="S369" s="13">
        <v>42219.180393518516</v>
      </c>
      <c r="T369" s="14">
        <v>42249.180393518516</v>
      </c>
    </row>
    <row r="370" spans="1:20" ht="45" x14ac:dyDescent="0.25">
      <c r="A370">
        <v>3685</v>
      </c>
      <c r="B370" s="3" t="s">
        <v>3682</v>
      </c>
      <c r="C370" s="3" t="s">
        <v>7795</v>
      </c>
      <c r="D370" s="6">
        <v>5000</v>
      </c>
      <c r="E370" s="8">
        <v>5285</v>
      </c>
      <c r="F370" t="s">
        <v>8218</v>
      </c>
      <c r="G370" t="s">
        <v>8223</v>
      </c>
      <c r="H370" t="s">
        <v>8245</v>
      </c>
      <c r="I370">
        <v>1400533200</v>
      </c>
      <c r="J370">
        <v>1398348859</v>
      </c>
      <c r="K370" t="b">
        <v>0</v>
      </c>
      <c r="L370">
        <v>126</v>
      </c>
      <c r="M370" t="b">
        <v>1</v>
      </c>
      <c r="N370" t="s">
        <v>8269</v>
      </c>
      <c r="O370">
        <v>100</v>
      </c>
      <c r="P370">
        <v>41.94</v>
      </c>
      <c r="Q370" s="9" t="s">
        <v>8323</v>
      </c>
      <c r="R370" t="s">
        <v>8326</v>
      </c>
      <c r="S370" s="13">
        <v>41753.593275462961</v>
      </c>
      <c r="T370" s="14">
        <v>41778.875</v>
      </c>
    </row>
    <row r="371" spans="1:20" ht="45" x14ac:dyDescent="0.25">
      <c r="A371">
        <v>3686</v>
      </c>
      <c r="B371" s="3" t="s">
        <v>3683</v>
      </c>
      <c r="C371" s="3" t="s">
        <v>7796</v>
      </c>
      <c r="D371" s="6">
        <v>350</v>
      </c>
      <c r="E371" s="8">
        <v>355</v>
      </c>
      <c r="F371" t="s">
        <v>8218</v>
      </c>
      <c r="G371" t="s">
        <v>8223</v>
      </c>
      <c r="H371" t="s">
        <v>8245</v>
      </c>
      <c r="I371">
        <v>1440820740</v>
      </c>
      <c r="J371">
        <v>1439567660</v>
      </c>
      <c r="K371" t="b">
        <v>0</v>
      </c>
      <c r="L371">
        <v>6</v>
      </c>
      <c r="M371" t="b">
        <v>1</v>
      </c>
      <c r="N371" t="s">
        <v>8269</v>
      </c>
      <c r="O371">
        <v>100</v>
      </c>
      <c r="P371">
        <v>59.17</v>
      </c>
      <c r="Q371" s="9" t="s">
        <v>8323</v>
      </c>
      <c r="R371" t="s">
        <v>8326</v>
      </c>
      <c r="S371" s="13">
        <v>42230.662731481483</v>
      </c>
      <c r="T371" s="14">
        <v>42245.165972222225</v>
      </c>
    </row>
    <row r="372" spans="1:20" ht="45" x14ac:dyDescent="0.25">
      <c r="A372">
        <v>3687</v>
      </c>
      <c r="B372" s="3" t="s">
        <v>3684</v>
      </c>
      <c r="C372" s="3" t="s">
        <v>7797</v>
      </c>
      <c r="D372" s="6">
        <v>5000</v>
      </c>
      <c r="E372" s="8">
        <v>5012.25</v>
      </c>
      <c r="F372" t="s">
        <v>8218</v>
      </c>
      <c r="G372" t="s">
        <v>8223</v>
      </c>
      <c r="H372" t="s">
        <v>8245</v>
      </c>
      <c r="I372">
        <v>1403846055</v>
      </c>
      <c r="J372">
        <v>1401254055</v>
      </c>
      <c r="K372" t="b">
        <v>0</v>
      </c>
      <c r="L372">
        <v>25</v>
      </c>
      <c r="M372" t="b">
        <v>1</v>
      </c>
      <c r="N372" t="s">
        <v>8269</v>
      </c>
      <c r="O372">
        <v>100</v>
      </c>
      <c r="P372">
        <v>200.49</v>
      </c>
      <c r="Q372" s="9" t="s">
        <v>8323</v>
      </c>
      <c r="R372" t="s">
        <v>8326</v>
      </c>
      <c r="S372" s="13">
        <v>41787.218229166669</v>
      </c>
      <c r="T372" s="14">
        <v>41817.218229166669</v>
      </c>
    </row>
    <row r="373" spans="1:20" ht="45" x14ac:dyDescent="0.25">
      <c r="A373">
        <v>3689</v>
      </c>
      <c r="B373" s="3" t="s">
        <v>3686</v>
      </c>
      <c r="C373" s="3" t="s">
        <v>7799</v>
      </c>
      <c r="D373" s="6">
        <v>3000</v>
      </c>
      <c r="E373" s="8">
        <v>3550</v>
      </c>
      <c r="F373" t="s">
        <v>8218</v>
      </c>
      <c r="G373" t="s">
        <v>8223</v>
      </c>
      <c r="H373" t="s">
        <v>8245</v>
      </c>
      <c r="I373">
        <v>1434925500</v>
      </c>
      <c r="J373">
        <v>1432410639</v>
      </c>
      <c r="K373" t="b">
        <v>0</v>
      </c>
      <c r="L373">
        <v>62</v>
      </c>
      <c r="M373" t="b">
        <v>1</v>
      </c>
      <c r="N373" t="s">
        <v>8269</v>
      </c>
      <c r="O373">
        <v>100</v>
      </c>
      <c r="P373">
        <v>57.26</v>
      </c>
      <c r="Q373" s="9" t="s">
        <v>8323</v>
      </c>
      <c r="R373" t="s">
        <v>8326</v>
      </c>
      <c r="S373" s="13">
        <v>42147.826840277776</v>
      </c>
      <c r="T373" s="14">
        <v>42176.934027777781</v>
      </c>
    </row>
    <row r="374" spans="1:20" ht="45" x14ac:dyDescent="0.25">
      <c r="A374">
        <v>3690</v>
      </c>
      <c r="B374" s="3" t="s">
        <v>3687</v>
      </c>
      <c r="C374" s="3" t="s">
        <v>7800</v>
      </c>
      <c r="D374" s="6">
        <v>1500</v>
      </c>
      <c r="E374" s="8">
        <v>1800</v>
      </c>
      <c r="F374" t="s">
        <v>8218</v>
      </c>
      <c r="G374" t="s">
        <v>8223</v>
      </c>
      <c r="H374" t="s">
        <v>8245</v>
      </c>
      <c r="I374">
        <v>1417101683</v>
      </c>
      <c r="J374">
        <v>1414506083</v>
      </c>
      <c r="K374" t="b">
        <v>0</v>
      </c>
      <c r="L374">
        <v>31</v>
      </c>
      <c r="M374" t="b">
        <v>1</v>
      </c>
      <c r="N374" t="s">
        <v>8269</v>
      </c>
      <c r="O374">
        <v>100</v>
      </c>
      <c r="P374">
        <v>58.06</v>
      </c>
      <c r="Q374" s="9" t="s">
        <v>8323</v>
      </c>
      <c r="R374" t="s">
        <v>8326</v>
      </c>
      <c r="S374" s="13">
        <v>41940.598182870373</v>
      </c>
      <c r="T374" s="14">
        <v>41970.639849537038</v>
      </c>
    </row>
    <row r="375" spans="1:20" ht="30" x14ac:dyDescent="0.25">
      <c r="A375">
        <v>3691</v>
      </c>
      <c r="B375" s="3" t="s">
        <v>3688</v>
      </c>
      <c r="C375" s="3" t="s">
        <v>7801</v>
      </c>
      <c r="D375" s="6">
        <v>40000</v>
      </c>
      <c r="E375" s="8">
        <v>51184</v>
      </c>
      <c r="F375" t="s">
        <v>8218</v>
      </c>
      <c r="G375" t="s">
        <v>8223</v>
      </c>
      <c r="H375" t="s">
        <v>8245</v>
      </c>
      <c r="I375">
        <v>1425272340</v>
      </c>
      <c r="J375">
        <v>1421426929</v>
      </c>
      <c r="K375" t="b">
        <v>0</v>
      </c>
      <c r="L375">
        <v>274</v>
      </c>
      <c r="M375" t="b">
        <v>1</v>
      </c>
      <c r="N375" t="s">
        <v>8269</v>
      </c>
      <c r="O375">
        <v>100</v>
      </c>
      <c r="P375">
        <v>186.8</v>
      </c>
      <c r="Q375" s="9" t="s">
        <v>8323</v>
      </c>
      <c r="R375" t="s">
        <v>8326</v>
      </c>
      <c r="S375" s="13">
        <v>42020.700567129628</v>
      </c>
      <c r="T375" s="14">
        <v>42065.207638888889</v>
      </c>
    </row>
    <row r="376" spans="1:20" ht="30" x14ac:dyDescent="0.25">
      <c r="A376">
        <v>3692</v>
      </c>
      <c r="B376" s="3" t="s">
        <v>3689</v>
      </c>
      <c r="C376" s="3" t="s">
        <v>7802</v>
      </c>
      <c r="D376" s="6">
        <v>1000</v>
      </c>
      <c r="E376" s="8">
        <v>1260</v>
      </c>
      <c r="F376" t="s">
        <v>8218</v>
      </c>
      <c r="G376" t="s">
        <v>8223</v>
      </c>
      <c r="H376" t="s">
        <v>8245</v>
      </c>
      <c r="I376">
        <v>1411084800</v>
      </c>
      <c r="J376">
        <v>1410304179</v>
      </c>
      <c r="K376" t="b">
        <v>0</v>
      </c>
      <c r="L376">
        <v>17</v>
      </c>
      <c r="M376" t="b">
        <v>1</v>
      </c>
      <c r="N376" t="s">
        <v>8269</v>
      </c>
      <c r="O376">
        <v>100</v>
      </c>
      <c r="P376">
        <v>74.12</v>
      </c>
      <c r="Q376" s="9" t="s">
        <v>8323</v>
      </c>
      <c r="R376" t="s">
        <v>8326</v>
      </c>
      <c r="S376" s="13">
        <v>41891.96503472222</v>
      </c>
      <c r="T376" s="14">
        <v>41901</v>
      </c>
    </row>
    <row r="377" spans="1:20" ht="60" x14ac:dyDescent="0.25">
      <c r="A377">
        <v>3694</v>
      </c>
      <c r="B377" s="3" t="s">
        <v>3691</v>
      </c>
      <c r="C377" s="3" t="s">
        <v>7804</v>
      </c>
      <c r="D377" s="6">
        <v>3500</v>
      </c>
      <c r="E377" s="8">
        <v>3760</v>
      </c>
      <c r="F377" t="s">
        <v>8218</v>
      </c>
      <c r="G377" t="s">
        <v>8223</v>
      </c>
      <c r="H377" t="s">
        <v>8245</v>
      </c>
      <c r="I377">
        <v>1465178400</v>
      </c>
      <c r="J377">
        <v>1461985967</v>
      </c>
      <c r="K377" t="b">
        <v>0</v>
      </c>
      <c r="L377">
        <v>60</v>
      </c>
      <c r="M377" t="b">
        <v>1</v>
      </c>
      <c r="N377" t="s">
        <v>8269</v>
      </c>
      <c r="O377">
        <v>100</v>
      </c>
      <c r="P377">
        <v>62.67</v>
      </c>
      <c r="Q377" s="9" t="s">
        <v>8323</v>
      </c>
      <c r="R377" t="s">
        <v>8326</v>
      </c>
      <c r="S377" s="13">
        <v>42490.133877314816</v>
      </c>
      <c r="T377" s="14">
        <v>42527.083333333328</v>
      </c>
    </row>
    <row r="378" spans="1:20" ht="60" x14ac:dyDescent="0.25">
      <c r="A378">
        <v>3695</v>
      </c>
      <c r="B378" s="3" t="s">
        <v>3692</v>
      </c>
      <c r="C378" s="3" t="s">
        <v>7805</v>
      </c>
      <c r="D378" s="6">
        <v>4000</v>
      </c>
      <c r="E378" s="8">
        <v>4005</v>
      </c>
      <c r="F378" t="s">
        <v>8218</v>
      </c>
      <c r="G378" t="s">
        <v>8223</v>
      </c>
      <c r="H378" t="s">
        <v>8245</v>
      </c>
      <c r="I378">
        <v>1421009610</v>
      </c>
      <c r="J378">
        <v>1419281610</v>
      </c>
      <c r="K378" t="b">
        <v>0</v>
      </c>
      <c r="L378">
        <v>33</v>
      </c>
      <c r="M378" t="b">
        <v>1</v>
      </c>
      <c r="N378" t="s">
        <v>8269</v>
      </c>
      <c r="O378">
        <v>100</v>
      </c>
      <c r="P378">
        <v>121.36</v>
      </c>
      <c r="Q378" s="9" t="s">
        <v>8323</v>
      </c>
      <c r="R378" t="s">
        <v>8326</v>
      </c>
      <c r="S378" s="13">
        <v>41995.870486111111</v>
      </c>
      <c r="T378" s="14">
        <v>42015.870486111111</v>
      </c>
    </row>
    <row r="379" spans="1:20" ht="45" x14ac:dyDescent="0.25">
      <c r="A379">
        <v>3698</v>
      </c>
      <c r="B379" s="3" t="s">
        <v>3695</v>
      </c>
      <c r="C379" s="3" t="s">
        <v>7808</v>
      </c>
      <c r="D379" s="6">
        <v>5000</v>
      </c>
      <c r="E379" s="8">
        <v>5526</v>
      </c>
      <c r="F379" t="s">
        <v>8218</v>
      </c>
      <c r="G379" t="s">
        <v>8223</v>
      </c>
      <c r="H379" t="s">
        <v>8245</v>
      </c>
      <c r="I379">
        <v>1456946487</v>
      </c>
      <c r="J379">
        <v>1454354487</v>
      </c>
      <c r="K379" t="b">
        <v>0</v>
      </c>
      <c r="L379">
        <v>136</v>
      </c>
      <c r="M379" t="b">
        <v>1</v>
      </c>
      <c r="N379" t="s">
        <v>8269</v>
      </c>
      <c r="O379">
        <v>100</v>
      </c>
      <c r="P379">
        <v>40.630000000000003</v>
      </c>
      <c r="Q379" s="9" t="s">
        <v>8323</v>
      </c>
      <c r="R379" t="s">
        <v>8326</v>
      </c>
      <c r="S379" s="13">
        <v>42401.806562500002</v>
      </c>
      <c r="T379" s="14">
        <v>42431.806562500002</v>
      </c>
    </row>
    <row r="380" spans="1:20" ht="60" x14ac:dyDescent="0.25">
      <c r="A380">
        <v>3699</v>
      </c>
      <c r="B380" s="3" t="s">
        <v>3696</v>
      </c>
      <c r="C380" s="3" t="s">
        <v>7809</v>
      </c>
      <c r="D380" s="6">
        <v>2500</v>
      </c>
      <c r="E380" s="8">
        <v>2520</v>
      </c>
      <c r="F380" t="s">
        <v>8218</v>
      </c>
      <c r="G380" t="s">
        <v>8223</v>
      </c>
      <c r="H380" t="s">
        <v>8245</v>
      </c>
      <c r="I380">
        <v>1413383216</v>
      </c>
      <c r="J380">
        <v>1410791216</v>
      </c>
      <c r="K380" t="b">
        <v>0</v>
      </c>
      <c r="L380">
        <v>40</v>
      </c>
      <c r="M380" t="b">
        <v>1</v>
      </c>
      <c r="N380" t="s">
        <v>8269</v>
      </c>
      <c r="O380">
        <v>100</v>
      </c>
      <c r="P380">
        <v>63</v>
      </c>
      <c r="Q380" s="9" t="s">
        <v>8323</v>
      </c>
      <c r="R380" t="s">
        <v>8326</v>
      </c>
      <c r="S380" s="13">
        <v>41897.602037037039</v>
      </c>
      <c r="T380" s="14">
        <v>41927.602037037039</v>
      </c>
    </row>
    <row r="381" spans="1:20" ht="30" x14ac:dyDescent="0.25">
      <c r="A381">
        <v>3700</v>
      </c>
      <c r="B381" s="3" t="s">
        <v>3697</v>
      </c>
      <c r="C381" s="3" t="s">
        <v>7810</v>
      </c>
      <c r="D381" s="6">
        <v>500</v>
      </c>
      <c r="E381" s="8">
        <v>606</v>
      </c>
      <c r="F381" t="s">
        <v>8218</v>
      </c>
      <c r="G381" t="s">
        <v>8223</v>
      </c>
      <c r="H381" t="s">
        <v>8245</v>
      </c>
      <c r="I381">
        <v>1412092800</v>
      </c>
      <c r="J381">
        <v>1409493800</v>
      </c>
      <c r="K381" t="b">
        <v>0</v>
      </c>
      <c r="L381">
        <v>18</v>
      </c>
      <c r="M381" t="b">
        <v>1</v>
      </c>
      <c r="N381" t="s">
        <v>8269</v>
      </c>
      <c r="O381">
        <v>100</v>
      </c>
      <c r="P381">
        <v>33.67</v>
      </c>
      <c r="Q381" s="9" t="s">
        <v>8323</v>
      </c>
      <c r="R381" t="s">
        <v>8326</v>
      </c>
      <c r="S381" s="13">
        <v>41882.585648148146</v>
      </c>
      <c r="T381" s="14">
        <v>41912.666666666664</v>
      </c>
    </row>
    <row r="382" spans="1:20" ht="45" x14ac:dyDescent="0.25">
      <c r="A382">
        <v>3703</v>
      </c>
      <c r="B382" s="3" t="s">
        <v>3700</v>
      </c>
      <c r="C382" s="3" t="s">
        <v>7813</v>
      </c>
      <c r="D382" s="6">
        <v>1050</v>
      </c>
      <c r="E382" s="8">
        <v>1296</v>
      </c>
      <c r="F382" t="s">
        <v>8218</v>
      </c>
      <c r="G382" t="s">
        <v>8223</v>
      </c>
      <c r="H382" t="s">
        <v>8245</v>
      </c>
      <c r="I382">
        <v>1471071540</v>
      </c>
      <c r="J382">
        <v>1467720388</v>
      </c>
      <c r="K382" t="b">
        <v>0</v>
      </c>
      <c r="L382">
        <v>30</v>
      </c>
      <c r="M382" t="b">
        <v>1</v>
      </c>
      <c r="N382" t="s">
        <v>8269</v>
      </c>
      <c r="O382">
        <v>100</v>
      </c>
      <c r="P382">
        <v>43.2</v>
      </c>
      <c r="Q382" s="9" t="s">
        <v>8323</v>
      </c>
      <c r="R382" t="s">
        <v>8326</v>
      </c>
      <c r="S382" s="13">
        <v>42556.504490740743</v>
      </c>
      <c r="T382" s="14">
        <v>42595.290972222225</v>
      </c>
    </row>
    <row r="383" spans="1:20" ht="45" x14ac:dyDescent="0.25">
      <c r="A383">
        <v>3705</v>
      </c>
      <c r="B383" s="3" t="s">
        <v>3702</v>
      </c>
      <c r="C383" s="3" t="s">
        <v>7815</v>
      </c>
      <c r="D383" s="6">
        <v>2827</v>
      </c>
      <c r="E383" s="8">
        <v>2925</v>
      </c>
      <c r="F383" t="s">
        <v>8218</v>
      </c>
      <c r="G383" t="s">
        <v>8223</v>
      </c>
      <c r="H383" t="s">
        <v>8245</v>
      </c>
      <c r="I383">
        <v>1403546400</v>
      </c>
      <c r="J383">
        <v>1401714114</v>
      </c>
      <c r="K383" t="b">
        <v>0</v>
      </c>
      <c r="L383">
        <v>35</v>
      </c>
      <c r="M383" t="b">
        <v>1</v>
      </c>
      <c r="N383" t="s">
        <v>8269</v>
      </c>
      <c r="O383">
        <v>100</v>
      </c>
      <c r="P383">
        <v>83.57</v>
      </c>
      <c r="Q383" s="9" t="s">
        <v>8323</v>
      </c>
      <c r="R383" t="s">
        <v>8326</v>
      </c>
      <c r="S383" s="13">
        <v>41792.542986111112</v>
      </c>
      <c r="T383" s="14">
        <v>41813.75</v>
      </c>
    </row>
    <row r="384" spans="1:20" ht="45" x14ac:dyDescent="0.25">
      <c r="A384">
        <v>3706</v>
      </c>
      <c r="B384" s="3" t="s">
        <v>3703</v>
      </c>
      <c r="C384" s="3" t="s">
        <v>7816</v>
      </c>
      <c r="D384" s="6">
        <v>1500</v>
      </c>
      <c r="E384" s="8">
        <v>1820</v>
      </c>
      <c r="F384" t="s">
        <v>8218</v>
      </c>
      <c r="G384" t="s">
        <v>8223</v>
      </c>
      <c r="H384" t="s">
        <v>8245</v>
      </c>
      <c r="I384">
        <v>1410558949</v>
      </c>
      <c r="J384">
        <v>1409262949</v>
      </c>
      <c r="K384" t="b">
        <v>0</v>
      </c>
      <c r="L384">
        <v>13</v>
      </c>
      <c r="M384" t="b">
        <v>1</v>
      </c>
      <c r="N384" t="s">
        <v>8269</v>
      </c>
      <c r="O384">
        <v>100</v>
      </c>
      <c r="P384">
        <v>140</v>
      </c>
      <c r="Q384" s="9" t="s">
        <v>8323</v>
      </c>
      <c r="R384" t="s">
        <v>8326</v>
      </c>
      <c r="S384" s="13">
        <v>41879.913761574076</v>
      </c>
      <c r="T384" s="14">
        <v>41894.913761574076</v>
      </c>
    </row>
    <row r="385" spans="1:20" ht="45" x14ac:dyDescent="0.25">
      <c r="A385">
        <v>3707</v>
      </c>
      <c r="B385" s="3" t="s">
        <v>3704</v>
      </c>
      <c r="C385" s="3" t="s">
        <v>7817</v>
      </c>
      <c r="D385" s="6">
        <v>1000</v>
      </c>
      <c r="E385" s="8">
        <v>1860</v>
      </c>
      <c r="F385" t="s">
        <v>8218</v>
      </c>
      <c r="G385" t="s">
        <v>8223</v>
      </c>
      <c r="H385" t="s">
        <v>8245</v>
      </c>
      <c r="I385">
        <v>1469165160</v>
      </c>
      <c r="J385">
        <v>1467335378</v>
      </c>
      <c r="K385" t="b">
        <v>0</v>
      </c>
      <c r="L385">
        <v>23</v>
      </c>
      <c r="M385" t="b">
        <v>1</v>
      </c>
      <c r="N385" t="s">
        <v>8269</v>
      </c>
      <c r="O385">
        <v>200</v>
      </c>
      <c r="P385">
        <v>80.87</v>
      </c>
      <c r="Q385" s="9" t="s">
        <v>8323</v>
      </c>
      <c r="R385" t="s">
        <v>8326</v>
      </c>
      <c r="S385" s="13">
        <v>42552.048356481479</v>
      </c>
      <c r="T385" s="14">
        <v>42573.226388888885</v>
      </c>
    </row>
    <row r="386" spans="1:20" ht="60" x14ac:dyDescent="0.25">
      <c r="A386">
        <v>3708</v>
      </c>
      <c r="B386" s="3" t="s">
        <v>3705</v>
      </c>
      <c r="C386" s="3" t="s">
        <v>7818</v>
      </c>
      <c r="D386" s="6">
        <v>700</v>
      </c>
      <c r="E386" s="8">
        <v>2100</v>
      </c>
      <c r="F386" t="s">
        <v>8218</v>
      </c>
      <c r="G386" t="s">
        <v>8223</v>
      </c>
      <c r="H386" t="s">
        <v>8245</v>
      </c>
      <c r="I386">
        <v>1404444286</v>
      </c>
      <c r="J386">
        <v>1403234686</v>
      </c>
      <c r="K386" t="b">
        <v>0</v>
      </c>
      <c r="L386">
        <v>39</v>
      </c>
      <c r="M386" t="b">
        <v>1</v>
      </c>
      <c r="N386" t="s">
        <v>8269</v>
      </c>
      <c r="O386">
        <v>300</v>
      </c>
      <c r="P386">
        <v>53.85</v>
      </c>
      <c r="Q386" s="9" t="s">
        <v>8323</v>
      </c>
      <c r="R386" t="s">
        <v>8326</v>
      </c>
      <c r="S386" s="13">
        <v>41810.142199074071</v>
      </c>
      <c r="T386" s="14">
        <v>41824.142199074071</v>
      </c>
    </row>
    <row r="387" spans="1:20" ht="30" x14ac:dyDescent="0.25">
      <c r="A387">
        <v>3710</v>
      </c>
      <c r="B387" s="3" t="s">
        <v>3707</v>
      </c>
      <c r="C387" s="3" t="s">
        <v>7820</v>
      </c>
      <c r="D387" s="6">
        <v>1300</v>
      </c>
      <c r="E387" s="8">
        <v>1835</v>
      </c>
      <c r="F387" t="s">
        <v>8218</v>
      </c>
      <c r="G387" t="s">
        <v>8223</v>
      </c>
      <c r="H387" t="s">
        <v>8245</v>
      </c>
      <c r="I387">
        <v>1428068988</v>
      </c>
      <c r="J387">
        <v>1425908988</v>
      </c>
      <c r="K387" t="b">
        <v>0</v>
      </c>
      <c r="L387">
        <v>27</v>
      </c>
      <c r="M387" t="b">
        <v>1</v>
      </c>
      <c r="N387" t="s">
        <v>8269</v>
      </c>
      <c r="O387">
        <v>100</v>
      </c>
      <c r="P387">
        <v>67.959999999999994</v>
      </c>
      <c r="Q387" s="9" t="s">
        <v>8323</v>
      </c>
      <c r="R387" t="s">
        <v>8326</v>
      </c>
      <c r="S387" s="13">
        <v>42072.576249999998</v>
      </c>
      <c r="T387" s="14">
        <v>42097.576249999998</v>
      </c>
    </row>
    <row r="388" spans="1:20" ht="30" x14ac:dyDescent="0.25">
      <c r="A388">
        <v>3711</v>
      </c>
      <c r="B388" s="3" t="s">
        <v>3708</v>
      </c>
      <c r="C388" s="3" t="s">
        <v>7821</v>
      </c>
      <c r="D388" s="6">
        <v>500</v>
      </c>
      <c r="E388" s="8">
        <v>570</v>
      </c>
      <c r="F388" t="s">
        <v>8218</v>
      </c>
      <c r="G388" t="s">
        <v>8223</v>
      </c>
      <c r="H388" t="s">
        <v>8245</v>
      </c>
      <c r="I388">
        <v>1402848000</v>
      </c>
      <c r="J388">
        <v>1400606573</v>
      </c>
      <c r="K388" t="b">
        <v>0</v>
      </c>
      <c r="L388">
        <v>21</v>
      </c>
      <c r="M388" t="b">
        <v>1</v>
      </c>
      <c r="N388" t="s">
        <v>8269</v>
      </c>
      <c r="O388">
        <v>100</v>
      </c>
      <c r="P388">
        <v>27.14</v>
      </c>
      <c r="Q388" s="9" t="s">
        <v>8323</v>
      </c>
      <c r="R388" t="s">
        <v>8326</v>
      </c>
      <c r="S388" s="13">
        <v>41779.724224537036</v>
      </c>
      <c r="T388" s="14">
        <v>41805.666666666664</v>
      </c>
    </row>
    <row r="389" spans="1:20" ht="60" x14ac:dyDescent="0.25">
      <c r="A389">
        <v>3712</v>
      </c>
      <c r="B389" s="3" t="s">
        <v>3709</v>
      </c>
      <c r="C389" s="3" t="s">
        <v>7822</v>
      </c>
      <c r="D389" s="6">
        <v>7500</v>
      </c>
      <c r="E389" s="8">
        <v>11530</v>
      </c>
      <c r="F389" t="s">
        <v>8218</v>
      </c>
      <c r="G389" t="s">
        <v>8223</v>
      </c>
      <c r="H389" t="s">
        <v>8245</v>
      </c>
      <c r="I389">
        <v>1433055540</v>
      </c>
      <c r="J389">
        <v>1431230867</v>
      </c>
      <c r="K389" t="b">
        <v>0</v>
      </c>
      <c r="L389">
        <v>104</v>
      </c>
      <c r="M389" t="b">
        <v>1</v>
      </c>
      <c r="N389" t="s">
        <v>8269</v>
      </c>
      <c r="O389">
        <v>200</v>
      </c>
      <c r="P389">
        <v>110.87</v>
      </c>
      <c r="Q389" s="9" t="s">
        <v>8323</v>
      </c>
      <c r="R389" t="s">
        <v>8326</v>
      </c>
      <c r="S389" s="13">
        <v>42134.172071759262</v>
      </c>
      <c r="T389" s="14">
        <v>42155.290972222225</v>
      </c>
    </row>
    <row r="390" spans="1:20" ht="45" x14ac:dyDescent="0.25">
      <c r="A390">
        <v>3713</v>
      </c>
      <c r="B390" s="3" t="s">
        <v>3710</v>
      </c>
      <c r="C390" s="3" t="s">
        <v>7823</v>
      </c>
      <c r="D390" s="6">
        <v>2000</v>
      </c>
      <c r="E390" s="8">
        <v>2030</v>
      </c>
      <c r="F390" t="s">
        <v>8218</v>
      </c>
      <c r="G390" t="s">
        <v>8223</v>
      </c>
      <c r="H390" t="s">
        <v>8245</v>
      </c>
      <c r="I390">
        <v>1465062166</v>
      </c>
      <c r="J390">
        <v>1463334166</v>
      </c>
      <c r="K390" t="b">
        <v>0</v>
      </c>
      <c r="L390">
        <v>19</v>
      </c>
      <c r="M390" t="b">
        <v>1</v>
      </c>
      <c r="N390" t="s">
        <v>8269</v>
      </c>
      <c r="O390">
        <v>100</v>
      </c>
      <c r="P390">
        <v>106.84</v>
      </c>
      <c r="Q390" s="9" t="s">
        <v>8323</v>
      </c>
      <c r="R390" t="s">
        <v>8326</v>
      </c>
      <c r="S390" s="13">
        <v>42505.738032407404</v>
      </c>
      <c r="T390" s="14">
        <v>42525.738032407404</v>
      </c>
    </row>
    <row r="391" spans="1:20" ht="45" x14ac:dyDescent="0.25">
      <c r="A391">
        <v>3714</v>
      </c>
      <c r="B391" s="3" t="s">
        <v>3711</v>
      </c>
      <c r="C391" s="3" t="s">
        <v>7824</v>
      </c>
      <c r="D391" s="6">
        <v>10000</v>
      </c>
      <c r="E391" s="8">
        <v>10235</v>
      </c>
      <c r="F391" t="s">
        <v>8218</v>
      </c>
      <c r="G391" t="s">
        <v>8223</v>
      </c>
      <c r="H391" t="s">
        <v>8245</v>
      </c>
      <c r="I391">
        <v>1432612740</v>
      </c>
      <c r="J391">
        <v>1429881667</v>
      </c>
      <c r="K391" t="b">
        <v>0</v>
      </c>
      <c r="L391">
        <v>97</v>
      </c>
      <c r="M391" t="b">
        <v>1</v>
      </c>
      <c r="N391" t="s">
        <v>8269</v>
      </c>
      <c r="O391">
        <v>100</v>
      </c>
      <c r="P391">
        <v>105.52</v>
      </c>
      <c r="Q391" s="9" t="s">
        <v>8323</v>
      </c>
      <c r="R391" t="s">
        <v>8326</v>
      </c>
      <c r="S391" s="13">
        <v>42118.556331018524</v>
      </c>
      <c r="T391" s="14">
        <v>42150.165972222225</v>
      </c>
    </row>
    <row r="392" spans="1:20" ht="45" x14ac:dyDescent="0.25">
      <c r="A392">
        <v>3716</v>
      </c>
      <c r="B392" s="3" t="s">
        <v>3713</v>
      </c>
      <c r="C392" s="3" t="s">
        <v>7826</v>
      </c>
      <c r="D392" s="6">
        <v>800</v>
      </c>
      <c r="E392" s="8">
        <v>1246</v>
      </c>
      <c r="F392" t="s">
        <v>8218</v>
      </c>
      <c r="G392" t="s">
        <v>8223</v>
      </c>
      <c r="H392" t="s">
        <v>8245</v>
      </c>
      <c r="I392">
        <v>1453411109</v>
      </c>
      <c r="J392">
        <v>1450819109</v>
      </c>
      <c r="K392" t="b">
        <v>0</v>
      </c>
      <c r="L392">
        <v>24</v>
      </c>
      <c r="M392" t="b">
        <v>1</v>
      </c>
      <c r="N392" t="s">
        <v>8269</v>
      </c>
      <c r="O392">
        <v>200</v>
      </c>
      <c r="P392">
        <v>51.92</v>
      </c>
      <c r="Q392" s="9" t="s">
        <v>8323</v>
      </c>
      <c r="R392" t="s">
        <v>8326</v>
      </c>
      <c r="S392" s="13">
        <v>42360.887835648144</v>
      </c>
      <c r="T392" s="14">
        <v>42390.887835648144</v>
      </c>
    </row>
    <row r="393" spans="1:20" ht="30" x14ac:dyDescent="0.25">
      <c r="A393">
        <v>3720</v>
      </c>
      <c r="B393" s="3" t="s">
        <v>3717</v>
      </c>
      <c r="C393" s="3" t="s">
        <v>7830</v>
      </c>
      <c r="D393" s="6">
        <v>3300</v>
      </c>
      <c r="E393" s="8">
        <v>3449</v>
      </c>
      <c r="F393" t="s">
        <v>8218</v>
      </c>
      <c r="G393" t="s">
        <v>8223</v>
      </c>
      <c r="H393" t="s">
        <v>8245</v>
      </c>
      <c r="I393">
        <v>1435881006</v>
      </c>
      <c r="J393">
        <v>1433980206</v>
      </c>
      <c r="K393" t="b">
        <v>0</v>
      </c>
      <c r="L393">
        <v>40</v>
      </c>
      <c r="M393" t="b">
        <v>1</v>
      </c>
      <c r="N393" t="s">
        <v>8269</v>
      </c>
      <c r="O393">
        <v>100</v>
      </c>
      <c r="P393">
        <v>86.23</v>
      </c>
      <c r="Q393" s="9" t="s">
        <v>8323</v>
      </c>
      <c r="R393" t="s">
        <v>8326</v>
      </c>
      <c r="S393" s="13">
        <v>42165.993125000001</v>
      </c>
      <c r="T393" s="14">
        <v>42187.993125000001</v>
      </c>
    </row>
    <row r="394" spans="1:20" ht="60" x14ac:dyDescent="0.25">
      <c r="A394">
        <v>3721</v>
      </c>
      <c r="B394" s="3" t="s">
        <v>3718</v>
      </c>
      <c r="C394" s="3" t="s">
        <v>7831</v>
      </c>
      <c r="D394" s="6">
        <v>5000</v>
      </c>
      <c r="E394" s="8">
        <v>5040</v>
      </c>
      <c r="F394" t="s">
        <v>8218</v>
      </c>
      <c r="G394" t="s">
        <v>8223</v>
      </c>
      <c r="H394" t="s">
        <v>8245</v>
      </c>
      <c r="I394">
        <v>1415230084</v>
      </c>
      <c r="J394">
        <v>1413412084</v>
      </c>
      <c r="K394" t="b">
        <v>0</v>
      </c>
      <c r="L394">
        <v>44</v>
      </c>
      <c r="M394" t="b">
        <v>1</v>
      </c>
      <c r="N394" t="s">
        <v>8269</v>
      </c>
      <c r="O394">
        <v>100</v>
      </c>
      <c r="P394">
        <v>114.55</v>
      </c>
      <c r="Q394" s="9" t="s">
        <v>8323</v>
      </c>
      <c r="R394" t="s">
        <v>8326</v>
      </c>
      <c r="S394" s="13">
        <v>41927.936157407406</v>
      </c>
      <c r="T394" s="14">
        <v>41948.977824074071</v>
      </c>
    </row>
    <row r="395" spans="1:20" ht="45" x14ac:dyDescent="0.25">
      <c r="A395">
        <v>3726</v>
      </c>
      <c r="B395" s="3" t="s">
        <v>3723</v>
      </c>
      <c r="C395" s="3" t="s">
        <v>7836</v>
      </c>
      <c r="D395" s="6">
        <v>850</v>
      </c>
      <c r="E395" s="8">
        <v>2879</v>
      </c>
      <c r="F395" t="s">
        <v>8218</v>
      </c>
      <c r="G395" t="s">
        <v>8223</v>
      </c>
      <c r="H395" t="s">
        <v>8245</v>
      </c>
      <c r="I395">
        <v>1461963600</v>
      </c>
      <c r="J395">
        <v>1459567371</v>
      </c>
      <c r="K395" t="b">
        <v>0</v>
      </c>
      <c r="L395">
        <v>46</v>
      </c>
      <c r="M395" t="b">
        <v>1</v>
      </c>
      <c r="N395" t="s">
        <v>8269</v>
      </c>
      <c r="O395">
        <v>300</v>
      </c>
      <c r="P395">
        <v>62.59</v>
      </c>
      <c r="Q395" s="9" t="s">
        <v>8323</v>
      </c>
      <c r="R395" t="s">
        <v>8326</v>
      </c>
      <c r="S395" s="13">
        <v>42462.140868055561</v>
      </c>
      <c r="T395" s="14">
        <v>42489.875</v>
      </c>
    </row>
    <row r="396" spans="1:20" ht="45" x14ac:dyDescent="0.25">
      <c r="A396">
        <v>3727</v>
      </c>
      <c r="B396" s="3" t="s">
        <v>3724</v>
      </c>
      <c r="C396" s="3" t="s">
        <v>7837</v>
      </c>
      <c r="D396" s="6">
        <v>2000</v>
      </c>
      <c r="E396" s="8">
        <v>2015</v>
      </c>
      <c r="F396" t="s">
        <v>8218</v>
      </c>
      <c r="G396" t="s">
        <v>8223</v>
      </c>
      <c r="H396" t="s">
        <v>8245</v>
      </c>
      <c r="I396">
        <v>1476939300</v>
      </c>
      <c r="J396">
        <v>1474273294</v>
      </c>
      <c r="K396" t="b">
        <v>0</v>
      </c>
      <c r="L396">
        <v>33</v>
      </c>
      <c r="M396" t="b">
        <v>1</v>
      </c>
      <c r="N396" t="s">
        <v>8269</v>
      </c>
      <c r="O396">
        <v>100</v>
      </c>
      <c r="P396">
        <v>61.06</v>
      </c>
      <c r="Q396" s="9" t="s">
        <v>8323</v>
      </c>
      <c r="R396" t="s">
        <v>8326</v>
      </c>
      <c r="S396" s="13">
        <v>42632.348310185189</v>
      </c>
      <c r="T396" s="14">
        <v>42663.204861111109</v>
      </c>
    </row>
    <row r="397" spans="1:20" ht="45" x14ac:dyDescent="0.25">
      <c r="A397">
        <v>3810</v>
      </c>
      <c r="B397" s="3" t="s">
        <v>3807</v>
      </c>
      <c r="C397" s="3" t="s">
        <v>7920</v>
      </c>
      <c r="D397" s="6">
        <v>1500</v>
      </c>
      <c r="E397" s="8">
        <v>1826</v>
      </c>
      <c r="F397" t="s">
        <v>8218</v>
      </c>
      <c r="G397" t="s">
        <v>8223</v>
      </c>
      <c r="H397" t="s">
        <v>8245</v>
      </c>
      <c r="I397">
        <v>1426965758</v>
      </c>
      <c r="J397">
        <v>1424377358</v>
      </c>
      <c r="K397" t="b">
        <v>0</v>
      </c>
      <c r="L397">
        <v>26</v>
      </c>
      <c r="M397" t="b">
        <v>1</v>
      </c>
      <c r="N397" t="s">
        <v>8269</v>
      </c>
      <c r="O397">
        <v>100</v>
      </c>
      <c r="P397">
        <v>70.23</v>
      </c>
      <c r="Q397" s="9" t="s">
        <v>8323</v>
      </c>
      <c r="R397" t="s">
        <v>8326</v>
      </c>
      <c r="S397" s="13">
        <v>42054.849050925928</v>
      </c>
      <c r="T397" s="14">
        <v>42084.807384259257</v>
      </c>
    </row>
    <row r="398" spans="1:20" ht="60" x14ac:dyDescent="0.25">
      <c r="A398">
        <v>3813</v>
      </c>
      <c r="B398" s="3" t="s">
        <v>3810</v>
      </c>
      <c r="C398" s="3" t="s">
        <v>7923</v>
      </c>
      <c r="D398" s="6">
        <v>2100</v>
      </c>
      <c r="E398" s="8">
        <v>2119.9899999999998</v>
      </c>
      <c r="F398" t="s">
        <v>8218</v>
      </c>
      <c r="G398" t="s">
        <v>8223</v>
      </c>
      <c r="H398" t="s">
        <v>8245</v>
      </c>
      <c r="I398">
        <v>1465940580</v>
      </c>
      <c r="J398">
        <v>1462603021</v>
      </c>
      <c r="K398" t="b">
        <v>0</v>
      </c>
      <c r="L398">
        <v>27</v>
      </c>
      <c r="M398" t="b">
        <v>1</v>
      </c>
      <c r="N398" t="s">
        <v>8269</v>
      </c>
      <c r="O398">
        <v>100</v>
      </c>
      <c r="P398">
        <v>78.52</v>
      </c>
      <c r="Q398" s="9" t="s">
        <v>8323</v>
      </c>
      <c r="R398" t="s">
        <v>8326</v>
      </c>
      <c r="S398" s="13">
        <v>42497.275706018518</v>
      </c>
      <c r="T398" s="14">
        <v>42535.904861111107</v>
      </c>
    </row>
    <row r="399" spans="1:20" ht="45" x14ac:dyDescent="0.25">
      <c r="A399">
        <v>3814</v>
      </c>
      <c r="B399" s="3" t="s">
        <v>3811</v>
      </c>
      <c r="C399" s="3" t="s">
        <v>7924</v>
      </c>
      <c r="D399" s="6">
        <v>1500</v>
      </c>
      <c r="E399" s="8">
        <v>2102</v>
      </c>
      <c r="F399" t="s">
        <v>8218</v>
      </c>
      <c r="G399" t="s">
        <v>8223</v>
      </c>
      <c r="H399" t="s">
        <v>8245</v>
      </c>
      <c r="I399">
        <v>1427860740</v>
      </c>
      <c r="J399">
        <v>1424727712</v>
      </c>
      <c r="K399" t="b">
        <v>0</v>
      </c>
      <c r="L399">
        <v>34</v>
      </c>
      <c r="M399" t="b">
        <v>1</v>
      </c>
      <c r="N399" t="s">
        <v>8269</v>
      </c>
      <c r="O399">
        <v>100</v>
      </c>
      <c r="P399">
        <v>61.82</v>
      </c>
      <c r="Q399" s="9" t="s">
        <v>8323</v>
      </c>
      <c r="R399" t="s">
        <v>8326</v>
      </c>
      <c r="S399" s="13">
        <v>42058.904074074075</v>
      </c>
      <c r="T399" s="14">
        <v>42095.165972222225</v>
      </c>
    </row>
    <row r="400" spans="1:20" ht="60" x14ac:dyDescent="0.25">
      <c r="A400">
        <v>3816</v>
      </c>
      <c r="B400" s="3" t="s">
        <v>3813</v>
      </c>
      <c r="C400" s="3" t="s">
        <v>7926</v>
      </c>
      <c r="D400" s="6">
        <v>1500</v>
      </c>
      <c r="E400" s="8">
        <v>1788.57</v>
      </c>
      <c r="F400" t="s">
        <v>8218</v>
      </c>
      <c r="G400" t="s">
        <v>8223</v>
      </c>
      <c r="H400" t="s">
        <v>8245</v>
      </c>
      <c r="I400">
        <v>1405614823</v>
      </c>
      <c r="J400">
        <v>1403022823</v>
      </c>
      <c r="K400" t="b">
        <v>0</v>
      </c>
      <c r="L400">
        <v>37</v>
      </c>
      <c r="M400" t="b">
        <v>1</v>
      </c>
      <c r="N400" t="s">
        <v>8269</v>
      </c>
      <c r="O400">
        <v>100</v>
      </c>
      <c r="P400">
        <v>48.34</v>
      </c>
      <c r="Q400" s="9" t="s">
        <v>8323</v>
      </c>
      <c r="R400" t="s">
        <v>8326</v>
      </c>
      <c r="S400" s="13">
        <v>41807.690081018518</v>
      </c>
      <c r="T400" s="14">
        <v>41837.690081018518</v>
      </c>
    </row>
    <row r="401" spans="1:20" ht="45" x14ac:dyDescent="0.25">
      <c r="A401">
        <v>3817</v>
      </c>
      <c r="B401" s="3" t="s">
        <v>3814</v>
      </c>
      <c r="C401" s="3" t="s">
        <v>7927</v>
      </c>
      <c r="D401" s="6">
        <v>2000</v>
      </c>
      <c r="E401" s="8">
        <v>2145</v>
      </c>
      <c r="F401" t="s">
        <v>8218</v>
      </c>
      <c r="G401" t="s">
        <v>8223</v>
      </c>
      <c r="H401" t="s">
        <v>8245</v>
      </c>
      <c r="I401">
        <v>1445659140</v>
      </c>
      <c r="J401">
        <v>1444236216</v>
      </c>
      <c r="K401" t="b">
        <v>0</v>
      </c>
      <c r="L401">
        <v>20</v>
      </c>
      <c r="M401" t="b">
        <v>1</v>
      </c>
      <c r="N401" t="s">
        <v>8269</v>
      </c>
      <c r="O401">
        <v>100</v>
      </c>
      <c r="P401">
        <v>107.25</v>
      </c>
      <c r="Q401" s="9" t="s">
        <v>8323</v>
      </c>
      <c r="R401" t="s">
        <v>8326</v>
      </c>
      <c r="S401" s="13">
        <v>42284.69694444444</v>
      </c>
      <c r="T401" s="14">
        <v>42301.165972222225</v>
      </c>
    </row>
    <row r="402" spans="1:20" ht="45" x14ac:dyDescent="0.25">
      <c r="A402">
        <v>3818</v>
      </c>
      <c r="B402" s="3" t="s">
        <v>3815</v>
      </c>
      <c r="C402" s="3" t="s">
        <v>7928</v>
      </c>
      <c r="D402" s="6">
        <v>250</v>
      </c>
      <c r="E402" s="8">
        <v>570</v>
      </c>
      <c r="F402" t="s">
        <v>8218</v>
      </c>
      <c r="G402" t="s">
        <v>8223</v>
      </c>
      <c r="H402" t="s">
        <v>8245</v>
      </c>
      <c r="I402">
        <v>1426187582</v>
      </c>
      <c r="J402">
        <v>1423599182</v>
      </c>
      <c r="K402" t="b">
        <v>0</v>
      </c>
      <c r="L402">
        <v>10</v>
      </c>
      <c r="M402" t="b">
        <v>1</v>
      </c>
      <c r="N402" t="s">
        <v>8269</v>
      </c>
      <c r="O402">
        <v>200</v>
      </c>
      <c r="P402">
        <v>57</v>
      </c>
      <c r="Q402" s="9" t="s">
        <v>8323</v>
      </c>
      <c r="R402" t="s">
        <v>8326</v>
      </c>
      <c r="S402" s="13">
        <v>42045.84238425926</v>
      </c>
      <c r="T402" s="14">
        <v>42075.800717592589</v>
      </c>
    </row>
    <row r="403" spans="1:20" ht="45" x14ac:dyDescent="0.25">
      <c r="A403">
        <v>3819</v>
      </c>
      <c r="B403" s="3" t="s">
        <v>3816</v>
      </c>
      <c r="C403" s="3" t="s">
        <v>7817</v>
      </c>
      <c r="D403" s="6">
        <v>1000</v>
      </c>
      <c r="E403" s="8">
        <v>1064</v>
      </c>
      <c r="F403" t="s">
        <v>8218</v>
      </c>
      <c r="G403" t="s">
        <v>8223</v>
      </c>
      <c r="H403" t="s">
        <v>8245</v>
      </c>
      <c r="I403">
        <v>1437166920</v>
      </c>
      <c r="J403">
        <v>1435554104</v>
      </c>
      <c r="K403" t="b">
        <v>0</v>
      </c>
      <c r="L403">
        <v>26</v>
      </c>
      <c r="M403" t="b">
        <v>1</v>
      </c>
      <c r="N403" t="s">
        <v>8269</v>
      </c>
      <c r="O403">
        <v>100</v>
      </c>
      <c r="P403">
        <v>40.92</v>
      </c>
      <c r="Q403" s="9" t="s">
        <v>8323</v>
      </c>
      <c r="R403" t="s">
        <v>8326</v>
      </c>
      <c r="S403" s="13">
        <v>42184.209537037037</v>
      </c>
      <c r="T403" s="14">
        <v>42202.876388888893</v>
      </c>
    </row>
    <row r="404" spans="1:20" ht="45" x14ac:dyDescent="0.25">
      <c r="A404">
        <v>3821</v>
      </c>
      <c r="B404" s="3" t="s">
        <v>3818</v>
      </c>
      <c r="C404" s="3" t="s">
        <v>7930</v>
      </c>
      <c r="D404" s="6">
        <v>3500</v>
      </c>
      <c r="E404" s="8">
        <v>3659</v>
      </c>
      <c r="F404" t="s">
        <v>8218</v>
      </c>
      <c r="G404" t="s">
        <v>8223</v>
      </c>
      <c r="H404" t="s">
        <v>8245</v>
      </c>
      <c r="I404">
        <v>1451881207</v>
      </c>
      <c r="J404">
        <v>1449116407</v>
      </c>
      <c r="K404" t="b">
        <v>0</v>
      </c>
      <c r="L404">
        <v>46</v>
      </c>
      <c r="M404" t="b">
        <v>1</v>
      </c>
      <c r="N404" t="s">
        <v>8269</v>
      </c>
      <c r="O404">
        <v>100</v>
      </c>
      <c r="P404">
        <v>79.540000000000006</v>
      </c>
      <c r="Q404" s="9" t="s">
        <v>8323</v>
      </c>
      <c r="R404" t="s">
        <v>8326</v>
      </c>
      <c r="S404" s="13">
        <v>42341.180636574078</v>
      </c>
      <c r="T404" s="14">
        <v>42373.180636574078</v>
      </c>
    </row>
    <row r="405" spans="1:20" ht="45" x14ac:dyDescent="0.25">
      <c r="A405">
        <v>3823</v>
      </c>
      <c r="B405" s="3" t="s">
        <v>3820</v>
      </c>
      <c r="C405" s="3" t="s">
        <v>7932</v>
      </c>
      <c r="D405" s="6">
        <v>2500</v>
      </c>
      <c r="E405" s="8">
        <v>2650</v>
      </c>
      <c r="F405" t="s">
        <v>8218</v>
      </c>
      <c r="G405" t="s">
        <v>8223</v>
      </c>
      <c r="H405" t="s">
        <v>8245</v>
      </c>
      <c r="I405">
        <v>1437364740</v>
      </c>
      <c r="J405">
        <v>1434405044</v>
      </c>
      <c r="K405" t="b">
        <v>0</v>
      </c>
      <c r="L405">
        <v>41</v>
      </c>
      <c r="M405" t="b">
        <v>1</v>
      </c>
      <c r="N405" t="s">
        <v>8269</v>
      </c>
      <c r="O405">
        <v>100</v>
      </c>
      <c r="P405">
        <v>64.63</v>
      </c>
      <c r="Q405" s="9" t="s">
        <v>8323</v>
      </c>
      <c r="R405" t="s">
        <v>8326</v>
      </c>
      <c r="S405" s="13">
        <v>42170.910231481481</v>
      </c>
      <c r="T405" s="14">
        <v>42205.165972222225</v>
      </c>
    </row>
    <row r="406" spans="1:20" ht="45" x14ac:dyDescent="0.25">
      <c r="A406">
        <v>3825</v>
      </c>
      <c r="B406" s="3" t="s">
        <v>3822</v>
      </c>
      <c r="C406" s="3" t="s">
        <v>7934</v>
      </c>
      <c r="D406" s="6">
        <v>5000</v>
      </c>
      <c r="E406" s="8">
        <v>5271</v>
      </c>
      <c r="F406" t="s">
        <v>8218</v>
      </c>
      <c r="G406" t="s">
        <v>8223</v>
      </c>
      <c r="H406" t="s">
        <v>8245</v>
      </c>
      <c r="I406">
        <v>1434505214</v>
      </c>
      <c r="J406">
        <v>1432690814</v>
      </c>
      <c r="K406" t="b">
        <v>0</v>
      </c>
      <c r="L406">
        <v>49</v>
      </c>
      <c r="M406" t="b">
        <v>1</v>
      </c>
      <c r="N406" t="s">
        <v>8269</v>
      </c>
      <c r="O406">
        <v>100</v>
      </c>
      <c r="P406">
        <v>107.57</v>
      </c>
      <c r="Q406" s="9" t="s">
        <v>8323</v>
      </c>
      <c r="R406" t="s">
        <v>8326</v>
      </c>
      <c r="S406" s="13">
        <v>42151.069606481484</v>
      </c>
      <c r="T406" s="14">
        <v>42172.069606481484</v>
      </c>
    </row>
    <row r="407" spans="1:20" ht="45" x14ac:dyDescent="0.25">
      <c r="A407">
        <v>3828</v>
      </c>
      <c r="B407" s="3" t="s">
        <v>3825</v>
      </c>
      <c r="C407" s="3" t="s">
        <v>7937</v>
      </c>
      <c r="D407" s="6">
        <v>5000</v>
      </c>
      <c r="E407" s="8">
        <v>5000</v>
      </c>
      <c r="F407" t="s">
        <v>8218</v>
      </c>
      <c r="G407" t="s">
        <v>8223</v>
      </c>
      <c r="H407" t="s">
        <v>8245</v>
      </c>
      <c r="I407">
        <v>1420033187</v>
      </c>
      <c r="J407">
        <v>1414845587</v>
      </c>
      <c r="K407" t="b">
        <v>0</v>
      </c>
      <c r="L407">
        <v>28</v>
      </c>
      <c r="M407" t="b">
        <v>1</v>
      </c>
      <c r="N407" t="s">
        <v>8269</v>
      </c>
      <c r="O407">
        <v>100</v>
      </c>
      <c r="P407">
        <v>178.57</v>
      </c>
      <c r="Q407" s="9" t="s">
        <v>8323</v>
      </c>
      <c r="R407" t="s">
        <v>8326</v>
      </c>
      <c r="S407" s="13">
        <v>41944.527627314819</v>
      </c>
      <c r="T407" s="14">
        <v>42004.569293981483</v>
      </c>
    </row>
    <row r="408" spans="1:20" ht="45" x14ac:dyDescent="0.25">
      <c r="A408">
        <v>3829</v>
      </c>
      <c r="B408" s="3" t="s">
        <v>3826</v>
      </c>
      <c r="C408" s="3" t="s">
        <v>7938</v>
      </c>
      <c r="D408" s="6">
        <v>500</v>
      </c>
      <c r="E408" s="8">
        <v>501</v>
      </c>
      <c r="F408" t="s">
        <v>8218</v>
      </c>
      <c r="G408" t="s">
        <v>8223</v>
      </c>
      <c r="H408" t="s">
        <v>8245</v>
      </c>
      <c r="I408">
        <v>1472676371</v>
      </c>
      <c r="J408">
        <v>1470948371</v>
      </c>
      <c r="K408" t="b">
        <v>0</v>
      </c>
      <c r="L408">
        <v>8</v>
      </c>
      <c r="M408" t="b">
        <v>1</v>
      </c>
      <c r="N408" t="s">
        <v>8269</v>
      </c>
      <c r="O408">
        <v>100</v>
      </c>
      <c r="P408">
        <v>62.63</v>
      </c>
      <c r="Q408" s="9" t="s">
        <v>8323</v>
      </c>
      <c r="R408" t="s">
        <v>8326</v>
      </c>
      <c r="S408" s="13">
        <v>42593.865405092598</v>
      </c>
      <c r="T408" s="14">
        <v>42613.865405092598</v>
      </c>
    </row>
    <row r="409" spans="1:20" ht="45" x14ac:dyDescent="0.25">
      <c r="A409">
        <v>3830</v>
      </c>
      <c r="B409" s="3" t="s">
        <v>3827</v>
      </c>
      <c r="C409" s="3" t="s">
        <v>7939</v>
      </c>
      <c r="D409" s="6">
        <v>100</v>
      </c>
      <c r="E409" s="8">
        <v>225</v>
      </c>
      <c r="F409" t="s">
        <v>8218</v>
      </c>
      <c r="G409" t="s">
        <v>8223</v>
      </c>
      <c r="H409" t="s">
        <v>8245</v>
      </c>
      <c r="I409">
        <v>1464371211</v>
      </c>
      <c r="J409">
        <v>1463161611</v>
      </c>
      <c r="K409" t="b">
        <v>0</v>
      </c>
      <c r="L409">
        <v>3</v>
      </c>
      <c r="M409" t="b">
        <v>1</v>
      </c>
      <c r="N409" t="s">
        <v>8269</v>
      </c>
      <c r="O409">
        <v>200</v>
      </c>
      <c r="P409">
        <v>75</v>
      </c>
      <c r="Q409" s="9" t="s">
        <v>8323</v>
      </c>
      <c r="R409" t="s">
        <v>8326</v>
      </c>
      <c r="S409" s="13">
        <v>42503.740868055553</v>
      </c>
      <c r="T409" s="14">
        <v>42517.740868055553</v>
      </c>
    </row>
    <row r="410" spans="1:20" ht="60" x14ac:dyDescent="0.25">
      <c r="A410">
        <v>3831</v>
      </c>
      <c r="B410" s="3" t="s">
        <v>3828</v>
      </c>
      <c r="C410" s="3" t="s">
        <v>7940</v>
      </c>
      <c r="D410" s="6">
        <v>500</v>
      </c>
      <c r="E410" s="8">
        <v>530.11</v>
      </c>
      <c r="F410" t="s">
        <v>8218</v>
      </c>
      <c r="G410" t="s">
        <v>8223</v>
      </c>
      <c r="H410" t="s">
        <v>8245</v>
      </c>
      <c r="I410">
        <v>1415222545</v>
      </c>
      <c r="J410">
        <v>1413404545</v>
      </c>
      <c r="K410" t="b">
        <v>0</v>
      </c>
      <c r="L410">
        <v>9</v>
      </c>
      <c r="M410" t="b">
        <v>1</v>
      </c>
      <c r="N410" t="s">
        <v>8269</v>
      </c>
      <c r="O410">
        <v>100</v>
      </c>
      <c r="P410">
        <v>58.9</v>
      </c>
      <c r="Q410" s="9" t="s">
        <v>8323</v>
      </c>
      <c r="R410" t="s">
        <v>8326</v>
      </c>
      <c r="S410" s="13">
        <v>41927.848900462966</v>
      </c>
      <c r="T410" s="14">
        <v>41948.890567129631</v>
      </c>
    </row>
    <row r="411" spans="1:20" ht="45" x14ac:dyDescent="0.25">
      <c r="A411">
        <v>3832</v>
      </c>
      <c r="B411" s="3" t="s">
        <v>3829</v>
      </c>
      <c r="C411" s="3" t="s">
        <v>7941</v>
      </c>
      <c r="D411" s="6">
        <v>1200</v>
      </c>
      <c r="E411" s="8">
        <v>1256</v>
      </c>
      <c r="F411" t="s">
        <v>8218</v>
      </c>
      <c r="G411" t="s">
        <v>8223</v>
      </c>
      <c r="H411" t="s">
        <v>8245</v>
      </c>
      <c r="I411">
        <v>1455936335</v>
      </c>
      <c r="J411">
        <v>1452048335</v>
      </c>
      <c r="K411" t="b">
        <v>0</v>
      </c>
      <c r="L411">
        <v>9</v>
      </c>
      <c r="M411" t="b">
        <v>1</v>
      </c>
      <c r="N411" t="s">
        <v>8269</v>
      </c>
      <c r="O411">
        <v>100</v>
      </c>
      <c r="P411">
        <v>139.56</v>
      </c>
      <c r="Q411" s="9" t="s">
        <v>8323</v>
      </c>
      <c r="R411" t="s">
        <v>8326</v>
      </c>
      <c r="S411" s="13">
        <v>42375.114988425921</v>
      </c>
      <c r="T411" s="14">
        <v>42420.114988425921</v>
      </c>
    </row>
    <row r="412" spans="1:20" ht="45" x14ac:dyDescent="0.25">
      <c r="A412">
        <v>3836</v>
      </c>
      <c r="B412" s="3" t="s">
        <v>3833</v>
      </c>
      <c r="C412" s="3" t="s">
        <v>7945</v>
      </c>
      <c r="D412" s="6">
        <v>800</v>
      </c>
      <c r="E412" s="8">
        <v>900</v>
      </c>
      <c r="F412" t="s">
        <v>8218</v>
      </c>
      <c r="G412" t="s">
        <v>8223</v>
      </c>
      <c r="H412" t="s">
        <v>8245</v>
      </c>
      <c r="I412">
        <v>1470197340</v>
      </c>
      <c r="J412">
        <v>1467497652</v>
      </c>
      <c r="K412" t="b">
        <v>0</v>
      </c>
      <c r="L412">
        <v>14</v>
      </c>
      <c r="M412" t="b">
        <v>1</v>
      </c>
      <c r="N412" t="s">
        <v>8269</v>
      </c>
      <c r="O412">
        <v>100</v>
      </c>
      <c r="P412">
        <v>64.290000000000006</v>
      </c>
      <c r="Q412" s="9" t="s">
        <v>8323</v>
      </c>
      <c r="R412" t="s">
        <v>8326</v>
      </c>
      <c r="S412" s="13">
        <v>42553.926527777774</v>
      </c>
      <c r="T412" s="14">
        <v>42585.172916666663</v>
      </c>
    </row>
    <row r="413" spans="1:20" ht="45" x14ac:dyDescent="0.25">
      <c r="A413">
        <v>3839</v>
      </c>
      <c r="B413" s="3" t="s">
        <v>3836</v>
      </c>
      <c r="C413" s="3" t="s">
        <v>7948</v>
      </c>
      <c r="D413" s="6">
        <v>2000</v>
      </c>
      <c r="E413" s="8">
        <v>2025</v>
      </c>
      <c r="F413" t="s">
        <v>8218</v>
      </c>
      <c r="G413" t="s">
        <v>8223</v>
      </c>
      <c r="H413" t="s">
        <v>8245</v>
      </c>
      <c r="I413">
        <v>1438226724</v>
      </c>
      <c r="J413">
        <v>1433042724</v>
      </c>
      <c r="K413" t="b">
        <v>0</v>
      </c>
      <c r="L413">
        <v>32</v>
      </c>
      <c r="M413" t="b">
        <v>1</v>
      </c>
      <c r="N413" t="s">
        <v>8269</v>
      </c>
      <c r="O413">
        <v>100</v>
      </c>
      <c r="P413">
        <v>63.28</v>
      </c>
      <c r="Q413" s="9" t="s">
        <v>8323</v>
      </c>
      <c r="R413" t="s">
        <v>8326</v>
      </c>
      <c r="S413" s="13">
        <v>42155.142638888887</v>
      </c>
      <c r="T413" s="14">
        <v>42215.142638888887</v>
      </c>
    </row>
  </sheetData>
  <conditionalFormatting sqref="F1:F413">
    <cfRule type="cellIs" dxfId="4" priority="2" operator="equal">
      <formula>"Successful"</formula>
    </cfRule>
    <cfRule type="cellIs" dxfId="5" priority="3" operator="equal">
      <formula>"Live"</formula>
    </cfRule>
    <cfRule type="cellIs" dxfId="6" priority="4" operator="equal">
      <formula>"canceled"</formula>
    </cfRule>
    <cfRule type="cellIs" dxfId="7" priority="5" operator="equal">
      <formula>"Failed"</formula>
    </cfRule>
  </conditionalFormatting>
  <conditionalFormatting sqref="O2:O413 O1:P1">
    <cfRule type="colorScale" priority="1">
      <colorScale>
        <cfvo type="min"/>
        <cfvo type="percentile" val="90"/>
        <color rgb="FFC00000"/>
        <color rgb="FF00B0F0"/>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D1C28-643E-4572-9769-F0AC954E58CE}">
  <dimension ref="A1:T251"/>
  <sheetViews>
    <sheetView workbookViewId="0">
      <selection activeCell="I7" sqref="I7"/>
    </sheetView>
  </sheetViews>
  <sheetFormatPr defaultRowHeight="15" x14ac:dyDescent="0.25"/>
  <cols>
    <col min="2" max="2" width="38.42578125" customWidth="1"/>
    <col min="3" max="3" width="40.28515625" customWidth="1"/>
    <col min="4" max="4" width="16.85546875" bestFit="1"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4" width="41.140625" customWidth="1"/>
    <col min="15" max="15" width="18.42578125" bestFit="1" customWidth="1"/>
    <col min="16" max="16" width="18.28515625" bestFit="1" customWidth="1"/>
    <col min="17" max="17" width="41.140625" customWidth="1"/>
    <col min="18" max="18" width="16.85546875" bestFit="1" customWidth="1"/>
    <col min="19" max="19" width="28.42578125" bestFit="1" customWidth="1"/>
    <col min="20" max="20" width="27" bestFit="1" customWidth="1"/>
  </cols>
  <sheetData>
    <row r="1" spans="1:20" x14ac:dyDescent="0.2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 t="s">
        <v>8358</v>
      </c>
      <c r="R1" s="1" t="s">
        <v>8359</v>
      </c>
      <c r="S1" s="1" t="s">
        <v>8366</v>
      </c>
      <c r="T1" s="1" t="s">
        <v>8365</v>
      </c>
    </row>
    <row r="2" spans="1:20" ht="60" x14ac:dyDescent="0.25">
      <c r="A2">
        <v>2843</v>
      </c>
      <c r="B2" s="3" t="s">
        <v>2843</v>
      </c>
      <c r="C2" s="3" t="s">
        <v>6953</v>
      </c>
      <c r="D2" s="6">
        <v>1200</v>
      </c>
      <c r="E2" s="8">
        <v>0</v>
      </c>
      <c r="F2" t="s">
        <v>8220</v>
      </c>
      <c r="G2" t="s">
        <v>8223</v>
      </c>
      <c r="H2" t="s">
        <v>8245</v>
      </c>
      <c r="I2">
        <v>1465790400</v>
      </c>
      <c r="J2">
        <v>1462210950</v>
      </c>
      <c r="K2" t="b">
        <v>0</v>
      </c>
      <c r="L2">
        <v>0</v>
      </c>
      <c r="M2" t="b">
        <v>0</v>
      </c>
      <c r="N2" t="s">
        <v>8269</v>
      </c>
      <c r="O2">
        <f>ROUND(E2/D2,0)*100</f>
        <v>0</v>
      </c>
      <c r="P2">
        <f>IFERROR(ROUND(E2/L2,2),0)</f>
        <v>0</v>
      </c>
      <c r="Q2" s="9" t="s">
        <v>8323</v>
      </c>
      <c r="R2" t="s">
        <v>8326</v>
      </c>
      <c r="S2" s="13">
        <f>(((J2/60)/60)/24)+DATE(1970,1,1)</f>
        <v>42492.737847222219</v>
      </c>
      <c r="T2" s="14">
        <f t="shared" ref="T2:T65" si="0">(((I2/60)/60)/24)+DATE(1970,1,1)</f>
        <v>42534.166666666672</v>
      </c>
    </row>
    <row r="3" spans="1:20" ht="45" x14ac:dyDescent="0.25">
      <c r="A3">
        <v>2845</v>
      </c>
      <c r="B3" s="3" t="s">
        <v>2845</v>
      </c>
      <c r="C3" s="3" t="s">
        <v>6955</v>
      </c>
      <c r="D3" s="6">
        <v>7500</v>
      </c>
      <c r="E3" s="8">
        <v>2366</v>
      </c>
      <c r="F3" t="s">
        <v>8220</v>
      </c>
      <c r="G3" t="s">
        <v>8223</v>
      </c>
      <c r="H3" t="s">
        <v>8245</v>
      </c>
      <c r="I3">
        <v>1433723033</v>
      </c>
      <c r="J3">
        <v>1428539033</v>
      </c>
      <c r="K3" t="b">
        <v>0</v>
      </c>
      <c r="L3">
        <v>39</v>
      </c>
      <c r="M3" t="b">
        <v>0</v>
      </c>
      <c r="N3" t="s">
        <v>8269</v>
      </c>
      <c r="O3">
        <f>ROUND(E3/D3,0)*100</f>
        <v>0</v>
      </c>
      <c r="P3">
        <f>IFERROR(ROUND(E3/L3,2),0)</f>
        <v>60.67</v>
      </c>
      <c r="Q3" s="9" t="s">
        <v>8323</v>
      </c>
      <c r="R3" t="s">
        <v>8326</v>
      </c>
      <c r="S3" s="13">
        <f>(((J3/60)/60)/24)+DATE(1970,1,1)</f>
        <v>42103.016585648147</v>
      </c>
      <c r="T3" s="14">
        <f t="shared" si="0"/>
        <v>42163.016585648147</v>
      </c>
    </row>
    <row r="4" spans="1:20" ht="60" x14ac:dyDescent="0.25">
      <c r="A4">
        <v>2846</v>
      </c>
      <c r="B4" s="3" t="s">
        <v>2846</v>
      </c>
      <c r="C4" s="3" t="s">
        <v>6956</v>
      </c>
      <c r="D4" s="6">
        <v>8000</v>
      </c>
      <c r="E4" s="8">
        <v>0</v>
      </c>
      <c r="F4" t="s">
        <v>8220</v>
      </c>
      <c r="G4" t="s">
        <v>8223</v>
      </c>
      <c r="H4" t="s">
        <v>8245</v>
      </c>
      <c r="I4">
        <v>1432917394</v>
      </c>
      <c r="J4">
        <v>1429029394</v>
      </c>
      <c r="K4" t="b">
        <v>0</v>
      </c>
      <c r="L4">
        <v>0</v>
      </c>
      <c r="M4" t="b">
        <v>0</v>
      </c>
      <c r="N4" t="s">
        <v>8269</v>
      </c>
      <c r="O4">
        <f>ROUND(E4/D4,0)*100</f>
        <v>0</v>
      </c>
      <c r="P4">
        <f>IFERROR(ROUND(E4/L4,2),0)</f>
        <v>0</v>
      </c>
      <c r="Q4" s="9" t="s">
        <v>8323</v>
      </c>
      <c r="R4" t="s">
        <v>8326</v>
      </c>
      <c r="S4" s="13">
        <f>(((J4/60)/60)/24)+DATE(1970,1,1)</f>
        <v>42108.692060185189</v>
      </c>
      <c r="T4" s="14">
        <f t="shared" si="0"/>
        <v>42153.692060185189</v>
      </c>
    </row>
    <row r="5" spans="1:20" ht="60" x14ac:dyDescent="0.25">
      <c r="A5">
        <v>2847</v>
      </c>
      <c r="B5" s="3" t="s">
        <v>2847</v>
      </c>
      <c r="C5" s="3" t="s">
        <v>6957</v>
      </c>
      <c r="D5" s="6">
        <v>2000</v>
      </c>
      <c r="E5" s="8">
        <v>0</v>
      </c>
      <c r="F5" t="s">
        <v>8220</v>
      </c>
      <c r="G5" t="s">
        <v>8223</v>
      </c>
      <c r="H5" t="s">
        <v>8245</v>
      </c>
      <c r="I5">
        <v>1464031265</v>
      </c>
      <c r="J5">
        <v>1458847265</v>
      </c>
      <c r="K5" t="b">
        <v>0</v>
      </c>
      <c r="L5">
        <v>0</v>
      </c>
      <c r="M5" t="b">
        <v>0</v>
      </c>
      <c r="N5" t="s">
        <v>8269</v>
      </c>
      <c r="O5">
        <f>ROUND(E5/D5,0)*100</f>
        <v>0</v>
      </c>
      <c r="P5">
        <f>IFERROR(ROUND(E5/L5,2),0)</f>
        <v>0</v>
      </c>
      <c r="Q5" s="9" t="s">
        <v>8323</v>
      </c>
      <c r="R5" t="s">
        <v>8326</v>
      </c>
      <c r="S5" s="13">
        <f>(((J5/60)/60)/24)+DATE(1970,1,1)</f>
        <v>42453.806307870371</v>
      </c>
      <c r="T5" s="14">
        <f t="shared" si="0"/>
        <v>42513.806307870371</v>
      </c>
    </row>
    <row r="6" spans="1:20" ht="60" x14ac:dyDescent="0.25">
      <c r="A6">
        <v>2848</v>
      </c>
      <c r="B6" s="3" t="s">
        <v>2848</v>
      </c>
      <c r="C6" s="3" t="s">
        <v>6958</v>
      </c>
      <c r="D6" s="6">
        <v>35000</v>
      </c>
      <c r="E6" s="8">
        <v>70</v>
      </c>
      <c r="F6" t="s">
        <v>8220</v>
      </c>
      <c r="G6" t="s">
        <v>8223</v>
      </c>
      <c r="H6" t="s">
        <v>8245</v>
      </c>
      <c r="I6">
        <v>1432913659</v>
      </c>
      <c r="J6">
        <v>1430321659</v>
      </c>
      <c r="K6" t="b">
        <v>0</v>
      </c>
      <c r="L6">
        <v>3</v>
      </c>
      <c r="M6" t="b">
        <v>0</v>
      </c>
      <c r="N6" t="s">
        <v>8269</v>
      </c>
      <c r="O6">
        <f>ROUND(E6/D6,0)*100</f>
        <v>0</v>
      </c>
      <c r="P6">
        <f>IFERROR(ROUND(E6/L6,2),0)</f>
        <v>23.33</v>
      </c>
      <c r="Q6" s="9" t="s">
        <v>8323</v>
      </c>
      <c r="R6" t="s">
        <v>8326</v>
      </c>
      <c r="S6" s="13">
        <f>(((J6/60)/60)/24)+DATE(1970,1,1)</f>
        <v>42123.648831018523</v>
      </c>
      <c r="T6" s="14">
        <f t="shared" si="0"/>
        <v>42153.648831018523</v>
      </c>
    </row>
    <row r="7" spans="1:20" ht="60" x14ac:dyDescent="0.25">
      <c r="A7">
        <v>2850</v>
      </c>
      <c r="B7" s="3" t="s">
        <v>2850</v>
      </c>
      <c r="C7" s="3" t="s">
        <v>6960</v>
      </c>
      <c r="D7" s="6">
        <v>8000</v>
      </c>
      <c r="E7" s="8">
        <v>311</v>
      </c>
      <c r="F7" t="s">
        <v>8220</v>
      </c>
      <c r="G7" t="s">
        <v>8223</v>
      </c>
      <c r="H7" t="s">
        <v>8245</v>
      </c>
      <c r="I7">
        <v>1409962211</v>
      </c>
      <c r="J7">
        <v>1407370211</v>
      </c>
      <c r="K7" t="b">
        <v>0</v>
      </c>
      <c r="L7">
        <v>13</v>
      </c>
      <c r="M7" t="b">
        <v>0</v>
      </c>
      <c r="N7" t="s">
        <v>8269</v>
      </c>
      <c r="O7">
        <f>ROUND(E7/D7,0)*100</f>
        <v>0</v>
      </c>
      <c r="P7">
        <f>IFERROR(ROUND(E7/L7,2),0)</f>
        <v>23.92</v>
      </c>
      <c r="Q7" s="9" t="s">
        <v>8323</v>
      </c>
      <c r="R7" t="s">
        <v>8326</v>
      </c>
      <c r="S7" s="13">
        <f>(((J7/60)/60)/24)+DATE(1970,1,1)</f>
        <v>41858.007071759261</v>
      </c>
      <c r="T7" s="14">
        <f t="shared" si="0"/>
        <v>41888.007071759261</v>
      </c>
    </row>
    <row r="8" spans="1:20" ht="45" x14ac:dyDescent="0.25">
      <c r="A8">
        <v>2852</v>
      </c>
      <c r="B8" s="3" t="s">
        <v>2852</v>
      </c>
      <c r="C8" s="3" t="s">
        <v>6962</v>
      </c>
      <c r="D8" s="6">
        <v>5000</v>
      </c>
      <c r="E8" s="8">
        <v>95</v>
      </c>
      <c r="F8" t="s">
        <v>8220</v>
      </c>
      <c r="G8" t="s">
        <v>8223</v>
      </c>
      <c r="H8" t="s">
        <v>8245</v>
      </c>
      <c r="I8">
        <v>1403312703</v>
      </c>
      <c r="J8">
        <v>1400720703</v>
      </c>
      <c r="K8" t="b">
        <v>0</v>
      </c>
      <c r="L8">
        <v>6</v>
      </c>
      <c r="M8" t="b">
        <v>0</v>
      </c>
      <c r="N8" t="s">
        <v>8269</v>
      </c>
      <c r="O8">
        <f>ROUND(E8/D8,0)*100</f>
        <v>0</v>
      </c>
      <c r="P8">
        <f>IFERROR(ROUND(E8/L8,2),0)</f>
        <v>15.83</v>
      </c>
      <c r="Q8" s="9" t="s">
        <v>8323</v>
      </c>
      <c r="R8" t="s">
        <v>8326</v>
      </c>
      <c r="S8" s="13">
        <f>(((J8/60)/60)/24)+DATE(1970,1,1)</f>
        <v>41781.045173611114</v>
      </c>
      <c r="T8" s="14">
        <f t="shared" si="0"/>
        <v>41811.045173611114</v>
      </c>
    </row>
    <row r="9" spans="1:20" ht="60" x14ac:dyDescent="0.25">
      <c r="A9">
        <v>2855</v>
      </c>
      <c r="B9" s="3" t="s">
        <v>2855</v>
      </c>
      <c r="C9" s="3" t="s">
        <v>6965</v>
      </c>
      <c r="D9" s="6">
        <v>600</v>
      </c>
      <c r="E9" s="8">
        <v>300</v>
      </c>
      <c r="F9" t="s">
        <v>8220</v>
      </c>
      <c r="G9" t="s">
        <v>8223</v>
      </c>
      <c r="H9" t="s">
        <v>8245</v>
      </c>
      <c r="I9">
        <v>1454110440</v>
      </c>
      <c r="J9">
        <v>1451607071</v>
      </c>
      <c r="K9" t="b">
        <v>0</v>
      </c>
      <c r="L9">
        <v>5</v>
      </c>
      <c r="M9" t="b">
        <v>0</v>
      </c>
      <c r="N9" t="s">
        <v>8269</v>
      </c>
      <c r="O9">
        <f>ROUND(E9/D9,0)*100</f>
        <v>100</v>
      </c>
      <c r="P9">
        <f>IFERROR(ROUND(E9/L9,2),0)</f>
        <v>60</v>
      </c>
      <c r="Q9" s="9" t="s">
        <v>8323</v>
      </c>
      <c r="R9" t="s">
        <v>8326</v>
      </c>
      <c r="S9" s="13">
        <f>(((J9/60)/60)/24)+DATE(1970,1,1)</f>
        <v>42370.007766203707</v>
      </c>
      <c r="T9" s="14">
        <f t="shared" si="0"/>
        <v>42398.981944444444</v>
      </c>
    </row>
    <row r="10" spans="1:20" ht="45" x14ac:dyDescent="0.25">
      <c r="A10">
        <v>2856</v>
      </c>
      <c r="B10" s="3" t="s">
        <v>2856</v>
      </c>
      <c r="C10" s="3" t="s">
        <v>6966</v>
      </c>
      <c r="D10" s="6">
        <v>3000</v>
      </c>
      <c r="E10" s="8">
        <v>146</v>
      </c>
      <c r="F10" t="s">
        <v>8220</v>
      </c>
      <c r="G10" t="s">
        <v>8223</v>
      </c>
      <c r="H10" t="s">
        <v>8245</v>
      </c>
      <c r="I10">
        <v>1439069640</v>
      </c>
      <c r="J10">
        <v>1433897647</v>
      </c>
      <c r="K10" t="b">
        <v>0</v>
      </c>
      <c r="L10">
        <v>6</v>
      </c>
      <c r="M10" t="b">
        <v>0</v>
      </c>
      <c r="N10" t="s">
        <v>8269</v>
      </c>
      <c r="O10">
        <f>ROUND(E10/D10,0)*100</f>
        <v>0</v>
      </c>
      <c r="P10">
        <f>IFERROR(ROUND(E10/L10,2),0)</f>
        <v>24.33</v>
      </c>
      <c r="Q10" s="9" t="s">
        <v>8323</v>
      </c>
      <c r="R10" t="s">
        <v>8326</v>
      </c>
      <c r="S10" s="13">
        <f>(((J10/60)/60)/24)+DATE(1970,1,1)</f>
        <v>42165.037581018521</v>
      </c>
      <c r="T10" s="14">
        <f t="shared" si="0"/>
        <v>42224.898611111115</v>
      </c>
    </row>
    <row r="11" spans="1:20" ht="60" x14ac:dyDescent="0.25">
      <c r="A11">
        <v>2860</v>
      </c>
      <c r="B11" s="3" t="s">
        <v>2860</v>
      </c>
      <c r="C11" s="3" t="s">
        <v>6970</v>
      </c>
      <c r="D11" s="6">
        <v>4000</v>
      </c>
      <c r="E11" s="8">
        <v>266</v>
      </c>
      <c r="F11" t="s">
        <v>8220</v>
      </c>
      <c r="G11" t="s">
        <v>8223</v>
      </c>
      <c r="H11" t="s">
        <v>8245</v>
      </c>
      <c r="I11">
        <v>1466363576</v>
      </c>
      <c r="J11">
        <v>1461179576</v>
      </c>
      <c r="K11" t="b">
        <v>0</v>
      </c>
      <c r="L11">
        <v>9</v>
      </c>
      <c r="M11" t="b">
        <v>0</v>
      </c>
      <c r="N11" t="s">
        <v>8269</v>
      </c>
      <c r="O11">
        <f>ROUND(E11/D11,0)*100</f>
        <v>0</v>
      </c>
      <c r="P11">
        <f>IFERROR(ROUND(E11/L11,2),0)</f>
        <v>29.56</v>
      </c>
      <c r="Q11" s="9" t="s">
        <v>8323</v>
      </c>
      <c r="R11" t="s">
        <v>8326</v>
      </c>
      <c r="S11" s="13">
        <f>(((J11/60)/60)/24)+DATE(1970,1,1)</f>
        <v>42480.800648148142</v>
      </c>
      <c r="T11" s="14">
        <f t="shared" si="0"/>
        <v>42540.800648148142</v>
      </c>
    </row>
    <row r="12" spans="1:20" ht="45" x14ac:dyDescent="0.25">
      <c r="A12">
        <v>2862</v>
      </c>
      <c r="B12" s="3" t="s">
        <v>2862</v>
      </c>
      <c r="C12" s="3" t="s">
        <v>6972</v>
      </c>
      <c r="D12" s="6">
        <v>12700</v>
      </c>
      <c r="E12" s="8">
        <v>55</v>
      </c>
      <c r="F12" t="s">
        <v>8220</v>
      </c>
      <c r="G12" t="s">
        <v>8223</v>
      </c>
      <c r="H12" t="s">
        <v>8245</v>
      </c>
      <c r="I12">
        <v>1403636229</v>
      </c>
      <c r="J12">
        <v>1401044229</v>
      </c>
      <c r="K12" t="b">
        <v>0</v>
      </c>
      <c r="L12">
        <v>3</v>
      </c>
      <c r="M12" t="b">
        <v>0</v>
      </c>
      <c r="N12" t="s">
        <v>8269</v>
      </c>
      <c r="O12">
        <f>ROUND(E12/D12,0)*100</f>
        <v>0</v>
      </c>
      <c r="P12">
        <f>IFERROR(ROUND(E12/L12,2),0)</f>
        <v>18.329999999999998</v>
      </c>
      <c r="Q12" s="9" t="s">
        <v>8323</v>
      </c>
      <c r="R12" t="s">
        <v>8326</v>
      </c>
      <c r="S12" s="13">
        <f>(((J12/60)/60)/24)+DATE(1970,1,1)</f>
        <v>41784.789687500001</v>
      </c>
      <c r="T12" s="14">
        <f t="shared" si="0"/>
        <v>41814.789687500001</v>
      </c>
    </row>
    <row r="13" spans="1:20" ht="60" x14ac:dyDescent="0.25">
      <c r="A13">
        <v>2863</v>
      </c>
      <c r="B13" s="3" t="s">
        <v>2863</v>
      </c>
      <c r="C13" s="3" t="s">
        <v>6973</v>
      </c>
      <c r="D13" s="6">
        <v>50000</v>
      </c>
      <c r="E13" s="8">
        <v>20</v>
      </c>
      <c r="F13" t="s">
        <v>8220</v>
      </c>
      <c r="G13" t="s">
        <v>8223</v>
      </c>
      <c r="H13" t="s">
        <v>8245</v>
      </c>
      <c r="I13">
        <v>1410279123</v>
      </c>
      <c r="J13">
        <v>1405095123</v>
      </c>
      <c r="K13" t="b">
        <v>0</v>
      </c>
      <c r="L13">
        <v>1</v>
      </c>
      <c r="M13" t="b">
        <v>0</v>
      </c>
      <c r="N13" t="s">
        <v>8269</v>
      </c>
      <c r="O13">
        <f>ROUND(E13/D13,0)*100</f>
        <v>0</v>
      </c>
      <c r="P13">
        <f>IFERROR(ROUND(E13/L13,2),0)</f>
        <v>20</v>
      </c>
      <c r="Q13" s="9" t="s">
        <v>8323</v>
      </c>
      <c r="R13" t="s">
        <v>8326</v>
      </c>
      <c r="S13" s="13">
        <f>(((J13/60)/60)/24)+DATE(1970,1,1)</f>
        <v>41831.675034722226</v>
      </c>
      <c r="T13" s="14">
        <f t="shared" si="0"/>
        <v>41891.675034722226</v>
      </c>
    </row>
    <row r="14" spans="1:20" ht="60" x14ac:dyDescent="0.25">
      <c r="A14">
        <v>2865</v>
      </c>
      <c r="B14" s="3" t="s">
        <v>2865</v>
      </c>
      <c r="C14" s="3" t="s">
        <v>6975</v>
      </c>
      <c r="D14" s="6">
        <v>2888</v>
      </c>
      <c r="E14" s="8">
        <v>0</v>
      </c>
      <c r="F14" t="s">
        <v>8220</v>
      </c>
      <c r="G14" t="s">
        <v>8223</v>
      </c>
      <c r="H14" t="s">
        <v>8245</v>
      </c>
      <c r="I14">
        <v>1420512259</v>
      </c>
      <c r="J14">
        <v>1415328259</v>
      </c>
      <c r="K14" t="b">
        <v>0</v>
      </c>
      <c r="L14">
        <v>0</v>
      </c>
      <c r="M14" t="b">
        <v>0</v>
      </c>
      <c r="N14" t="s">
        <v>8269</v>
      </c>
      <c r="O14">
        <f>ROUND(E14/D14,0)*100</f>
        <v>0</v>
      </c>
      <c r="P14">
        <f>IFERROR(ROUND(E14/L14,2),0)</f>
        <v>0</v>
      </c>
      <c r="Q14" s="9" t="s">
        <v>8323</v>
      </c>
      <c r="R14" t="s">
        <v>8326</v>
      </c>
      <c r="S14" s="13">
        <f>(((J14/60)/60)/24)+DATE(1970,1,1)</f>
        <v>41950.114108796297</v>
      </c>
      <c r="T14" s="14">
        <f t="shared" si="0"/>
        <v>42010.114108796297</v>
      </c>
    </row>
    <row r="15" spans="1:20" ht="45" x14ac:dyDescent="0.25">
      <c r="A15">
        <v>2866</v>
      </c>
      <c r="B15" s="3" t="s">
        <v>2866</v>
      </c>
      <c r="C15" s="3" t="s">
        <v>6976</v>
      </c>
      <c r="D15" s="6">
        <v>5000</v>
      </c>
      <c r="E15" s="8">
        <v>45</v>
      </c>
      <c r="F15" t="s">
        <v>8220</v>
      </c>
      <c r="G15" t="s">
        <v>8223</v>
      </c>
      <c r="H15" t="s">
        <v>8245</v>
      </c>
      <c r="I15">
        <v>1476482400</v>
      </c>
      <c r="J15">
        <v>1473893721</v>
      </c>
      <c r="K15" t="b">
        <v>0</v>
      </c>
      <c r="L15">
        <v>2</v>
      </c>
      <c r="M15" t="b">
        <v>0</v>
      </c>
      <c r="N15" t="s">
        <v>8269</v>
      </c>
      <c r="O15">
        <f>ROUND(E15/D15,0)*100</f>
        <v>0</v>
      </c>
      <c r="P15">
        <f>IFERROR(ROUND(E15/L15,2),0)</f>
        <v>22.5</v>
      </c>
      <c r="Q15" s="9" t="s">
        <v>8323</v>
      </c>
      <c r="R15" t="s">
        <v>8326</v>
      </c>
      <c r="S15" s="13">
        <f>(((J15/60)/60)/24)+DATE(1970,1,1)</f>
        <v>42627.955104166671</v>
      </c>
      <c r="T15" s="14">
        <f t="shared" si="0"/>
        <v>42657.916666666672</v>
      </c>
    </row>
    <row r="16" spans="1:20" ht="60" x14ac:dyDescent="0.25">
      <c r="A16">
        <v>2867</v>
      </c>
      <c r="B16" s="3" t="s">
        <v>2867</v>
      </c>
      <c r="C16" s="3" t="s">
        <v>6977</v>
      </c>
      <c r="D16" s="6">
        <v>2500</v>
      </c>
      <c r="E16" s="8">
        <v>504</v>
      </c>
      <c r="F16" t="s">
        <v>8220</v>
      </c>
      <c r="G16" t="s">
        <v>8223</v>
      </c>
      <c r="H16" t="s">
        <v>8245</v>
      </c>
      <c r="I16">
        <v>1467604800</v>
      </c>
      <c r="J16">
        <v>1465533672</v>
      </c>
      <c r="K16" t="b">
        <v>0</v>
      </c>
      <c r="L16">
        <v>10</v>
      </c>
      <c r="M16" t="b">
        <v>0</v>
      </c>
      <c r="N16" t="s">
        <v>8269</v>
      </c>
      <c r="O16">
        <f>ROUND(E16/D16,0)*100</f>
        <v>0</v>
      </c>
      <c r="P16">
        <f>IFERROR(ROUND(E16/L16,2),0)</f>
        <v>50.4</v>
      </c>
      <c r="Q16" s="9" t="s">
        <v>8323</v>
      </c>
      <c r="R16" t="s">
        <v>8326</v>
      </c>
      <c r="S16" s="13">
        <f>(((J16/60)/60)/24)+DATE(1970,1,1)</f>
        <v>42531.195277777777</v>
      </c>
      <c r="T16" s="14">
        <f t="shared" si="0"/>
        <v>42555.166666666672</v>
      </c>
    </row>
    <row r="17" spans="1:20" ht="60" x14ac:dyDescent="0.25">
      <c r="A17">
        <v>2868</v>
      </c>
      <c r="B17" s="3" t="s">
        <v>2868</v>
      </c>
      <c r="C17" s="3" t="s">
        <v>6978</v>
      </c>
      <c r="D17" s="6">
        <v>15000</v>
      </c>
      <c r="E17" s="8">
        <v>6301.76</v>
      </c>
      <c r="F17" t="s">
        <v>8220</v>
      </c>
      <c r="G17" t="s">
        <v>8223</v>
      </c>
      <c r="H17" t="s">
        <v>8245</v>
      </c>
      <c r="I17">
        <v>1475697054</v>
      </c>
      <c r="J17">
        <v>1473105054</v>
      </c>
      <c r="K17" t="b">
        <v>0</v>
      </c>
      <c r="L17">
        <v>60</v>
      </c>
      <c r="M17" t="b">
        <v>0</v>
      </c>
      <c r="N17" t="s">
        <v>8269</v>
      </c>
      <c r="O17">
        <f>ROUND(E17/D17,0)*100</f>
        <v>0</v>
      </c>
      <c r="P17">
        <f>IFERROR(ROUND(E17/L17,2),0)</f>
        <v>105.03</v>
      </c>
      <c r="Q17" s="9" t="s">
        <v>8323</v>
      </c>
      <c r="R17" t="s">
        <v>8326</v>
      </c>
      <c r="S17" s="13">
        <f>(((J17/60)/60)/24)+DATE(1970,1,1)</f>
        <v>42618.827013888891</v>
      </c>
      <c r="T17" s="14">
        <f t="shared" si="0"/>
        <v>42648.827013888891</v>
      </c>
    </row>
    <row r="18" spans="1:20" ht="60" x14ac:dyDescent="0.25">
      <c r="A18">
        <v>2869</v>
      </c>
      <c r="B18" s="3" t="s">
        <v>2869</v>
      </c>
      <c r="C18" s="3" t="s">
        <v>6979</v>
      </c>
      <c r="D18" s="6">
        <v>20000</v>
      </c>
      <c r="E18" s="8">
        <v>177</v>
      </c>
      <c r="F18" t="s">
        <v>8220</v>
      </c>
      <c r="G18" t="s">
        <v>8223</v>
      </c>
      <c r="H18" t="s">
        <v>8245</v>
      </c>
      <c r="I18">
        <v>1468937681</v>
      </c>
      <c r="J18">
        <v>1466345681</v>
      </c>
      <c r="K18" t="b">
        <v>0</v>
      </c>
      <c r="L18">
        <v>5</v>
      </c>
      <c r="M18" t="b">
        <v>0</v>
      </c>
      <c r="N18" t="s">
        <v>8269</v>
      </c>
      <c r="O18">
        <f>ROUND(E18/D18,0)*100</f>
        <v>0</v>
      </c>
      <c r="P18">
        <f>IFERROR(ROUND(E18/L18,2),0)</f>
        <v>35.4</v>
      </c>
      <c r="Q18" s="9" t="s">
        <v>8323</v>
      </c>
      <c r="R18" t="s">
        <v>8326</v>
      </c>
      <c r="S18" s="13">
        <f>(((J18/60)/60)/24)+DATE(1970,1,1)</f>
        <v>42540.593530092592</v>
      </c>
      <c r="T18" s="14">
        <f t="shared" si="0"/>
        <v>42570.593530092592</v>
      </c>
    </row>
    <row r="19" spans="1:20" ht="60" x14ac:dyDescent="0.25">
      <c r="A19">
        <v>2870</v>
      </c>
      <c r="B19" s="3" t="s">
        <v>2870</v>
      </c>
      <c r="C19" s="3" t="s">
        <v>6980</v>
      </c>
      <c r="D19" s="6">
        <v>5000</v>
      </c>
      <c r="E19" s="8">
        <v>750</v>
      </c>
      <c r="F19" t="s">
        <v>8220</v>
      </c>
      <c r="G19" t="s">
        <v>8223</v>
      </c>
      <c r="H19" t="s">
        <v>8245</v>
      </c>
      <c r="I19">
        <v>1400301165</v>
      </c>
      <c r="J19">
        <v>1397709165</v>
      </c>
      <c r="K19" t="b">
        <v>0</v>
      </c>
      <c r="L19">
        <v>9</v>
      </c>
      <c r="M19" t="b">
        <v>0</v>
      </c>
      <c r="N19" t="s">
        <v>8269</v>
      </c>
      <c r="O19">
        <f>ROUND(E19/D19,0)*100</f>
        <v>0</v>
      </c>
      <c r="P19">
        <f>IFERROR(ROUND(E19/L19,2),0)</f>
        <v>83.33</v>
      </c>
      <c r="Q19" s="9" t="s">
        <v>8323</v>
      </c>
      <c r="R19" t="s">
        <v>8326</v>
      </c>
      <c r="S19" s="13">
        <f>(((J19/60)/60)/24)+DATE(1970,1,1)</f>
        <v>41746.189409722225</v>
      </c>
      <c r="T19" s="14">
        <f t="shared" si="0"/>
        <v>41776.189409722225</v>
      </c>
    </row>
    <row r="20" spans="1:20" ht="45" x14ac:dyDescent="0.25">
      <c r="A20">
        <v>2871</v>
      </c>
      <c r="B20" s="3" t="s">
        <v>2871</v>
      </c>
      <c r="C20" s="3" t="s">
        <v>6981</v>
      </c>
      <c r="D20" s="6">
        <v>10000</v>
      </c>
      <c r="E20" s="8">
        <v>467</v>
      </c>
      <c r="F20" t="s">
        <v>8220</v>
      </c>
      <c r="G20" t="s">
        <v>8223</v>
      </c>
      <c r="H20" t="s">
        <v>8245</v>
      </c>
      <c r="I20">
        <v>1419183813</v>
      </c>
      <c r="J20">
        <v>1417455813</v>
      </c>
      <c r="K20" t="b">
        <v>0</v>
      </c>
      <c r="L20">
        <v>13</v>
      </c>
      <c r="M20" t="b">
        <v>0</v>
      </c>
      <c r="N20" t="s">
        <v>8269</v>
      </c>
      <c r="O20">
        <f>ROUND(E20/D20,0)*100</f>
        <v>0</v>
      </c>
      <c r="P20">
        <f>IFERROR(ROUND(E20/L20,2),0)</f>
        <v>35.92</v>
      </c>
      <c r="Q20" s="9" t="s">
        <v>8323</v>
      </c>
      <c r="R20" t="s">
        <v>8326</v>
      </c>
      <c r="S20" s="13">
        <f>(((J20/60)/60)/24)+DATE(1970,1,1)</f>
        <v>41974.738576388889</v>
      </c>
      <c r="T20" s="14">
        <f t="shared" si="0"/>
        <v>41994.738576388889</v>
      </c>
    </row>
    <row r="21" spans="1:20" ht="45" x14ac:dyDescent="0.25">
      <c r="A21">
        <v>2872</v>
      </c>
      <c r="B21" s="3" t="s">
        <v>2872</v>
      </c>
      <c r="C21" s="3" t="s">
        <v>6982</v>
      </c>
      <c r="D21" s="6">
        <v>3000</v>
      </c>
      <c r="E21" s="8">
        <v>0</v>
      </c>
      <c r="F21" t="s">
        <v>8220</v>
      </c>
      <c r="G21" t="s">
        <v>8223</v>
      </c>
      <c r="H21" t="s">
        <v>8245</v>
      </c>
      <c r="I21">
        <v>1434768438</v>
      </c>
      <c r="J21">
        <v>1429584438</v>
      </c>
      <c r="K21" t="b">
        <v>0</v>
      </c>
      <c r="L21">
        <v>0</v>
      </c>
      <c r="M21" t="b">
        <v>0</v>
      </c>
      <c r="N21" t="s">
        <v>8269</v>
      </c>
      <c r="O21">
        <f>ROUND(E21/D21,0)*100</f>
        <v>0</v>
      </c>
      <c r="P21">
        <f>IFERROR(ROUND(E21/L21,2),0)</f>
        <v>0</v>
      </c>
      <c r="Q21" s="9" t="s">
        <v>8323</v>
      </c>
      <c r="R21" t="s">
        <v>8326</v>
      </c>
      <c r="S21" s="13">
        <f>(((J21/60)/60)/24)+DATE(1970,1,1)</f>
        <v>42115.11618055556</v>
      </c>
      <c r="T21" s="14">
        <f t="shared" si="0"/>
        <v>42175.11618055556</v>
      </c>
    </row>
    <row r="22" spans="1:20" ht="60" x14ac:dyDescent="0.25">
      <c r="A22">
        <v>2873</v>
      </c>
      <c r="B22" s="3" t="s">
        <v>2873</v>
      </c>
      <c r="C22" s="3" t="s">
        <v>6983</v>
      </c>
      <c r="D22" s="6">
        <v>2500</v>
      </c>
      <c r="E22" s="8">
        <v>953</v>
      </c>
      <c r="F22" t="s">
        <v>8220</v>
      </c>
      <c r="G22" t="s">
        <v>8223</v>
      </c>
      <c r="H22" t="s">
        <v>8245</v>
      </c>
      <c r="I22">
        <v>1422473831</v>
      </c>
      <c r="J22">
        <v>1419881831</v>
      </c>
      <c r="K22" t="b">
        <v>0</v>
      </c>
      <c r="L22">
        <v>8</v>
      </c>
      <c r="M22" t="b">
        <v>0</v>
      </c>
      <c r="N22" t="s">
        <v>8269</v>
      </c>
      <c r="O22">
        <f>ROUND(E22/D22,0)*100</f>
        <v>0</v>
      </c>
      <c r="P22">
        <f>IFERROR(ROUND(E22/L22,2),0)</f>
        <v>119.13</v>
      </c>
      <c r="Q22" s="9" t="s">
        <v>8323</v>
      </c>
      <c r="R22" t="s">
        <v>8326</v>
      </c>
      <c r="S22" s="13">
        <f>(((J22/60)/60)/24)+DATE(1970,1,1)</f>
        <v>42002.817488425921</v>
      </c>
      <c r="T22" s="14">
        <f t="shared" si="0"/>
        <v>42032.817488425921</v>
      </c>
    </row>
    <row r="23" spans="1:20" ht="60" x14ac:dyDescent="0.25">
      <c r="A23">
        <v>2874</v>
      </c>
      <c r="B23" s="3" t="s">
        <v>2874</v>
      </c>
      <c r="C23" s="3" t="s">
        <v>6984</v>
      </c>
      <c r="D23" s="6">
        <v>5000</v>
      </c>
      <c r="E23" s="8">
        <v>271</v>
      </c>
      <c r="F23" t="s">
        <v>8220</v>
      </c>
      <c r="G23" t="s">
        <v>8223</v>
      </c>
      <c r="H23" t="s">
        <v>8245</v>
      </c>
      <c r="I23">
        <v>1484684186</v>
      </c>
      <c r="J23">
        <v>1482092186</v>
      </c>
      <c r="K23" t="b">
        <v>0</v>
      </c>
      <c r="L23">
        <v>3</v>
      </c>
      <c r="M23" t="b">
        <v>0</v>
      </c>
      <c r="N23" t="s">
        <v>8269</v>
      </c>
      <c r="O23">
        <f>ROUND(E23/D23,0)*100</f>
        <v>0</v>
      </c>
      <c r="P23">
        <f>IFERROR(ROUND(E23/L23,2),0)</f>
        <v>90.33</v>
      </c>
      <c r="Q23" s="9" t="s">
        <v>8323</v>
      </c>
      <c r="R23" t="s">
        <v>8326</v>
      </c>
      <c r="S23" s="13">
        <f>(((J23/60)/60)/24)+DATE(1970,1,1)</f>
        <v>42722.84474537037</v>
      </c>
      <c r="T23" s="14">
        <f t="shared" si="0"/>
        <v>42752.84474537037</v>
      </c>
    </row>
    <row r="24" spans="1:20" ht="60" x14ac:dyDescent="0.25">
      <c r="A24">
        <v>2875</v>
      </c>
      <c r="B24" s="3" t="s">
        <v>2875</v>
      </c>
      <c r="C24" s="3" t="s">
        <v>6985</v>
      </c>
      <c r="D24" s="6">
        <v>20000</v>
      </c>
      <c r="E24" s="8">
        <v>7</v>
      </c>
      <c r="F24" t="s">
        <v>8220</v>
      </c>
      <c r="G24" t="s">
        <v>8223</v>
      </c>
      <c r="H24" t="s">
        <v>8245</v>
      </c>
      <c r="I24">
        <v>1462417493</v>
      </c>
      <c r="J24">
        <v>1459825493</v>
      </c>
      <c r="K24" t="b">
        <v>0</v>
      </c>
      <c r="L24">
        <v>3</v>
      </c>
      <c r="M24" t="b">
        <v>0</v>
      </c>
      <c r="N24" t="s">
        <v>8269</v>
      </c>
      <c r="O24">
        <f>ROUND(E24/D24,0)*100</f>
        <v>0</v>
      </c>
      <c r="P24">
        <f>IFERROR(ROUND(E24/L24,2),0)</f>
        <v>2.33</v>
      </c>
      <c r="Q24" s="9" t="s">
        <v>8323</v>
      </c>
      <c r="R24" t="s">
        <v>8326</v>
      </c>
      <c r="S24" s="13">
        <f>(((J24/60)/60)/24)+DATE(1970,1,1)</f>
        <v>42465.128391203703</v>
      </c>
      <c r="T24" s="14">
        <f t="shared" si="0"/>
        <v>42495.128391203703</v>
      </c>
    </row>
    <row r="25" spans="1:20" ht="60" x14ac:dyDescent="0.25">
      <c r="A25">
        <v>2876</v>
      </c>
      <c r="B25" s="3" t="s">
        <v>2876</v>
      </c>
      <c r="C25" s="3" t="s">
        <v>6986</v>
      </c>
      <c r="D25" s="6">
        <v>150000</v>
      </c>
      <c r="E25" s="8">
        <v>0</v>
      </c>
      <c r="F25" t="s">
        <v>8220</v>
      </c>
      <c r="G25" t="s">
        <v>8223</v>
      </c>
      <c r="H25" t="s">
        <v>8245</v>
      </c>
      <c r="I25">
        <v>1437069079</v>
      </c>
      <c r="J25">
        <v>1434477079</v>
      </c>
      <c r="K25" t="b">
        <v>0</v>
      </c>
      <c r="L25">
        <v>0</v>
      </c>
      <c r="M25" t="b">
        <v>0</v>
      </c>
      <c r="N25" t="s">
        <v>8269</v>
      </c>
      <c r="O25">
        <f>ROUND(E25/D25,0)*100</f>
        <v>0</v>
      </c>
      <c r="P25">
        <f>IFERROR(ROUND(E25/L25,2),0)</f>
        <v>0</v>
      </c>
      <c r="Q25" s="9" t="s">
        <v>8323</v>
      </c>
      <c r="R25" t="s">
        <v>8326</v>
      </c>
      <c r="S25" s="13">
        <f>(((J25/60)/60)/24)+DATE(1970,1,1)</f>
        <v>42171.743969907402</v>
      </c>
      <c r="T25" s="14">
        <f t="shared" si="0"/>
        <v>42201.743969907402</v>
      </c>
    </row>
    <row r="26" spans="1:20" ht="60" x14ac:dyDescent="0.25">
      <c r="A26">
        <v>2877</v>
      </c>
      <c r="B26" s="3" t="s">
        <v>2877</v>
      </c>
      <c r="C26" s="3" t="s">
        <v>6987</v>
      </c>
      <c r="D26" s="6">
        <v>6000</v>
      </c>
      <c r="E26" s="8">
        <v>650</v>
      </c>
      <c r="F26" t="s">
        <v>8220</v>
      </c>
      <c r="G26" t="s">
        <v>8223</v>
      </c>
      <c r="H26" t="s">
        <v>8245</v>
      </c>
      <c r="I26">
        <v>1480525200</v>
      </c>
      <c r="J26">
        <v>1477781724</v>
      </c>
      <c r="K26" t="b">
        <v>0</v>
      </c>
      <c r="L26">
        <v>6</v>
      </c>
      <c r="M26" t="b">
        <v>0</v>
      </c>
      <c r="N26" t="s">
        <v>8269</v>
      </c>
      <c r="O26">
        <f>ROUND(E26/D26,0)*100</f>
        <v>0</v>
      </c>
      <c r="P26">
        <f>IFERROR(ROUND(E26/L26,2),0)</f>
        <v>108.33</v>
      </c>
      <c r="Q26" s="9" t="s">
        <v>8323</v>
      </c>
      <c r="R26" t="s">
        <v>8326</v>
      </c>
      <c r="S26" s="13">
        <f>(((J26/60)/60)/24)+DATE(1970,1,1)</f>
        <v>42672.955138888887</v>
      </c>
      <c r="T26" s="14">
        <f t="shared" si="0"/>
        <v>42704.708333333328</v>
      </c>
    </row>
    <row r="27" spans="1:20" ht="45" x14ac:dyDescent="0.25">
      <c r="A27">
        <v>2879</v>
      </c>
      <c r="B27" s="3" t="s">
        <v>2879</v>
      </c>
      <c r="C27" s="3" t="s">
        <v>6989</v>
      </c>
      <c r="D27" s="6">
        <v>11200</v>
      </c>
      <c r="E27" s="8">
        <v>29</v>
      </c>
      <c r="F27" t="s">
        <v>8220</v>
      </c>
      <c r="G27" t="s">
        <v>8223</v>
      </c>
      <c r="H27" t="s">
        <v>8245</v>
      </c>
      <c r="I27">
        <v>1453310661</v>
      </c>
      <c r="J27">
        <v>1450718661</v>
      </c>
      <c r="K27" t="b">
        <v>0</v>
      </c>
      <c r="L27">
        <v>1</v>
      </c>
      <c r="M27" t="b">
        <v>0</v>
      </c>
      <c r="N27" t="s">
        <v>8269</v>
      </c>
      <c r="O27">
        <f>ROUND(E27/D27,0)*100</f>
        <v>0</v>
      </c>
      <c r="P27">
        <f>IFERROR(ROUND(E27/L27,2),0)</f>
        <v>29</v>
      </c>
      <c r="Q27" s="9" t="s">
        <v>8323</v>
      </c>
      <c r="R27" t="s">
        <v>8326</v>
      </c>
      <c r="S27" s="13">
        <f>(((J27/60)/60)/24)+DATE(1970,1,1)</f>
        <v>42359.725243055553</v>
      </c>
      <c r="T27" s="14">
        <f t="shared" si="0"/>
        <v>42389.725243055553</v>
      </c>
    </row>
    <row r="28" spans="1:20" ht="60" x14ac:dyDescent="0.25">
      <c r="A28">
        <v>2880</v>
      </c>
      <c r="B28" s="3" t="s">
        <v>2880</v>
      </c>
      <c r="C28" s="3" t="s">
        <v>6990</v>
      </c>
      <c r="D28" s="6">
        <v>12000</v>
      </c>
      <c r="E28" s="8">
        <v>2800</v>
      </c>
      <c r="F28" t="s">
        <v>8220</v>
      </c>
      <c r="G28" t="s">
        <v>8223</v>
      </c>
      <c r="H28" t="s">
        <v>8245</v>
      </c>
      <c r="I28">
        <v>1440090300</v>
      </c>
      <c r="J28">
        <v>1436305452</v>
      </c>
      <c r="K28" t="b">
        <v>0</v>
      </c>
      <c r="L28">
        <v>29</v>
      </c>
      <c r="M28" t="b">
        <v>0</v>
      </c>
      <c r="N28" t="s">
        <v>8269</v>
      </c>
      <c r="O28">
        <f>ROUND(E28/D28,0)*100</f>
        <v>0</v>
      </c>
      <c r="P28">
        <f>IFERROR(ROUND(E28/L28,2),0)</f>
        <v>96.55</v>
      </c>
      <c r="Q28" s="9" t="s">
        <v>8323</v>
      </c>
      <c r="R28" t="s">
        <v>8326</v>
      </c>
      <c r="S28" s="13">
        <f>(((J28/60)/60)/24)+DATE(1970,1,1)</f>
        <v>42192.905694444446</v>
      </c>
      <c r="T28" s="14">
        <f t="shared" si="0"/>
        <v>42236.711805555555</v>
      </c>
    </row>
    <row r="29" spans="1:20" ht="60" x14ac:dyDescent="0.25">
      <c r="A29">
        <v>2881</v>
      </c>
      <c r="B29" s="3" t="s">
        <v>2881</v>
      </c>
      <c r="C29" s="3" t="s">
        <v>6991</v>
      </c>
      <c r="D29" s="6">
        <v>5500</v>
      </c>
      <c r="E29" s="8">
        <v>0</v>
      </c>
      <c r="F29" t="s">
        <v>8220</v>
      </c>
      <c r="G29" t="s">
        <v>8223</v>
      </c>
      <c r="H29" t="s">
        <v>8245</v>
      </c>
      <c r="I29">
        <v>1417620036</v>
      </c>
      <c r="J29">
        <v>1412432436</v>
      </c>
      <c r="K29" t="b">
        <v>0</v>
      </c>
      <c r="L29">
        <v>0</v>
      </c>
      <c r="M29" t="b">
        <v>0</v>
      </c>
      <c r="N29" t="s">
        <v>8269</v>
      </c>
      <c r="O29">
        <f>ROUND(E29/D29,0)*100</f>
        <v>0</v>
      </c>
      <c r="P29">
        <f>IFERROR(ROUND(E29/L29,2),0)</f>
        <v>0</v>
      </c>
      <c r="Q29" s="9" t="s">
        <v>8323</v>
      </c>
      <c r="R29" t="s">
        <v>8326</v>
      </c>
      <c r="S29" s="13">
        <f>(((J29/60)/60)/24)+DATE(1970,1,1)</f>
        <v>41916.597638888888</v>
      </c>
      <c r="T29" s="14">
        <f t="shared" si="0"/>
        <v>41976.639305555553</v>
      </c>
    </row>
    <row r="30" spans="1:20" ht="60" x14ac:dyDescent="0.25">
      <c r="A30">
        <v>2882</v>
      </c>
      <c r="B30" s="3" t="s">
        <v>2882</v>
      </c>
      <c r="C30" s="3" t="s">
        <v>6992</v>
      </c>
      <c r="D30" s="6">
        <v>750</v>
      </c>
      <c r="E30" s="8">
        <v>252</v>
      </c>
      <c r="F30" t="s">
        <v>8220</v>
      </c>
      <c r="G30" t="s">
        <v>8223</v>
      </c>
      <c r="H30" t="s">
        <v>8245</v>
      </c>
      <c r="I30">
        <v>1462112318</v>
      </c>
      <c r="J30">
        <v>1459520318</v>
      </c>
      <c r="K30" t="b">
        <v>0</v>
      </c>
      <c r="L30">
        <v>4</v>
      </c>
      <c r="M30" t="b">
        <v>0</v>
      </c>
      <c r="N30" t="s">
        <v>8269</v>
      </c>
      <c r="O30">
        <f>ROUND(E30/D30,0)*100</f>
        <v>0</v>
      </c>
      <c r="P30">
        <f>IFERROR(ROUND(E30/L30,2),0)</f>
        <v>63</v>
      </c>
      <c r="Q30" s="9" t="s">
        <v>8323</v>
      </c>
      <c r="R30" t="s">
        <v>8326</v>
      </c>
      <c r="S30" s="13">
        <f>(((J30/60)/60)/24)+DATE(1970,1,1)</f>
        <v>42461.596273148149</v>
      </c>
      <c r="T30" s="14">
        <f t="shared" si="0"/>
        <v>42491.596273148149</v>
      </c>
    </row>
    <row r="31" spans="1:20" ht="60" x14ac:dyDescent="0.25">
      <c r="A31">
        <v>2883</v>
      </c>
      <c r="B31" s="3" t="s">
        <v>2883</v>
      </c>
      <c r="C31" s="3" t="s">
        <v>6993</v>
      </c>
      <c r="D31" s="6">
        <v>10000</v>
      </c>
      <c r="E31" s="8">
        <v>1908</v>
      </c>
      <c r="F31" t="s">
        <v>8220</v>
      </c>
      <c r="G31" t="s">
        <v>8223</v>
      </c>
      <c r="H31" t="s">
        <v>8245</v>
      </c>
      <c r="I31">
        <v>1454734740</v>
      </c>
      <c r="J31">
        <v>1451684437</v>
      </c>
      <c r="K31" t="b">
        <v>0</v>
      </c>
      <c r="L31">
        <v>5</v>
      </c>
      <c r="M31" t="b">
        <v>0</v>
      </c>
      <c r="N31" t="s">
        <v>8269</v>
      </c>
      <c r="O31">
        <f>ROUND(E31/D31,0)*100</f>
        <v>0</v>
      </c>
      <c r="P31">
        <f>IFERROR(ROUND(E31/L31,2),0)</f>
        <v>381.6</v>
      </c>
      <c r="Q31" s="9" t="s">
        <v>8323</v>
      </c>
      <c r="R31" t="s">
        <v>8326</v>
      </c>
      <c r="S31" s="13">
        <f>(((J31/60)/60)/24)+DATE(1970,1,1)</f>
        <v>42370.90320601852</v>
      </c>
      <c r="T31" s="14">
        <f t="shared" si="0"/>
        <v>42406.207638888889</v>
      </c>
    </row>
    <row r="32" spans="1:20" ht="45" x14ac:dyDescent="0.25">
      <c r="A32">
        <v>2884</v>
      </c>
      <c r="B32" s="3" t="s">
        <v>2884</v>
      </c>
      <c r="C32" s="3" t="s">
        <v>6994</v>
      </c>
      <c r="D32" s="6">
        <v>45000</v>
      </c>
      <c r="E32" s="8">
        <v>185</v>
      </c>
      <c r="F32" t="s">
        <v>8220</v>
      </c>
      <c r="G32" t="s">
        <v>8223</v>
      </c>
      <c r="H32" t="s">
        <v>8245</v>
      </c>
      <c r="I32">
        <v>1417800435</v>
      </c>
      <c r="J32">
        <v>1415208435</v>
      </c>
      <c r="K32" t="b">
        <v>0</v>
      </c>
      <c r="L32">
        <v>4</v>
      </c>
      <c r="M32" t="b">
        <v>0</v>
      </c>
      <c r="N32" t="s">
        <v>8269</v>
      </c>
      <c r="O32">
        <f>ROUND(E32/D32,0)*100</f>
        <v>0</v>
      </c>
      <c r="P32">
        <f>IFERROR(ROUND(E32/L32,2),0)</f>
        <v>46.25</v>
      </c>
      <c r="Q32" s="9" t="s">
        <v>8323</v>
      </c>
      <c r="R32" t="s">
        <v>8326</v>
      </c>
      <c r="S32" s="13">
        <f>(((J32/60)/60)/24)+DATE(1970,1,1)</f>
        <v>41948.727256944447</v>
      </c>
      <c r="T32" s="14">
        <f t="shared" si="0"/>
        <v>41978.727256944447</v>
      </c>
    </row>
    <row r="33" spans="1:20" ht="30" x14ac:dyDescent="0.25">
      <c r="A33">
        <v>2885</v>
      </c>
      <c r="B33" s="3" t="s">
        <v>2885</v>
      </c>
      <c r="C33" s="3" t="s">
        <v>6995</v>
      </c>
      <c r="D33" s="6">
        <v>400</v>
      </c>
      <c r="E33" s="8">
        <v>130</v>
      </c>
      <c r="F33" t="s">
        <v>8220</v>
      </c>
      <c r="G33" t="s">
        <v>8223</v>
      </c>
      <c r="H33" t="s">
        <v>8245</v>
      </c>
      <c r="I33">
        <v>1426294201</v>
      </c>
      <c r="J33">
        <v>1423705801</v>
      </c>
      <c r="K33" t="b">
        <v>0</v>
      </c>
      <c r="L33">
        <v>5</v>
      </c>
      <c r="M33" t="b">
        <v>0</v>
      </c>
      <c r="N33" t="s">
        <v>8269</v>
      </c>
      <c r="O33">
        <f>ROUND(E33/D33,0)*100</f>
        <v>0</v>
      </c>
      <c r="P33">
        <f>IFERROR(ROUND(E33/L33,2),0)</f>
        <v>26</v>
      </c>
      <c r="Q33" s="9" t="s">
        <v>8323</v>
      </c>
      <c r="R33" t="s">
        <v>8326</v>
      </c>
      <c r="S33" s="13">
        <f>(((J33/60)/60)/24)+DATE(1970,1,1)</f>
        <v>42047.07640046296</v>
      </c>
      <c r="T33" s="14">
        <f t="shared" si="0"/>
        <v>42077.034733796296</v>
      </c>
    </row>
    <row r="34" spans="1:20" ht="60" x14ac:dyDescent="0.25">
      <c r="A34">
        <v>2886</v>
      </c>
      <c r="B34" s="3" t="s">
        <v>2886</v>
      </c>
      <c r="C34" s="3" t="s">
        <v>6996</v>
      </c>
      <c r="D34" s="6">
        <v>200</v>
      </c>
      <c r="E34" s="8">
        <v>10</v>
      </c>
      <c r="F34" t="s">
        <v>8220</v>
      </c>
      <c r="G34" t="s">
        <v>8223</v>
      </c>
      <c r="H34" t="s">
        <v>8245</v>
      </c>
      <c r="I34">
        <v>1442635140</v>
      </c>
      <c r="J34">
        <v>1442243484</v>
      </c>
      <c r="K34" t="b">
        <v>0</v>
      </c>
      <c r="L34">
        <v>1</v>
      </c>
      <c r="M34" t="b">
        <v>0</v>
      </c>
      <c r="N34" t="s">
        <v>8269</v>
      </c>
      <c r="O34">
        <f>ROUND(E34/D34,0)*100</f>
        <v>0</v>
      </c>
      <c r="P34">
        <f>IFERROR(ROUND(E34/L34,2),0)</f>
        <v>10</v>
      </c>
      <c r="Q34" s="9" t="s">
        <v>8323</v>
      </c>
      <c r="R34" t="s">
        <v>8326</v>
      </c>
      <c r="S34" s="13">
        <f>(((J34/60)/60)/24)+DATE(1970,1,1)</f>
        <v>42261.632916666669</v>
      </c>
      <c r="T34" s="14">
        <f t="shared" si="0"/>
        <v>42266.165972222225</v>
      </c>
    </row>
    <row r="35" spans="1:20" ht="60" x14ac:dyDescent="0.25">
      <c r="A35">
        <v>2887</v>
      </c>
      <c r="B35" s="3" t="s">
        <v>2887</v>
      </c>
      <c r="C35" s="3" t="s">
        <v>6997</v>
      </c>
      <c r="D35" s="6">
        <v>3000</v>
      </c>
      <c r="E35" s="8">
        <v>5</v>
      </c>
      <c r="F35" t="s">
        <v>8220</v>
      </c>
      <c r="G35" t="s">
        <v>8223</v>
      </c>
      <c r="H35" t="s">
        <v>8245</v>
      </c>
      <c r="I35">
        <v>1420971324</v>
      </c>
      <c r="J35">
        <v>1418379324</v>
      </c>
      <c r="K35" t="b">
        <v>0</v>
      </c>
      <c r="L35">
        <v>1</v>
      </c>
      <c r="M35" t="b">
        <v>0</v>
      </c>
      <c r="N35" t="s">
        <v>8269</v>
      </c>
      <c r="O35">
        <f>ROUND(E35/D35,0)*100</f>
        <v>0</v>
      </c>
      <c r="P35">
        <f>IFERROR(ROUND(E35/L35,2),0)</f>
        <v>5</v>
      </c>
      <c r="Q35" s="9" t="s">
        <v>8323</v>
      </c>
      <c r="R35" t="s">
        <v>8326</v>
      </c>
      <c r="S35" s="13">
        <f>(((J35/60)/60)/24)+DATE(1970,1,1)</f>
        <v>41985.427361111113</v>
      </c>
      <c r="T35" s="14">
        <f t="shared" si="0"/>
        <v>42015.427361111113</v>
      </c>
    </row>
    <row r="36" spans="1:20" ht="60" x14ac:dyDescent="0.25">
      <c r="A36">
        <v>2888</v>
      </c>
      <c r="B36" s="3" t="s">
        <v>2888</v>
      </c>
      <c r="C36" s="3" t="s">
        <v>6998</v>
      </c>
      <c r="D36" s="6">
        <v>30000</v>
      </c>
      <c r="E36" s="8">
        <v>0</v>
      </c>
      <c r="F36" t="s">
        <v>8220</v>
      </c>
      <c r="G36" t="s">
        <v>8223</v>
      </c>
      <c r="H36" t="s">
        <v>8245</v>
      </c>
      <c r="I36">
        <v>1413608340</v>
      </c>
      <c r="J36">
        <v>1412945440</v>
      </c>
      <c r="K36" t="b">
        <v>0</v>
      </c>
      <c r="L36">
        <v>0</v>
      </c>
      <c r="M36" t="b">
        <v>0</v>
      </c>
      <c r="N36" t="s">
        <v>8269</v>
      </c>
      <c r="O36">
        <f>ROUND(E36/D36,0)*100</f>
        <v>0</v>
      </c>
      <c r="P36">
        <f>IFERROR(ROUND(E36/L36,2),0)</f>
        <v>0</v>
      </c>
      <c r="Q36" s="9" t="s">
        <v>8323</v>
      </c>
      <c r="R36" t="s">
        <v>8326</v>
      </c>
      <c r="S36" s="13">
        <f>(((J36/60)/60)/24)+DATE(1970,1,1)</f>
        <v>41922.535185185188</v>
      </c>
      <c r="T36" s="14">
        <f t="shared" si="0"/>
        <v>41930.207638888889</v>
      </c>
    </row>
    <row r="37" spans="1:20" ht="45" x14ac:dyDescent="0.25">
      <c r="A37">
        <v>2889</v>
      </c>
      <c r="B37" s="3" t="s">
        <v>2889</v>
      </c>
      <c r="C37" s="3" t="s">
        <v>6999</v>
      </c>
      <c r="D37" s="6">
        <v>3000</v>
      </c>
      <c r="E37" s="8">
        <v>1142</v>
      </c>
      <c r="F37" t="s">
        <v>8220</v>
      </c>
      <c r="G37" t="s">
        <v>8223</v>
      </c>
      <c r="H37" t="s">
        <v>8245</v>
      </c>
      <c r="I37">
        <v>1409344985</v>
      </c>
      <c r="J37">
        <v>1406752985</v>
      </c>
      <c r="K37" t="b">
        <v>0</v>
      </c>
      <c r="L37">
        <v>14</v>
      </c>
      <c r="M37" t="b">
        <v>0</v>
      </c>
      <c r="N37" t="s">
        <v>8269</v>
      </c>
      <c r="O37">
        <f>ROUND(E37/D37,0)*100</f>
        <v>0</v>
      </c>
      <c r="P37">
        <f>IFERROR(ROUND(E37/L37,2),0)</f>
        <v>81.569999999999993</v>
      </c>
      <c r="Q37" s="9" t="s">
        <v>8323</v>
      </c>
      <c r="R37" t="s">
        <v>8326</v>
      </c>
      <c r="S37" s="13">
        <f>(((J37/60)/60)/24)+DATE(1970,1,1)</f>
        <v>41850.863252314812</v>
      </c>
      <c r="T37" s="14">
        <f t="shared" si="0"/>
        <v>41880.863252314812</v>
      </c>
    </row>
    <row r="38" spans="1:20" ht="60" x14ac:dyDescent="0.25">
      <c r="A38">
        <v>2890</v>
      </c>
      <c r="B38" s="3" t="s">
        <v>2890</v>
      </c>
      <c r="C38" s="3" t="s">
        <v>7000</v>
      </c>
      <c r="D38" s="6">
        <v>2000</v>
      </c>
      <c r="E38" s="8">
        <v>21</v>
      </c>
      <c r="F38" t="s">
        <v>8220</v>
      </c>
      <c r="G38" t="s">
        <v>8223</v>
      </c>
      <c r="H38" t="s">
        <v>8245</v>
      </c>
      <c r="I38">
        <v>1407553200</v>
      </c>
      <c r="J38">
        <v>1405100992</v>
      </c>
      <c r="K38" t="b">
        <v>0</v>
      </c>
      <c r="L38">
        <v>3</v>
      </c>
      <c r="M38" t="b">
        <v>0</v>
      </c>
      <c r="N38" t="s">
        <v>8269</v>
      </c>
      <c r="O38">
        <f>ROUND(E38/D38,0)*100</f>
        <v>0</v>
      </c>
      <c r="P38">
        <f>IFERROR(ROUND(E38/L38,2),0)</f>
        <v>7</v>
      </c>
      <c r="Q38" s="9" t="s">
        <v>8323</v>
      </c>
      <c r="R38" t="s">
        <v>8326</v>
      </c>
      <c r="S38" s="13">
        <f>(((J38/60)/60)/24)+DATE(1970,1,1)</f>
        <v>41831.742962962962</v>
      </c>
      <c r="T38" s="14">
        <f t="shared" si="0"/>
        <v>41860.125</v>
      </c>
    </row>
    <row r="39" spans="1:20" ht="60" x14ac:dyDescent="0.25">
      <c r="A39">
        <v>2891</v>
      </c>
      <c r="B39" s="3" t="s">
        <v>2891</v>
      </c>
      <c r="C39" s="3" t="s">
        <v>7001</v>
      </c>
      <c r="D39" s="6">
        <v>10000</v>
      </c>
      <c r="E39" s="8">
        <v>273</v>
      </c>
      <c r="F39" t="s">
        <v>8220</v>
      </c>
      <c r="G39" t="s">
        <v>8223</v>
      </c>
      <c r="H39" t="s">
        <v>8245</v>
      </c>
      <c r="I39">
        <v>1460751128</v>
      </c>
      <c r="J39">
        <v>1455570728</v>
      </c>
      <c r="K39" t="b">
        <v>0</v>
      </c>
      <c r="L39">
        <v>10</v>
      </c>
      <c r="M39" t="b">
        <v>0</v>
      </c>
      <c r="N39" t="s">
        <v>8269</v>
      </c>
      <c r="O39">
        <f>ROUND(E39/D39,0)*100</f>
        <v>0</v>
      </c>
      <c r="P39">
        <f>IFERROR(ROUND(E39/L39,2),0)</f>
        <v>27.3</v>
      </c>
      <c r="Q39" s="9" t="s">
        <v>8323</v>
      </c>
      <c r="R39" t="s">
        <v>8326</v>
      </c>
      <c r="S39" s="13">
        <f>(((J39/60)/60)/24)+DATE(1970,1,1)</f>
        <v>42415.883425925931</v>
      </c>
      <c r="T39" s="14">
        <f t="shared" si="0"/>
        <v>42475.84175925926</v>
      </c>
    </row>
    <row r="40" spans="1:20" ht="45" x14ac:dyDescent="0.25">
      <c r="A40">
        <v>2892</v>
      </c>
      <c r="B40" s="3" t="s">
        <v>2892</v>
      </c>
      <c r="C40" s="3" t="s">
        <v>7002</v>
      </c>
      <c r="D40" s="6">
        <v>5500</v>
      </c>
      <c r="E40" s="8">
        <v>500</v>
      </c>
      <c r="F40" t="s">
        <v>8220</v>
      </c>
      <c r="G40" t="s">
        <v>8223</v>
      </c>
      <c r="H40" t="s">
        <v>8245</v>
      </c>
      <c r="I40">
        <v>1409000400</v>
      </c>
      <c r="J40">
        <v>1408381704</v>
      </c>
      <c r="K40" t="b">
        <v>0</v>
      </c>
      <c r="L40">
        <v>17</v>
      </c>
      <c r="M40" t="b">
        <v>0</v>
      </c>
      <c r="N40" t="s">
        <v>8269</v>
      </c>
      <c r="O40">
        <f>ROUND(E40/D40,0)*100</f>
        <v>0</v>
      </c>
      <c r="P40">
        <f>IFERROR(ROUND(E40/L40,2),0)</f>
        <v>29.41</v>
      </c>
      <c r="Q40" s="9" t="s">
        <v>8323</v>
      </c>
      <c r="R40" t="s">
        <v>8326</v>
      </c>
      <c r="S40" s="13">
        <f>(((J40/60)/60)/24)+DATE(1970,1,1)</f>
        <v>41869.714166666665</v>
      </c>
      <c r="T40" s="14">
        <f t="shared" si="0"/>
        <v>41876.875</v>
      </c>
    </row>
    <row r="41" spans="1:20" ht="30" x14ac:dyDescent="0.25">
      <c r="A41">
        <v>2893</v>
      </c>
      <c r="B41" s="3" t="s">
        <v>2893</v>
      </c>
      <c r="C41" s="3" t="s">
        <v>7003</v>
      </c>
      <c r="D41" s="6">
        <v>5000</v>
      </c>
      <c r="E41" s="8">
        <v>25</v>
      </c>
      <c r="F41" t="s">
        <v>8220</v>
      </c>
      <c r="G41" t="s">
        <v>8223</v>
      </c>
      <c r="H41" t="s">
        <v>8245</v>
      </c>
      <c r="I41">
        <v>1420768800</v>
      </c>
      <c r="J41">
        <v>1415644395</v>
      </c>
      <c r="K41" t="b">
        <v>0</v>
      </c>
      <c r="L41">
        <v>2</v>
      </c>
      <c r="M41" t="b">
        <v>0</v>
      </c>
      <c r="N41" t="s">
        <v>8269</v>
      </c>
      <c r="O41">
        <f>ROUND(E41/D41,0)*100</f>
        <v>0</v>
      </c>
      <c r="P41">
        <f>IFERROR(ROUND(E41/L41,2),0)</f>
        <v>12.5</v>
      </c>
      <c r="Q41" s="9" t="s">
        <v>8323</v>
      </c>
      <c r="R41" t="s">
        <v>8326</v>
      </c>
      <c r="S41" s="13">
        <f>(((J41/60)/60)/24)+DATE(1970,1,1)</f>
        <v>41953.773090277777</v>
      </c>
      <c r="T41" s="14">
        <f t="shared" si="0"/>
        <v>42013.083333333328</v>
      </c>
    </row>
    <row r="42" spans="1:20" ht="30" x14ac:dyDescent="0.25">
      <c r="A42">
        <v>2894</v>
      </c>
      <c r="B42" s="3" t="s">
        <v>2894</v>
      </c>
      <c r="C42" s="3" t="s">
        <v>7004</v>
      </c>
      <c r="D42" s="6">
        <v>50000</v>
      </c>
      <c r="E42" s="8">
        <v>0</v>
      </c>
      <c r="F42" t="s">
        <v>8220</v>
      </c>
      <c r="G42" t="s">
        <v>8223</v>
      </c>
      <c r="H42" t="s">
        <v>8245</v>
      </c>
      <c r="I42">
        <v>1428100815</v>
      </c>
      <c r="J42">
        <v>1422920415</v>
      </c>
      <c r="K42" t="b">
        <v>0</v>
      </c>
      <c r="L42">
        <v>0</v>
      </c>
      <c r="M42" t="b">
        <v>0</v>
      </c>
      <c r="N42" t="s">
        <v>8269</v>
      </c>
      <c r="O42">
        <f>ROUND(E42/D42,0)*100</f>
        <v>0</v>
      </c>
      <c r="P42">
        <f>IFERROR(ROUND(E42/L42,2),0)</f>
        <v>0</v>
      </c>
      <c r="Q42" s="9" t="s">
        <v>8323</v>
      </c>
      <c r="R42" t="s">
        <v>8326</v>
      </c>
      <c r="S42" s="13">
        <f>(((J42/60)/60)/24)+DATE(1970,1,1)</f>
        <v>42037.986284722225</v>
      </c>
      <c r="T42" s="14">
        <f t="shared" si="0"/>
        <v>42097.944618055553</v>
      </c>
    </row>
    <row r="43" spans="1:20" ht="60" x14ac:dyDescent="0.25">
      <c r="A43">
        <v>2895</v>
      </c>
      <c r="B43" s="3" t="s">
        <v>2895</v>
      </c>
      <c r="C43" s="3" t="s">
        <v>7005</v>
      </c>
      <c r="D43" s="6">
        <v>500</v>
      </c>
      <c r="E43" s="8">
        <v>23</v>
      </c>
      <c r="F43" t="s">
        <v>8220</v>
      </c>
      <c r="G43" t="s">
        <v>8223</v>
      </c>
      <c r="H43" t="s">
        <v>8245</v>
      </c>
      <c r="I43">
        <v>1403470800</v>
      </c>
      <c r="J43">
        <v>1403356792</v>
      </c>
      <c r="K43" t="b">
        <v>0</v>
      </c>
      <c r="L43">
        <v>4</v>
      </c>
      <c r="M43" t="b">
        <v>0</v>
      </c>
      <c r="N43" t="s">
        <v>8269</v>
      </c>
      <c r="O43">
        <f>ROUND(E43/D43,0)*100</f>
        <v>0</v>
      </c>
      <c r="P43">
        <f>IFERROR(ROUND(E43/L43,2),0)</f>
        <v>5.75</v>
      </c>
      <c r="Q43" s="9" t="s">
        <v>8323</v>
      </c>
      <c r="R43" t="s">
        <v>8326</v>
      </c>
      <c r="S43" s="13">
        <f>(((J43/60)/60)/24)+DATE(1970,1,1)</f>
        <v>41811.555462962962</v>
      </c>
      <c r="T43" s="14">
        <f t="shared" si="0"/>
        <v>41812.875</v>
      </c>
    </row>
    <row r="44" spans="1:20" ht="45" x14ac:dyDescent="0.25">
      <c r="A44">
        <v>2896</v>
      </c>
      <c r="B44" s="3" t="s">
        <v>2896</v>
      </c>
      <c r="C44" s="3" t="s">
        <v>7006</v>
      </c>
      <c r="D44" s="6">
        <v>3000</v>
      </c>
      <c r="E44" s="8">
        <v>625</v>
      </c>
      <c r="F44" t="s">
        <v>8220</v>
      </c>
      <c r="G44" t="s">
        <v>8223</v>
      </c>
      <c r="H44" t="s">
        <v>8245</v>
      </c>
      <c r="I44">
        <v>1481522400</v>
      </c>
      <c r="J44">
        <v>1480283321</v>
      </c>
      <c r="K44" t="b">
        <v>0</v>
      </c>
      <c r="L44">
        <v>12</v>
      </c>
      <c r="M44" t="b">
        <v>0</v>
      </c>
      <c r="N44" t="s">
        <v>8269</v>
      </c>
      <c r="O44">
        <f>ROUND(E44/D44,0)*100</f>
        <v>0</v>
      </c>
      <c r="P44">
        <f>IFERROR(ROUND(E44/L44,2),0)</f>
        <v>52.08</v>
      </c>
      <c r="Q44" s="9" t="s">
        <v>8323</v>
      </c>
      <c r="R44" t="s">
        <v>8326</v>
      </c>
      <c r="S44" s="13">
        <f>(((J44/60)/60)/24)+DATE(1970,1,1)</f>
        <v>42701.908807870372</v>
      </c>
      <c r="T44" s="14">
        <f t="shared" si="0"/>
        <v>42716.25</v>
      </c>
    </row>
    <row r="45" spans="1:20" ht="60" x14ac:dyDescent="0.25">
      <c r="A45">
        <v>2897</v>
      </c>
      <c r="B45" s="3" t="s">
        <v>2897</v>
      </c>
      <c r="C45" s="3" t="s">
        <v>7007</v>
      </c>
      <c r="D45" s="6">
        <v>12000</v>
      </c>
      <c r="E45" s="8">
        <v>550</v>
      </c>
      <c r="F45" t="s">
        <v>8220</v>
      </c>
      <c r="G45" t="s">
        <v>8223</v>
      </c>
      <c r="H45" t="s">
        <v>8245</v>
      </c>
      <c r="I45">
        <v>1444577345</v>
      </c>
      <c r="J45">
        <v>1441985458</v>
      </c>
      <c r="K45" t="b">
        <v>0</v>
      </c>
      <c r="L45">
        <v>3</v>
      </c>
      <c r="M45" t="b">
        <v>0</v>
      </c>
      <c r="N45" t="s">
        <v>8269</v>
      </c>
      <c r="O45">
        <f>ROUND(E45/D45,0)*100</f>
        <v>0</v>
      </c>
      <c r="P45">
        <f>IFERROR(ROUND(E45/L45,2),0)</f>
        <v>183.33</v>
      </c>
      <c r="Q45" s="9" t="s">
        <v>8323</v>
      </c>
      <c r="R45" t="s">
        <v>8326</v>
      </c>
      <c r="S45" s="13">
        <f>(((J45/60)/60)/24)+DATE(1970,1,1)</f>
        <v>42258.646504629629</v>
      </c>
      <c r="T45" s="14">
        <f t="shared" si="0"/>
        <v>42288.645196759258</v>
      </c>
    </row>
    <row r="46" spans="1:20" ht="60" x14ac:dyDescent="0.25">
      <c r="A46">
        <v>2898</v>
      </c>
      <c r="B46" s="3" t="s">
        <v>2898</v>
      </c>
      <c r="C46" s="3" t="s">
        <v>7008</v>
      </c>
      <c r="D46" s="6">
        <v>7500</v>
      </c>
      <c r="E46" s="8">
        <v>316</v>
      </c>
      <c r="F46" t="s">
        <v>8220</v>
      </c>
      <c r="G46" t="s">
        <v>8223</v>
      </c>
      <c r="H46" t="s">
        <v>8245</v>
      </c>
      <c r="I46">
        <v>1446307053</v>
      </c>
      <c r="J46">
        <v>1443715053</v>
      </c>
      <c r="K46" t="b">
        <v>0</v>
      </c>
      <c r="L46">
        <v>12</v>
      </c>
      <c r="M46" t="b">
        <v>0</v>
      </c>
      <c r="N46" t="s">
        <v>8269</v>
      </c>
      <c r="O46">
        <f>ROUND(E46/D46,0)*100</f>
        <v>0</v>
      </c>
      <c r="P46">
        <f>IFERROR(ROUND(E46/L46,2),0)</f>
        <v>26.33</v>
      </c>
      <c r="Q46" s="9" t="s">
        <v>8323</v>
      </c>
      <c r="R46" t="s">
        <v>8326</v>
      </c>
      <c r="S46" s="13">
        <f>(((J46/60)/60)/24)+DATE(1970,1,1)</f>
        <v>42278.664965277778</v>
      </c>
      <c r="T46" s="14">
        <f t="shared" si="0"/>
        <v>42308.664965277778</v>
      </c>
    </row>
    <row r="47" spans="1:20" ht="60" x14ac:dyDescent="0.25">
      <c r="A47">
        <v>2899</v>
      </c>
      <c r="B47" s="3" t="s">
        <v>2899</v>
      </c>
      <c r="C47" s="3" t="s">
        <v>7009</v>
      </c>
      <c r="D47" s="6">
        <v>10000</v>
      </c>
      <c r="E47" s="8">
        <v>0</v>
      </c>
      <c r="F47" t="s">
        <v>8220</v>
      </c>
      <c r="G47" t="s">
        <v>8223</v>
      </c>
      <c r="H47" t="s">
        <v>8245</v>
      </c>
      <c r="I47">
        <v>1469325158</v>
      </c>
      <c r="J47">
        <v>1464141158</v>
      </c>
      <c r="K47" t="b">
        <v>0</v>
      </c>
      <c r="L47">
        <v>0</v>
      </c>
      <c r="M47" t="b">
        <v>0</v>
      </c>
      <c r="N47" t="s">
        <v>8269</v>
      </c>
      <c r="O47">
        <f>ROUND(E47/D47,0)*100</f>
        <v>0</v>
      </c>
      <c r="P47">
        <f>IFERROR(ROUND(E47/L47,2),0)</f>
        <v>0</v>
      </c>
      <c r="Q47" s="9" t="s">
        <v>8323</v>
      </c>
      <c r="R47" t="s">
        <v>8326</v>
      </c>
      <c r="S47" s="13">
        <f>(((J47/60)/60)/24)+DATE(1970,1,1)</f>
        <v>42515.078217592592</v>
      </c>
      <c r="T47" s="14">
        <f t="shared" si="0"/>
        <v>42575.078217592592</v>
      </c>
    </row>
    <row r="48" spans="1:20" ht="60" x14ac:dyDescent="0.25">
      <c r="A48">
        <v>2900</v>
      </c>
      <c r="B48" s="3" t="s">
        <v>2900</v>
      </c>
      <c r="C48" s="3" t="s">
        <v>7010</v>
      </c>
      <c r="D48" s="6">
        <v>5500</v>
      </c>
      <c r="E48" s="8">
        <v>3405</v>
      </c>
      <c r="F48" t="s">
        <v>8220</v>
      </c>
      <c r="G48" t="s">
        <v>8223</v>
      </c>
      <c r="H48" t="s">
        <v>8245</v>
      </c>
      <c r="I48">
        <v>1407562632</v>
      </c>
      <c r="J48">
        <v>1404970632</v>
      </c>
      <c r="K48" t="b">
        <v>0</v>
      </c>
      <c r="L48">
        <v>7</v>
      </c>
      <c r="M48" t="b">
        <v>0</v>
      </c>
      <c r="N48" t="s">
        <v>8269</v>
      </c>
      <c r="O48">
        <f>ROUND(E48/D48,0)*100</f>
        <v>100</v>
      </c>
      <c r="P48">
        <f>IFERROR(ROUND(E48/L48,2),0)</f>
        <v>486.43</v>
      </c>
      <c r="Q48" s="9" t="s">
        <v>8323</v>
      </c>
      <c r="R48" t="s">
        <v>8326</v>
      </c>
      <c r="S48" s="13">
        <f>(((J48/60)/60)/24)+DATE(1970,1,1)</f>
        <v>41830.234166666669</v>
      </c>
      <c r="T48" s="14">
        <f t="shared" si="0"/>
        <v>41860.234166666669</v>
      </c>
    </row>
    <row r="49" spans="1:20" ht="60" x14ac:dyDescent="0.25">
      <c r="A49">
        <v>2901</v>
      </c>
      <c r="B49" s="3" t="s">
        <v>2901</v>
      </c>
      <c r="C49" s="3" t="s">
        <v>7011</v>
      </c>
      <c r="D49" s="6">
        <v>750</v>
      </c>
      <c r="E49" s="8">
        <v>6</v>
      </c>
      <c r="F49" t="s">
        <v>8220</v>
      </c>
      <c r="G49" t="s">
        <v>8223</v>
      </c>
      <c r="H49" t="s">
        <v>8245</v>
      </c>
      <c r="I49">
        <v>1423345339</v>
      </c>
      <c r="J49">
        <v>1418161339</v>
      </c>
      <c r="K49" t="b">
        <v>0</v>
      </c>
      <c r="L49">
        <v>2</v>
      </c>
      <c r="M49" t="b">
        <v>0</v>
      </c>
      <c r="N49" t="s">
        <v>8269</v>
      </c>
      <c r="O49">
        <f>ROUND(E49/D49,0)*100</f>
        <v>0</v>
      </c>
      <c r="P49">
        <f>IFERROR(ROUND(E49/L49,2),0)</f>
        <v>3</v>
      </c>
      <c r="Q49" s="9" t="s">
        <v>8323</v>
      </c>
      <c r="R49" t="s">
        <v>8326</v>
      </c>
      <c r="S49" s="13">
        <f>(((J49/60)/60)/24)+DATE(1970,1,1)</f>
        <v>41982.904386574075</v>
      </c>
      <c r="T49" s="14">
        <f t="shared" si="0"/>
        <v>42042.904386574075</v>
      </c>
    </row>
    <row r="50" spans="1:20" ht="45" x14ac:dyDescent="0.25">
      <c r="A50">
        <v>2902</v>
      </c>
      <c r="B50" s="3" t="s">
        <v>2902</v>
      </c>
      <c r="C50" s="3" t="s">
        <v>7012</v>
      </c>
      <c r="D50" s="6">
        <v>150000</v>
      </c>
      <c r="E50" s="8">
        <v>25</v>
      </c>
      <c r="F50" t="s">
        <v>8220</v>
      </c>
      <c r="G50" t="s">
        <v>8223</v>
      </c>
      <c r="H50" t="s">
        <v>8245</v>
      </c>
      <c r="I50">
        <v>1440412396</v>
      </c>
      <c r="J50">
        <v>1437820396</v>
      </c>
      <c r="K50" t="b">
        <v>0</v>
      </c>
      <c r="L50">
        <v>1</v>
      </c>
      <c r="M50" t="b">
        <v>0</v>
      </c>
      <c r="N50" t="s">
        <v>8269</v>
      </c>
      <c r="O50">
        <f>ROUND(E50/D50,0)*100</f>
        <v>0</v>
      </c>
      <c r="P50">
        <f>IFERROR(ROUND(E50/L50,2),0)</f>
        <v>25</v>
      </c>
      <c r="Q50" s="9" t="s">
        <v>8323</v>
      </c>
      <c r="R50" t="s">
        <v>8326</v>
      </c>
      <c r="S50" s="13">
        <f>(((J50/60)/60)/24)+DATE(1970,1,1)</f>
        <v>42210.439768518518</v>
      </c>
      <c r="T50" s="14">
        <f t="shared" si="0"/>
        <v>42240.439768518518</v>
      </c>
    </row>
    <row r="51" spans="1:20" ht="60" x14ac:dyDescent="0.25">
      <c r="A51">
        <v>2903</v>
      </c>
      <c r="B51" s="3" t="s">
        <v>2903</v>
      </c>
      <c r="C51" s="3" t="s">
        <v>7013</v>
      </c>
      <c r="D51" s="6">
        <v>5000</v>
      </c>
      <c r="E51" s="8">
        <v>39</v>
      </c>
      <c r="F51" t="s">
        <v>8220</v>
      </c>
      <c r="G51" t="s">
        <v>8223</v>
      </c>
      <c r="H51" t="s">
        <v>8245</v>
      </c>
      <c r="I51">
        <v>1441771218</v>
      </c>
      <c r="J51">
        <v>1436587218</v>
      </c>
      <c r="K51" t="b">
        <v>0</v>
      </c>
      <c r="L51">
        <v>4</v>
      </c>
      <c r="M51" t="b">
        <v>0</v>
      </c>
      <c r="N51" t="s">
        <v>8269</v>
      </c>
      <c r="O51">
        <f>ROUND(E51/D51,0)*100</f>
        <v>0</v>
      </c>
      <c r="P51">
        <f>IFERROR(ROUND(E51/L51,2),0)</f>
        <v>9.75</v>
      </c>
      <c r="Q51" s="9" t="s">
        <v>8323</v>
      </c>
      <c r="R51" t="s">
        <v>8326</v>
      </c>
      <c r="S51" s="13">
        <f>(((J51/60)/60)/24)+DATE(1970,1,1)</f>
        <v>42196.166874999995</v>
      </c>
      <c r="T51" s="14">
        <f t="shared" si="0"/>
        <v>42256.166874999995</v>
      </c>
    </row>
    <row r="52" spans="1:20" ht="45" x14ac:dyDescent="0.25">
      <c r="A52">
        <v>2905</v>
      </c>
      <c r="B52" s="3" t="s">
        <v>2905</v>
      </c>
      <c r="C52" s="3" t="s">
        <v>7015</v>
      </c>
      <c r="D52" s="6">
        <v>3500</v>
      </c>
      <c r="E52" s="8">
        <v>622</v>
      </c>
      <c r="F52" t="s">
        <v>8220</v>
      </c>
      <c r="G52" t="s">
        <v>8223</v>
      </c>
      <c r="H52" t="s">
        <v>8245</v>
      </c>
      <c r="I52">
        <v>1473211313</v>
      </c>
      <c r="J52">
        <v>1472001713</v>
      </c>
      <c r="K52" t="b">
        <v>0</v>
      </c>
      <c r="L52">
        <v>17</v>
      </c>
      <c r="M52" t="b">
        <v>0</v>
      </c>
      <c r="N52" t="s">
        <v>8269</v>
      </c>
      <c r="O52">
        <f>ROUND(E52/D52,0)*100</f>
        <v>0</v>
      </c>
      <c r="P52">
        <f>IFERROR(ROUND(E52/L52,2),0)</f>
        <v>36.590000000000003</v>
      </c>
      <c r="Q52" s="9" t="s">
        <v>8323</v>
      </c>
      <c r="R52" t="s">
        <v>8326</v>
      </c>
      <c r="S52" s="13">
        <f>(((J52/60)/60)/24)+DATE(1970,1,1)</f>
        <v>42606.056863425925</v>
      </c>
      <c r="T52" s="14">
        <f t="shared" si="0"/>
        <v>42620.056863425925</v>
      </c>
    </row>
    <row r="53" spans="1:20" ht="60" x14ac:dyDescent="0.25">
      <c r="A53">
        <v>2906</v>
      </c>
      <c r="B53" s="3" t="s">
        <v>2906</v>
      </c>
      <c r="C53" s="3" t="s">
        <v>7016</v>
      </c>
      <c r="D53" s="6">
        <v>6000</v>
      </c>
      <c r="E53" s="8">
        <v>565</v>
      </c>
      <c r="F53" t="s">
        <v>8220</v>
      </c>
      <c r="G53" t="s">
        <v>8223</v>
      </c>
      <c r="H53" t="s">
        <v>8245</v>
      </c>
      <c r="I53">
        <v>1438390800</v>
      </c>
      <c r="J53">
        <v>1436888066</v>
      </c>
      <c r="K53" t="b">
        <v>0</v>
      </c>
      <c r="L53">
        <v>7</v>
      </c>
      <c r="M53" t="b">
        <v>0</v>
      </c>
      <c r="N53" t="s">
        <v>8269</v>
      </c>
      <c r="O53">
        <f>ROUND(E53/D53,0)*100</f>
        <v>0</v>
      </c>
      <c r="P53">
        <f>IFERROR(ROUND(E53/L53,2),0)</f>
        <v>80.709999999999994</v>
      </c>
      <c r="Q53" s="9" t="s">
        <v>8323</v>
      </c>
      <c r="R53" t="s">
        <v>8326</v>
      </c>
      <c r="S53" s="13">
        <f>(((J53/60)/60)/24)+DATE(1970,1,1)</f>
        <v>42199.648912037039</v>
      </c>
      <c r="T53" s="14">
        <f t="shared" si="0"/>
        <v>42217.041666666672</v>
      </c>
    </row>
    <row r="54" spans="1:20" ht="60" x14ac:dyDescent="0.25">
      <c r="A54">
        <v>2907</v>
      </c>
      <c r="B54" s="3" t="s">
        <v>2907</v>
      </c>
      <c r="C54" s="3" t="s">
        <v>7017</v>
      </c>
      <c r="D54" s="6">
        <v>2500</v>
      </c>
      <c r="E54" s="8">
        <v>2</v>
      </c>
      <c r="F54" t="s">
        <v>8220</v>
      </c>
      <c r="G54" t="s">
        <v>8223</v>
      </c>
      <c r="H54" t="s">
        <v>8245</v>
      </c>
      <c r="I54">
        <v>1463259837</v>
      </c>
      <c r="J54">
        <v>1458075837</v>
      </c>
      <c r="K54" t="b">
        <v>0</v>
      </c>
      <c r="L54">
        <v>2</v>
      </c>
      <c r="M54" t="b">
        <v>0</v>
      </c>
      <c r="N54" t="s">
        <v>8269</v>
      </c>
      <c r="O54">
        <f>ROUND(E54/D54,0)*100</f>
        <v>0</v>
      </c>
      <c r="P54">
        <f>IFERROR(ROUND(E54/L54,2),0)</f>
        <v>1</v>
      </c>
      <c r="Q54" s="9" t="s">
        <v>8323</v>
      </c>
      <c r="R54" t="s">
        <v>8326</v>
      </c>
      <c r="S54" s="13">
        <f>(((J54/60)/60)/24)+DATE(1970,1,1)</f>
        <v>42444.877743055549</v>
      </c>
      <c r="T54" s="14">
        <f t="shared" si="0"/>
        <v>42504.877743055549</v>
      </c>
    </row>
    <row r="55" spans="1:20" ht="60" x14ac:dyDescent="0.25">
      <c r="A55">
        <v>2908</v>
      </c>
      <c r="B55" s="3" t="s">
        <v>2908</v>
      </c>
      <c r="C55" s="3" t="s">
        <v>7018</v>
      </c>
      <c r="D55" s="6">
        <v>9600</v>
      </c>
      <c r="E55" s="8">
        <v>264</v>
      </c>
      <c r="F55" t="s">
        <v>8220</v>
      </c>
      <c r="G55" t="s">
        <v>8223</v>
      </c>
      <c r="H55" t="s">
        <v>8245</v>
      </c>
      <c r="I55">
        <v>1465407219</v>
      </c>
      <c r="J55">
        <v>1462815219</v>
      </c>
      <c r="K55" t="b">
        <v>0</v>
      </c>
      <c r="L55">
        <v>5</v>
      </c>
      <c r="M55" t="b">
        <v>0</v>
      </c>
      <c r="N55" t="s">
        <v>8269</v>
      </c>
      <c r="O55">
        <f>ROUND(E55/D55,0)*100</f>
        <v>0</v>
      </c>
      <c r="P55">
        <f>IFERROR(ROUND(E55/L55,2),0)</f>
        <v>52.8</v>
      </c>
      <c r="Q55" s="9" t="s">
        <v>8323</v>
      </c>
      <c r="R55" t="s">
        <v>8326</v>
      </c>
      <c r="S55" s="13">
        <f>(((J55/60)/60)/24)+DATE(1970,1,1)</f>
        <v>42499.731701388882</v>
      </c>
      <c r="T55" s="14">
        <f t="shared" si="0"/>
        <v>42529.731701388882</v>
      </c>
    </row>
    <row r="56" spans="1:20" ht="60" x14ac:dyDescent="0.25">
      <c r="A56">
        <v>2909</v>
      </c>
      <c r="B56" s="3" t="s">
        <v>2909</v>
      </c>
      <c r="C56" s="3" t="s">
        <v>7019</v>
      </c>
      <c r="D56" s="6">
        <v>180000</v>
      </c>
      <c r="E56" s="8">
        <v>20</v>
      </c>
      <c r="F56" t="s">
        <v>8220</v>
      </c>
      <c r="G56" t="s">
        <v>8223</v>
      </c>
      <c r="H56" t="s">
        <v>8245</v>
      </c>
      <c r="I56">
        <v>1416944760</v>
      </c>
      <c r="J56">
        <v>1413527001</v>
      </c>
      <c r="K56" t="b">
        <v>0</v>
      </c>
      <c r="L56">
        <v>1</v>
      </c>
      <c r="M56" t="b">
        <v>0</v>
      </c>
      <c r="N56" t="s">
        <v>8269</v>
      </c>
      <c r="O56">
        <f>ROUND(E56/D56,0)*100</f>
        <v>0</v>
      </c>
      <c r="P56">
        <f>IFERROR(ROUND(E56/L56,2),0)</f>
        <v>20</v>
      </c>
      <c r="Q56" s="9" t="s">
        <v>8323</v>
      </c>
      <c r="R56" t="s">
        <v>8326</v>
      </c>
      <c r="S56" s="13">
        <f>(((J56/60)/60)/24)+DATE(1970,1,1)</f>
        <v>41929.266215277778</v>
      </c>
      <c r="T56" s="14">
        <f t="shared" si="0"/>
        <v>41968.823611111111</v>
      </c>
    </row>
    <row r="57" spans="1:20" ht="60" x14ac:dyDescent="0.25">
      <c r="A57">
        <v>2911</v>
      </c>
      <c r="B57" s="3" t="s">
        <v>2911</v>
      </c>
      <c r="C57" s="3" t="s">
        <v>7021</v>
      </c>
      <c r="D57" s="6">
        <v>1800</v>
      </c>
      <c r="E57" s="8">
        <v>657</v>
      </c>
      <c r="F57" t="s">
        <v>8220</v>
      </c>
      <c r="G57" t="s">
        <v>8223</v>
      </c>
      <c r="H57" t="s">
        <v>8245</v>
      </c>
      <c r="I57">
        <v>1435429626</v>
      </c>
      <c r="J57">
        <v>1431973626</v>
      </c>
      <c r="K57" t="b">
        <v>0</v>
      </c>
      <c r="L57">
        <v>14</v>
      </c>
      <c r="M57" t="b">
        <v>0</v>
      </c>
      <c r="N57" t="s">
        <v>8269</v>
      </c>
      <c r="O57">
        <f>ROUND(E57/D57,0)*100</f>
        <v>0</v>
      </c>
      <c r="P57">
        <f>IFERROR(ROUND(E57/L57,2),0)</f>
        <v>46.93</v>
      </c>
      <c r="Q57" s="9" t="s">
        <v>8323</v>
      </c>
      <c r="R57" t="s">
        <v>8326</v>
      </c>
      <c r="S57" s="13">
        <f>(((J57/60)/60)/24)+DATE(1970,1,1)</f>
        <v>42142.768819444449</v>
      </c>
      <c r="T57" s="14">
        <f t="shared" si="0"/>
        <v>42182.768819444449</v>
      </c>
    </row>
    <row r="58" spans="1:20" ht="60" x14ac:dyDescent="0.25">
      <c r="A58">
        <v>2912</v>
      </c>
      <c r="B58" s="3" t="s">
        <v>2912</v>
      </c>
      <c r="C58" s="3" t="s">
        <v>7022</v>
      </c>
      <c r="D58" s="6">
        <v>14440</v>
      </c>
      <c r="E58" s="8">
        <v>2030</v>
      </c>
      <c r="F58" t="s">
        <v>8220</v>
      </c>
      <c r="G58" t="s">
        <v>8223</v>
      </c>
      <c r="H58" t="s">
        <v>8245</v>
      </c>
      <c r="I58">
        <v>1452827374</v>
      </c>
      <c r="J58">
        <v>1450235374</v>
      </c>
      <c r="K58" t="b">
        <v>0</v>
      </c>
      <c r="L58">
        <v>26</v>
      </c>
      <c r="M58" t="b">
        <v>0</v>
      </c>
      <c r="N58" t="s">
        <v>8269</v>
      </c>
      <c r="O58">
        <f>ROUND(E58/D58,0)*100</f>
        <v>0</v>
      </c>
      <c r="P58">
        <f>IFERROR(ROUND(E58/L58,2),0)</f>
        <v>78.08</v>
      </c>
      <c r="Q58" s="9" t="s">
        <v>8323</v>
      </c>
      <c r="R58" t="s">
        <v>8326</v>
      </c>
      <c r="S58" s="13">
        <f>(((J58/60)/60)/24)+DATE(1970,1,1)</f>
        <v>42354.131643518514</v>
      </c>
      <c r="T58" s="14">
        <f t="shared" si="0"/>
        <v>42384.131643518514</v>
      </c>
    </row>
    <row r="59" spans="1:20" ht="60" x14ac:dyDescent="0.25">
      <c r="A59">
        <v>2913</v>
      </c>
      <c r="B59" s="3" t="s">
        <v>2913</v>
      </c>
      <c r="C59" s="3" t="s">
        <v>7023</v>
      </c>
      <c r="D59" s="6">
        <v>10000</v>
      </c>
      <c r="E59" s="8">
        <v>2</v>
      </c>
      <c r="F59" t="s">
        <v>8220</v>
      </c>
      <c r="G59" t="s">
        <v>8223</v>
      </c>
      <c r="H59" t="s">
        <v>8245</v>
      </c>
      <c r="I59">
        <v>1410041339</v>
      </c>
      <c r="J59">
        <v>1404857339</v>
      </c>
      <c r="K59" t="b">
        <v>0</v>
      </c>
      <c r="L59">
        <v>2</v>
      </c>
      <c r="M59" t="b">
        <v>0</v>
      </c>
      <c r="N59" t="s">
        <v>8269</v>
      </c>
      <c r="O59">
        <f>ROUND(E59/D59,0)*100</f>
        <v>0</v>
      </c>
      <c r="P59">
        <f>IFERROR(ROUND(E59/L59,2),0)</f>
        <v>1</v>
      </c>
      <c r="Q59" s="9" t="s">
        <v>8323</v>
      </c>
      <c r="R59" t="s">
        <v>8326</v>
      </c>
      <c r="S59" s="13">
        <f>(((J59/60)/60)/24)+DATE(1970,1,1)</f>
        <v>41828.922905092593</v>
      </c>
      <c r="T59" s="14">
        <f t="shared" si="0"/>
        <v>41888.922905092593</v>
      </c>
    </row>
    <row r="60" spans="1:20" ht="45" x14ac:dyDescent="0.25">
      <c r="A60">
        <v>2917</v>
      </c>
      <c r="B60" s="3" t="s">
        <v>2917</v>
      </c>
      <c r="C60" s="3" t="s">
        <v>7027</v>
      </c>
      <c r="D60" s="6">
        <v>2000</v>
      </c>
      <c r="E60" s="8">
        <v>437</v>
      </c>
      <c r="F60" t="s">
        <v>8220</v>
      </c>
      <c r="G60" t="s">
        <v>8223</v>
      </c>
      <c r="H60" t="s">
        <v>8245</v>
      </c>
      <c r="I60">
        <v>1442381847</v>
      </c>
      <c r="J60">
        <v>1440826647</v>
      </c>
      <c r="K60" t="b">
        <v>0</v>
      </c>
      <c r="L60">
        <v>9</v>
      </c>
      <c r="M60" t="b">
        <v>0</v>
      </c>
      <c r="N60" t="s">
        <v>8269</v>
      </c>
      <c r="O60">
        <f>ROUND(E60/D60,0)*100</f>
        <v>0</v>
      </c>
      <c r="P60">
        <f>IFERROR(ROUND(E60/L60,2),0)</f>
        <v>48.56</v>
      </c>
      <c r="Q60" s="9" t="s">
        <v>8323</v>
      </c>
      <c r="R60" t="s">
        <v>8326</v>
      </c>
      <c r="S60" s="13">
        <f>(((J60/60)/60)/24)+DATE(1970,1,1)</f>
        <v>42245.234340277777</v>
      </c>
      <c r="T60" s="14">
        <f t="shared" si="0"/>
        <v>42263.234340277777</v>
      </c>
    </row>
    <row r="61" spans="1:20" ht="45" x14ac:dyDescent="0.25">
      <c r="A61">
        <v>2918</v>
      </c>
      <c r="B61" s="3" t="s">
        <v>2918</v>
      </c>
      <c r="C61" s="3" t="s">
        <v>7028</v>
      </c>
      <c r="D61" s="6">
        <v>5000</v>
      </c>
      <c r="E61" s="8">
        <v>1362</v>
      </c>
      <c r="F61" t="s">
        <v>8220</v>
      </c>
      <c r="G61" t="s">
        <v>8223</v>
      </c>
      <c r="H61" t="s">
        <v>8245</v>
      </c>
      <c r="I61">
        <v>1446131207</v>
      </c>
      <c r="J61">
        <v>1443712007</v>
      </c>
      <c r="K61" t="b">
        <v>0</v>
      </c>
      <c r="L61">
        <v>20</v>
      </c>
      <c r="M61" t="b">
        <v>0</v>
      </c>
      <c r="N61" t="s">
        <v>8269</v>
      </c>
      <c r="O61">
        <f>ROUND(E61/D61,0)*100</f>
        <v>0</v>
      </c>
      <c r="P61">
        <f>IFERROR(ROUND(E61/L61,2),0)</f>
        <v>68.099999999999994</v>
      </c>
      <c r="Q61" s="9" t="s">
        <v>8323</v>
      </c>
      <c r="R61" t="s">
        <v>8326</v>
      </c>
      <c r="S61" s="13">
        <f>(((J61/60)/60)/24)+DATE(1970,1,1)</f>
        <v>42278.629710648151</v>
      </c>
      <c r="T61" s="14">
        <f t="shared" si="0"/>
        <v>42306.629710648151</v>
      </c>
    </row>
    <row r="62" spans="1:20" ht="45" x14ac:dyDescent="0.25">
      <c r="A62">
        <v>2919</v>
      </c>
      <c r="B62" s="3" t="s">
        <v>2919</v>
      </c>
      <c r="C62" s="3" t="s">
        <v>7029</v>
      </c>
      <c r="D62" s="6">
        <v>600</v>
      </c>
      <c r="E62" s="8">
        <v>51</v>
      </c>
      <c r="F62" t="s">
        <v>8220</v>
      </c>
      <c r="G62" t="s">
        <v>8223</v>
      </c>
      <c r="H62" t="s">
        <v>8245</v>
      </c>
      <c r="I62">
        <v>1407250329</v>
      </c>
      <c r="J62">
        <v>1404658329</v>
      </c>
      <c r="K62" t="b">
        <v>0</v>
      </c>
      <c r="L62">
        <v>6</v>
      </c>
      <c r="M62" t="b">
        <v>0</v>
      </c>
      <c r="N62" t="s">
        <v>8269</v>
      </c>
      <c r="O62">
        <f>ROUND(E62/D62,0)*100</f>
        <v>0</v>
      </c>
      <c r="P62">
        <f>IFERROR(ROUND(E62/L62,2),0)</f>
        <v>8.5</v>
      </c>
      <c r="Q62" s="9" t="s">
        <v>8323</v>
      </c>
      <c r="R62" t="s">
        <v>8326</v>
      </c>
      <c r="S62" s="13">
        <f>(((J62/60)/60)/24)+DATE(1970,1,1)</f>
        <v>41826.61954861111</v>
      </c>
      <c r="T62" s="14">
        <f t="shared" si="0"/>
        <v>41856.61954861111</v>
      </c>
    </row>
    <row r="63" spans="1:20" ht="45" x14ac:dyDescent="0.25">
      <c r="A63">
        <v>3728</v>
      </c>
      <c r="B63" s="3" t="s">
        <v>3725</v>
      </c>
      <c r="C63" s="3" t="s">
        <v>7838</v>
      </c>
      <c r="D63" s="6">
        <v>20000</v>
      </c>
      <c r="E63" s="8">
        <v>1862</v>
      </c>
      <c r="F63" t="s">
        <v>8220</v>
      </c>
      <c r="G63" t="s">
        <v>8223</v>
      </c>
      <c r="H63" t="s">
        <v>8245</v>
      </c>
      <c r="I63">
        <v>1439957176</v>
      </c>
      <c r="J63">
        <v>1437365176</v>
      </c>
      <c r="K63" t="b">
        <v>0</v>
      </c>
      <c r="L63">
        <v>31</v>
      </c>
      <c r="M63" t="b">
        <v>0</v>
      </c>
      <c r="N63" t="s">
        <v>8269</v>
      </c>
      <c r="O63">
        <f>ROUND(E63/D63,0)*100</f>
        <v>0</v>
      </c>
      <c r="P63">
        <f>IFERROR(ROUND(E63/L63,2),0)</f>
        <v>60.06</v>
      </c>
      <c r="Q63" s="9" t="s">
        <v>8323</v>
      </c>
      <c r="R63" t="s">
        <v>8326</v>
      </c>
      <c r="S63" s="13">
        <f>(((J63/60)/60)/24)+DATE(1970,1,1)</f>
        <v>42205.171018518522</v>
      </c>
      <c r="T63" s="14">
        <f t="shared" si="0"/>
        <v>42235.171018518522</v>
      </c>
    </row>
    <row r="64" spans="1:20" ht="60" x14ac:dyDescent="0.25">
      <c r="A64">
        <v>3729</v>
      </c>
      <c r="B64" s="3" t="s">
        <v>3726</v>
      </c>
      <c r="C64" s="3" t="s">
        <v>7839</v>
      </c>
      <c r="D64" s="6">
        <v>5000</v>
      </c>
      <c r="E64" s="8">
        <v>362</v>
      </c>
      <c r="F64" t="s">
        <v>8220</v>
      </c>
      <c r="G64" t="s">
        <v>8223</v>
      </c>
      <c r="H64" t="s">
        <v>8245</v>
      </c>
      <c r="I64">
        <v>1427082912</v>
      </c>
      <c r="J64">
        <v>1423198512</v>
      </c>
      <c r="K64" t="b">
        <v>0</v>
      </c>
      <c r="L64">
        <v>5</v>
      </c>
      <c r="M64" t="b">
        <v>0</v>
      </c>
      <c r="N64" t="s">
        <v>8269</v>
      </c>
      <c r="O64">
        <f>ROUND(E64/D64,0)*100</f>
        <v>0</v>
      </c>
      <c r="P64">
        <f>IFERROR(ROUND(E64/L64,2),0)</f>
        <v>72.400000000000006</v>
      </c>
      <c r="Q64" s="9" t="s">
        <v>8323</v>
      </c>
      <c r="R64" t="s">
        <v>8326</v>
      </c>
      <c r="S64" s="13">
        <f>(((J64/60)/60)/24)+DATE(1970,1,1)</f>
        <v>42041.205000000002</v>
      </c>
      <c r="T64" s="14">
        <f t="shared" si="0"/>
        <v>42086.16333333333</v>
      </c>
    </row>
    <row r="65" spans="1:20" ht="45" x14ac:dyDescent="0.25">
      <c r="A65">
        <v>3730</v>
      </c>
      <c r="B65" s="3" t="s">
        <v>3727</v>
      </c>
      <c r="C65" s="3" t="s">
        <v>7840</v>
      </c>
      <c r="D65" s="6">
        <v>1000</v>
      </c>
      <c r="E65" s="8">
        <v>100</v>
      </c>
      <c r="F65" t="s">
        <v>8220</v>
      </c>
      <c r="G65" t="s">
        <v>8223</v>
      </c>
      <c r="H65" t="s">
        <v>8245</v>
      </c>
      <c r="I65">
        <v>1439828159</v>
      </c>
      <c r="J65">
        <v>1437236159</v>
      </c>
      <c r="K65" t="b">
        <v>0</v>
      </c>
      <c r="L65">
        <v>1</v>
      </c>
      <c r="M65" t="b">
        <v>0</v>
      </c>
      <c r="N65" t="s">
        <v>8269</v>
      </c>
      <c r="O65">
        <f>ROUND(E65/D65,0)*100</f>
        <v>0</v>
      </c>
      <c r="P65">
        <f>IFERROR(ROUND(E65/L65,2),0)</f>
        <v>100</v>
      </c>
      <c r="Q65" s="9" t="s">
        <v>8323</v>
      </c>
      <c r="R65" t="s">
        <v>8326</v>
      </c>
      <c r="S65" s="13">
        <f>(((J65/60)/60)/24)+DATE(1970,1,1)</f>
        <v>42203.677766203706</v>
      </c>
      <c r="T65" s="14">
        <f t="shared" si="0"/>
        <v>42233.677766203706</v>
      </c>
    </row>
    <row r="66" spans="1:20" ht="60" x14ac:dyDescent="0.25">
      <c r="A66">
        <v>3731</v>
      </c>
      <c r="B66" s="3" t="s">
        <v>3728</v>
      </c>
      <c r="C66" s="3" t="s">
        <v>7841</v>
      </c>
      <c r="D66" s="6">
        <v>5500</v>
      </c>
      <c r="E66" s="8">
        <v>620</v>
      </c>
      <c r="F66" t="s">
        <v>8220</v>
      </c>
      <c r="G66" t="s">
        <v>8223</v>
      </c>
      <c r="H66" t="s">
        <v>8245</v>
      </c>
      <c r="I66">
        <v>1420860180</v>
      </c>
      <c r="J66">
        <v>1418234646</v>
      </c>
      <c r="K66" t="b">
        <v>0</v>
      </c>
      <c r="L66">
        <v>12</v>
      </c>
      <c r="M66" t="b">
        <v>0</v>
      </c>
      <c r="N66" t="s">
        <v>8269</v>
      </c>
      <c r="O66">
        <f>ROUND(E66/D66,0)*100</f>
        <v>0</v>
      </c>
      <c r="P66">
        <f>IFERROR(ROUND(E66/L66,2),0)</f>
        <v>51.67</v>
      </c>
      <c r="Q66" s="9" t="s">
        <v>8323</v>
      </c>
      <c r="R66" t="s">
        <v>8326</v>
      </c>
      <c r="S66" s="13">
        <f>(((J66/60)/60)/24)+DATE(1970,1,1)</f>
        <v>41983.752847222218</v>
      </c>
      <c r="T66" s="14">
        <f t="shared" ref="T66:T129" si="1">(((I66/60)/60)/24)+DATE(1970,1,1)</f>
        <v>42014.140972222223</v>
      </c>
    </row>
    <row r="67" spans="1:20" ht="45" x14ac:dyDescent="0.25">
      <c r="A67">
        <v>3733</v>
      </c>
      <c r="B67" s="3" t="s">
        <v>3730</v>
      </c>
      <c r="C67" s="3" t="s">
        <v>7843</v>
      </c>
      <c r="D67" s="6">
        <v>1500</v>
      </c>
      <c r="E67" s="8">
        <v>0</v>
      </c>
      <c r="F67" t="s">
        <v>8220</v>
      </c>
      <c r="G67" t="s">
        <v>8223</v>
      </c>
      <c r="H67" t="s">
        <v>8245</v>
      </c>
      <c r="I67">
        <v>1429396200</v>
      </c>
      <c r="J67">
        <v>1428539708</v>
      </c>
      <c r="K67" t="b">
        <v>0</v>
      </c>
      <c r="L67">
        <v>0</v>
      </c>
      <c r="M67" t="b">
        <v>0</v>
      </c>
      <c r="N67" t="s">
        <v>8269</v>
      </c>
      <c r="O67">
        <f>ROUND(E67/D67,0)*100</f>
        <v>0</v>
      </c>
      <c r="P67">
        <f>IFERROR(ROUND(E67/L67,2),0)</f>
        <v>0</v>
      </c>
      <c r="Q67" s="9" t="s">
        <v>8323</v>
      </c>
      <c r="R67" t="s">
        <v>8326</v>
      </c>
      <c r="S67" s="13">
        <f>(((J67/60)/60)/24)+DATE(1970,1,1)</f>
        <v>42103.024398148147</v>
      </c>
      <c r="T67" s="14">
        <f t="shared" si="1"/>
        <v>42112.9375</v>
      </c>
    </row>
    <row r="68" spans="1:20" ht="60" x14ac:dyDescent="0.25">
      <c r="A68">
        <v>3734</v>
      </c>
      <c r="B68" s="3" t="s">
        <v>3731</v>
      </c>
      <c r="C68" s="3" t="s">
        <v>7844</v>
      </c>
      <c r="D68" s="6">
        <v>1500</v>
      </c>
      <c r="E68" s="8">
        <v>427</v>
      </c>
      <c r="F68" t="s">
        <v>8220</v>
      </c>
      <c r="G68" t="s">
        <v>8223</v>
      </c>
      <c r="H68" t="s">
        <v>8245</v>
      </c>
      <c r="I68">
        <v>1432589896</v>
      </c>
      <c r="J68">
        <v>1427405896</v>
      </c>
      <c r="K68" t="b">
        <v>0</v>
      </c>
      <c r="L68">
        <v>7</v>
      </c>
      <c r="M68" t="b">
        <v>0</v>
      </c>
      <c r="N68" t="s">
        <v>8269</v>
      </c>
      <c r="O68">
        <f>ROUND(E68/D68,0)*100</f>
        <v>0</v>
      </c>
      <c r="P68">
        <f>IFERROR(ROUND(E68/L68,2),0)</f>
        <v>61</v>
      </c>
      <c r="Q68" s="9" t="s">
        <v>8323</v>
      </c>
      <c r="R68" t="s">
        <v>8326</v>
      </c>
      <c r="S68" s="13">
        <f>(((J68/60)/60)/24)+DATE(1970,1,1)</f>
        <v>42089.901574074072</v>
      </c>
      <c r="T68" s="14">
        <f t="shared" si="1"/>
        <v>42149.901574074072</v>
      </c>
    </row>
    <row r="69" spans="1:20" ht="45" x14ac:dyDescent="0.25">
      <c r="A69">
        <v>3737</v>
      </c>
      <c r="B69" s="3" t="s">
        <v>3734</v>
      </c>
      <c r="C69" s="3" t="s">
        <v>7847</v>
      </c>
      <c r="D69" s="6">
        <v>700</v>
      </c>
      <c r="E69" s="8">
        <v>150</v>
      </c>
      <c r="F69" t="s">
        <v>8220</v>
      </c>
      <c r="G69" t="s">
        <v>8223</v>
      </c>
      <c r="H69" t="s">
        <v>8245</v>
      </c>
      <c r="I69">
        <v>1447311540</v>
      </c>
      <c r="J69">
        <v>1445358903</v>
      </c>
      <c r="K69" t="b">
        <v>0</v>
      </c>
      <c r="L69">
        <v>4</v>
      </c>
      <c r="M69" t="b">
        <v>0</v>
      </c>
      <c r="N69" t="s">
        <v>8269</v>
      </c>
      <c r="O69">
        <f>ROUND(E69/D69,0)*100</f>
        <v>0</v>
      </c>
      <c r="P69">
        <f>IFERROR(ROUND(E69/L69,2),0)</f>
        <v>37.5</v>
      </c>
      <c r="Q69" s="9" t="s">
        <v>8323</v>
      </c>
      <c r="R69" t="s">
        <v>8326</v>
      </c>
      <c r="S69" s="13">
        <f>(((J69/60)/60)/24)+DATE(1970,1,1)</f>
        <v>42297.691006944442</v>
      </c>
      <c r="T69" s="14">
        <f t="shared" si="1"/>
        <v>42320.290972222225</v>
      </c>
    </row>
    <row r="70" spans="1:20" ht="60" x14ac:dyDescent="0.25">
      <c r="A70">
        <v>3740</v>
      </c>
      <c r="B70" s="3" t="s">
        <v>3737</v>
      </c>
      <c r="C70" s="3" t="s">
        <v>7850</v>
      </c>
      <c r="D70" s="6">
        <v>2000</v>
      </c>
      <c r="E70" s="8">
        <v>358</v>
      </c>
      <c r="F70" t="s">
        <v>8220</v>
      </c>
      <c r="G70" t="s">
        <v>8223</v>
      </c>
      <c r="H70" t="s">
        <v>8245</v>
      </c>
      <c r="I70">
        <v>1407808438</v>
      </c>
      <c r="J70">
        <v>1405217355</v>
      </c>
      <c r="K70" t="b">
        <v>0</v>
      </c>
      <c r="L70">
        <v>14</v>
      </c>
      <c r="M70" t="b">
        <v>0</v>
      </c>
      <c r="N70" t="s">
        <v>8269</v>
      </c>
      <c r="O70">
        <f>ROUND(E70/D70,0)*100</f>
        <v>0</v>
      </c>
      <c r="P70">
        <f>IFERROR(ROUND(E70/L70,2),0)</f>
        <v>25.57</v>
      </c>
      <c r="Q70" s="9" t="s">
        <v>8323</v>
      </c>
      <c r="R70" t="s">
        <v>8326</v>
      </c>
      <c r="S70" s="13">
        <f>(((J70/60)/60)/24)+DATE(1970,1,1)</f>
        <v>41833.089756944442</v>
      </c>
      <c r="T70" s="14">
        <f t="shared" si="1"/>
        <v>41863.079143518517</v>
      </c>
    </row>
    <row r="71" spans="1:20" ht="45" x14ac:dyDescent="0.25">
      <c r="A71">
        <v>3741</v>
      </c>
      <c r="B71" s="3" t="s">
        <v>3738</v>
      </c>
      <c r="C71" s="3" t="s">
        <v>7851</v>
      </c>
      <c r="D71" s="6">
        <v>20000</v>
      </c>
      <c r="E71" s="8">
        <v>0</v>
      </c>
      <c r="F71" t="s">
        <v>8220</v>
      </c>
      <c r="G71" t="s">
        <v>8223</v>
      </c>
      <c r="H71" t="s">
        <v>8245</v>
      </c>
      <c r="I71">
        <v>1450389950</v>
      </c>
      <c r="J71">
        <v>1447797950</v>
      </c>
      <c r="K71" t="b">
        <v>0</v>
      </c>
      <c r="L71">
        <v>0</v>
      </c>
      <c r="M71" t="b">
        <v>0</v>
      </c>
      <c r="N71" t="s">
        <v>8269</v>
      </c>
      <c r="O71">
        <f>ROUND(E71/D71,0)*100</f>
        <v>0</v>
      </c>
      <c r="P71">
        <f>IFERROR(ROUND(E71/L71,2),0)</f>
        <v>0</v>
      </c>
      <c r="Q71" s="9" t="s">
        <v>8323</v>
      </c>
      <c r="R71" t="s">
        <v>8326</v>
      </c>
      <c r="S71" s="13">
        <f>(((J71/60)/60)/24)+DATE(1970,1,1)</f>
        <v>42325.920717592591</v>
      </c>
      <c r="T71" s="14">
        <f t="shared" si="1"/>
        <v>42355.920717592591</v>
      </c>
    </row>
    <row r="72" spans="1:20" ht="60" x14ac:dyDescent="0.25">
      <c r="A72">
        <v>3742</v>
      </c>
      <c r="B72" s="3" t="s">
        <v>3739</v>
      </c>
      <c r="C72" s="3" t="s">
        <v>7852</v>
      </c>
      <c r="D72" s="6">
        <v>5000</v>
      </c>
      <c r="E72" s="8">
        <v>100</v>
      </c>
      <c r="F72" t="s">
        <v>8220</v>
      </c>
      <c r="G72" t="s">
        <v>8223</v>
      </c>
      <c r="H72" t="s">
        <v>8245</v>
      </c>
      <c r="I72">
        <v>1409980144</v>
      </c>
      <c r="J72">
        <v>1407388144</v>
      </c>
      <c r="K72" t="b">
        <v>0</v>
      </c>
      <c r="L72">
        <v>4</v>
      </c>
      <c r="M72" t="b">
        <v>0</v>
      </c>
      <c r="N72" t="s">
        <v>8269</v>
      </c>
      <c r="O72">
        <f>ROUND(E72/D72,0)*100</f>
        <v>0</v>
      </c>
      <c r="P72">
        <f>IFERROR(ROUND(E72/L72,2),0)</f>
        <v>25</v>
      </c>
      <c r="Q72" s="9" t="s">
        <v>8323</v>
      </c>
      <c r="R72" t="s">
        <v>8326</v>
      </c>
      <c r="S72" s="13">
        <f>(((J72/60)/60)/24)+DATE(1970,1,1)</f>
        <v>41858.214629629627</v>
      </c>
      <c r="T72" s="14">
        <f t="shared" si="1"/>
        <v>41888.214629629627</v>
      </c>
    </row>
    <row r="73" spans="1:20" ht="45" x14ac:dyDescent="0.25">
      <c r="A73">
        <v>3743</v>
      </c>
      <c r="B73" s="3" t="s">
        <v>3740</v>
      </c>
      <c r="C73" s="3" t="s">
        <v>7853</v>
      </c>
      <c r="D73" s="6">
        <v>2200</v>
      </c>
      <c r="E73" s="8">
        <v>0</v>
      </c>
      <c r="F73" t="s">
        <v>8220</v>
      </c>
      <c r="G73" t="s">
        <v>8223</v>
      </c>
      <c r="H73" t="s">
        <v>8245</v>
      </c>
      <c r="I73">
        <v>1404406964</v>
      </c>
      <c r="J73">
        <v>1401814964</v>
      </c>
      <c r="K73" t="b">
        <v>0</v>
      </c>
      <c r="L73">
        <v>0</v>
      </c>
      <c r="M73" t="b">
        <v>0</v>
      </c>
      <c r="N73" t="s">
        <v>8269</v>
      </c>
      <c r="O73">
        <f>ROUND(E73/D73,0)*100</f>
        <v>0</v>
      </c>
      <c r="P73">
        <f>IFERROR(ROUND(E73/L73,2),0)</f>
        <v>0</v>
      </c>
      <c r="Q73" s="9" t="s">
        <v>8323</v>
      </c>
      <c r="R73" t="s">
        <v>8326</v>
      </c>
      <c r="S73" s="13">
        <f>(((J73/60)/60)/24)+DATE(1970,1,1)</f>
        <v>41793.710231481484</v>
      </c>
      <c r="T73" s="14">
        <f t="shared" si="1"/>
        <v>41823.710231481484</v>
      </c>
    </row>
    <row r="74" spans="1:20" ht="60" x14ac:dyDescent="0.25">
      <c r="A74">
        <v>3744</v>
      </c>
      <c r="B74" s="3" t="s">
        <v>3741</v>
      </c>
      <c r="C74" s="3" t="s">
        <v>7854</v>
      </c>
      <c r="D74" s="6">
        <v>1200</v>
      </c>
      <c r="E74" s="8">
        <v>0</v>
      </c>
      <c r="F74" t="s">
        <v>8220</v>
      </c>
      <c r="G74" t="s">
        <v>8223</v>
      </c>
      <c r="H74" t="s">
        <v>8245</v>
      </c>
      <c r="I74">
        <v>1404532740</v>
      </c>
      <c r="J74">
        <v>1401823952</v>
      </c>
      <c r="K74" t="b">
        <v>0</v>
      </c>
      <c r="L74">
        <v>0</v>
      </c>
      <c r="M74" t="b">
        <v>0</v>
      </c>
      <c r="N74" t="s">
        <v>8269</v>
      </c>
      <c r="O74">
        <f>ROUND(E74/D74,0)*100</f>
        <v>0</v>
      </c>
      <c r="P74">
        <f>IFERROR(ROUND(E74/L74,2),0)</f>
        <v>0</v>
      </c>
      <c r="Q74" s="9" t="s">
        <v>8323</v>
      </c>
      <c r="R74" t="s">
        <v>8326</v>
      </c>
      <c r="S74" s="13">
        <f>(((J74/60)/60)/24)+DATE(1970,1,1)</f>
        <v>41793.814259259263</v>
      </c>
      <c r="T74" s="14">
        <f t="shared" si="1"/>
        <v>41825.165972222225</v>
      </c>
    </row>
    <row r="75" spans="1:20" ht="45" x14ac:dyDescent="0.25">
      <c r="A75">
        <v>3745</v>
      </c>
      <c r="B75" s="3" t="s">
        <v>3742</v>
      </c>
      <c r="C75" s="3" t="s">
        <v>7855</v>
      </c>
      <c r="D75" s="6">
        <v>100</v>
      </c>
      <c r="E75" s="8">
        <v>10</v>
      </c>
      <c r="F75" t="s">
        <v>8220</v>
      </c>
      <c r="G75" t="s">
        <v>8223</v>
      </c>
      <c r="H75" t="s">
        <v>8245</v>
      </c>
      <c r="I75">
        <v>1407689102</v>
      </c>
      <c r="J75">
        <v>1405097102</v>
      </c>
      <c r="K75" t="b">
        <v>0</v>
      </c>
      <c r="L75">
        <v>1</v>
      </c>
      <c r="M75" t="b">
        <v>0</v>
      </c>
      <c r="N75" t="s">
        <v>8269</v>
      </c>
      <c r="O75">
        <f>ROUND(E75/D75,0)*100</f>
        <v>0</v>
      </c>
      <c r="P75">
        <f>IFERROR(ROUND(E75/L75,2),0)</f>
        <v>10</v>
      </c>
      <c r="Q75" s="9" t="s">
        <v>8323</v>
      </c>
      <c r="R75" t="s">
        <v>8326</v>
      </c>
      <c r="S75" s="13">
        <f>(((J75/60)/60)/24)+DATE(1970,1,1)</f>
        <v>41831.697939814818</v>
      </c>
      <c r="T75" s="14">
        <f t="shared" si="1"/>
        <v>41861.697939814818</v>
      </c>
    </row>
    <row r="76" spans="1:20" ht="30" x14ac:dyDescent="0.25">
      <c r="A76">
        <v>3746</v>
      </c>
      <c r="B76" s="3" t="s">
        <v>3743</v>
      </c>
      <c r="C76" s="3" t="s">
        <v>7856</v>
      </c>
      <c r="D76" s="6">
        <v>8500</v>
      </c>
      <c r="E76" s="8">
        <v>202</v>
      </c>
      <c r="F76" t="s">
        <v>8220</v>
      </c>
      <c r="G76" t="s">
        <v>8223</v>
      </c>
      <c r="H76" t="s">
        <v>8245</v>
      </c>
      <c r="I76">
        <v>1475918439</v>
      </c>
      <c r="J76">
        <v>1473326439</v>
      </c>
      <c r="K76" t="b">
        <v>0</v>
      </c>
      <c r="L76">
        <v>1</v>
      </c>
      <c r="M76" t="b">
        <v>0</v>
      </c>
      <c r="N76" t="s">
        <v>8269</v>
      </c>
      <c r="O76">
        <f>ROUND(E76/D76,0)*100</f>
        <v>0</v>
      </c>
      <c r="P76">
        <f>IFERROR(ROUND(E76/L76,2),0)</f>
        <v>202</v>
      </c>
      <c r="Q76" s="9" t="s">
        <v>8323</v>
      </c>
      <c r="R76" t="s">
        <v>8326</v>
      </c>
      <c r="S76" s="13">
        <f>(((J76/60)/60)/24)+DATE(1970,1,1)</f>
        <v>42621.389340277776</v>
      </c>
      <c r="T76" s="14">
        <f t="shared" si="1"/>
        <v>42651.389340277776</v>
      </c>
    </row>
    <row r="77" spans="1:20" ht="60" x14ac:dyDescent="0.25">
      <c r="A77">
        <v>3841</v>
      </c>
      <c r="B77" s="3" t="s">
        <v>3838</v>
      </c>
      <c r="C77" s="3" t="s">
        <v>7950</v>
      </c>
      <c r="D77" s="6">
        <v>10000</v>
      </c>
      <c r="E77" s="8">
        <v>872</v>
      </c>
      <c r="F77" t="s">
        <v>8220</v>
      </c>
      <c r="G77" t="s">
        <v>8223</v>
      </c>
      <c r="H77" t="s">
        <v>8245</v>
      </c>
      <c r="I77">
        <v>1405882287</v>
      </c>
      <c r="J77">
        <v>1400698287</v>
      </c>
      <c r="K77" t="b">
        <v>1</v>
      </c>
      <c r="L77">
        <v>34</v>
      </c>
      <c r="M77" t="b">
        <v>0</v>
      </c>
      <c r="N77" t="s">
        <v>8269</v>
      </c>
      <c r="O77">
        <f>ROUND(E77/D77,0)*100</f>
        <v>0</v>
      </c>
      <c r="P77">
        <f>IFERROR(ROUND(E77/L77,2),0)</f>
        <v>25.65</v>
      </c>
      <c r="Q77" s="9" t="s">
        <v>8323</v>
      </c>
      <c r="R77" t="s">
        <v>8326</v>
      </c>
      <c r="S77" s="13">
        <f>(((J77/60)/60)/24)+DATE(1970,1,1)</f>
        <v>41780.785729166666</v>
      </c>
      <c r="T77" s="14">
        <f t="shared" si="1"/>
        <v>41840.785729166666</v>
      </c>
    </row>
    <row r="78" spans="1:20" ht="60" x14ac:dyDescent="0.25">
      <c r="A78">
        <v>3843</v>
      </c>
      <c r="B78" s="3" t="s">
        <v>3840</v>
      </c>
      <c r="C78" s="3" t="s">
        <v>7952</v>
      </c>
      <c r="D78" s="6">
        <v>5000</v>
      </c>
      <c r="E78" s="8">
        <v>1065</v>
      </c>
      <c r="F78" t="s">
        <v>8220</v>
      </c>
      <c r="G78" t="s">
        <v>8223</v>
      </c>
      <c r="H78" t="s">
        <v>8245</v>
      </c>
      <c r="I78">
        <v>1401587064</v>
      </c>
      <c r="J78">
        <v>1399427064</v>
      </c>
      <c r="K78" t="b">
        <v>1</v>
      </c>
      <c r="L78">
        <v>19</v>
      </c>
      <c r="M78" t="b">
        <v>0</v>
      </c>
      <c r="N78" t="s">
        <v>8269</v>
      </c>
      <c r="O78">
        <f>ROUND(E78/D78,0)*100</f>
        <v>0</v>
      </c>
      <c r="P78">
        <f>IFERROR(ROUND(E78/L78,2),0)</f>
        <v>56.05</v>
      </c>
      <c r="Q78" s="9" t="s">
        <v>8323</v>
      </c>
      <c r="R78" t="s">
        <v>8326</v>
      </c>
      <c r="S78" s="13">
        <f>(((J78/60)/60)/24)+DATE(1970,1,1)</f>
        <v>41766.072500000002</v>
      </c>
      <c r="T78" s="14">
        <f t="shared" si="1"/>
        <v>41791.072500000002</v>
      </c>
    </row>
    <row r="79" spans="1:20" ht="60" x14ac:dyDescent="0.25">
      <c r="A79">
        <v>3844</v>
      </c>
      <c r="B79" s="3" t="s">
        <v>3841</v>
      </c>
      <c r="C79" s="3" t="s">
        <v>7953</v>
      </c>
      <c r="D79" s="6">
        <v>9800</v>
      </c>
      <c r="E79" s="8">
        <v>4066</v>
      </c>
      <c r="F79" t="s">
        <v>8220</v>
      </c>
      <c r="G79" t="s">
        <v>8223</v>
      </c>
      <c r="H79" t="s">
        <v>8245</v>
      </c>
      <c r="I79">
        <v>1401778740</v>
      </c>
      <c r="J79">
        <v>1399474134</v>
      </c>
      <c r="K79" t="b">
        <v>1</v>
      </c>
      <c r="L79">
        <v>50</v>
      </c>
      <c r="M79" t="b">
        <v>0</v>
      </c>
      <c r="N79" t="s">
        <v>8269</v>
      </c>
      <c r="O79">
        <f>ROUND(E79/D79,0)*100</f>
        <v>0</v>
      </c>
      <c r="P79">
        <f>IFERROR(ROUND(E79/L79,2),0)</f>
        <v>81.319999999999993</v>
      </c>
      <c r="Q79" s="9" t="s">
        <v>8323</v>
      </c>
      <c r="R79" t="s">
        <v>8326</v>
      </c>
      <c r="S79" s="13">
        <f>(((J79/60)/60)/24)+DATE(1970,1,1)</f>
        <v>41766.617291666669</v>
      </c>
      <c r="T79" s="14">
        <f t="shared" si="1"/>
        <v>41793.290972222225</v>
      </c>
    </row>
    <row r="80" spans="1:20" ht="60" x14ac:dyDescent="0.25">
      <c r="A80">
        <v>3845</v>
      </c>
      <c r="B80" s="3" t="s">
        <v>3842</v>
      </c>
      <c r="C80" s="3" t="s">
        <v>7954</v>
      </c>
      <c r="D80" s="6">
        <v>40000</v>
      </c>
      <c r="E80" s="8">
        <v>842</v>
      </c>
      <c r="F80" t="s">
        <v>8220</v>
      </c>
      <c r="G80" t="s">
        <v>8223</v>
      </c>
      <c r="H80" t="s">
        <v>8245</v>
      </c>
      <c r="I80">
        <v>1443711774</v>
      </c>
      <c r="J80">
        <v>1441119774</v>
      </c>
      <c r="K80" t="b">
        <v>1</v>
      </c>
      <c r="L80">
        <v>12</v>
      </c>
      <c r="M80" t="b">
        <v>0</v>
      </c>
      <c r="N80" t="s">
        <v>8269</v>
      </c>
      <c r="O80">
        <f>ROUND(E80/D80,0)*100</f>
        <v>0</v>
      </c>
      <c r="P80">
        <f>IFERROR(ROUND(E80/L80,2),0)</f>
        <v>70.17</v>
      </c>
      <c r="Q80" s="9" t="s">
        <v>8323</v>
      </c>
      <c r="R80" t="s">
        <v>8326</v>
      </c>
      <c r="S80" s="13">
        <f>(((J80/60)/60)/24)+DATE(1970,1,1)</f>
        <v>42248.627013888887</v>
      </c>
      <c r="T80" s="14">
        <f t="shared" si="1"/>
        <v>42278.627013888887</v>
      </c>
    </row>
    <row r="81" spans="1:20" ht="45" x14ac:dyDescent="0.25">
      <c r="A81">
        <v>3846</v>
      </c>
      <c r="B81" s="3" t="s">
        <v>3843</v>
      </c>
      <c r="C81" s="3" t="s">
        <v>7955</v>
      </c>
      <c r="D81" s="6">
        <v>7000</v>
      </c>
      <c r="E81" s="8">
        <v>189</v>
      </c>
      <c r="F81" t="s">
        <v>8220</v>
      </c>
      <c r="G81" t="s">
        <v>8223</v>
      </c>
      <c r="H81" t="s">
        <v>8245</v>
      </c>
      <c r="I81">
        <v>1412405940</v>
      </c>
      <c r="J81">
        <v>1409721542</v>
      </c>
      <c r="K81" t="b">
        <v>1</v>
      </c>
      <c r="L81">
        <v>8</v>
      </c>
      <c r="M81" t="b">
        <v>0</v>
      </c>
      <c r="N81" t="s">
        <v>8269</v>
      </c>
      <c r="O81">
        <f>ROUND(E81/D81,0)*100</f>
        <v>0</v>
      </c>
      <c r="P81">
        <f>IFERROR(ROUND(E81/L81,2),0)</f>
        <v>23.63</v>
      </c>
      <c r="Q81" s="9" t="s">
        <v>8323</v>
      </c>
      <c r="R81" t="s">
        <v>8326</v>
      </c>
      <c r="S81" s="13">
        <f>(((J81/60)/60)/24)+DATE(1970,1,1)</f>
        <v>41885.221550925926</v>
      </c>
      <c r="T81" s="14">
        <f t="shared" si="1"/>
        <v>41916.290972222225</v>
      </c>
    </row>
    <row r="82" spans="1:20" ht="45" x14ac:dyDescent="0.25">
      <c r="A82">
        <v>3847</v>
      </c>
      <c r="B82" s="3" t="s">
        <v>3844</v>
      </c>
      <c r="C82" s="3" t="s">
        <v>7956</v>
      </c>
      <c r="D82" s="6">
        <v>10500</v>
      </c>
      <c r="E82" s="8">
        <v>1697</v>
      </c>
      <c r="F82" t="s">
        <v>8220</v>
      </c>
      <c r="G82" t="s">
        <v>8223</v>
      </c>
      <c r="H82" t="s">
        <v>8245</v>
      </c>
      <c r="I82">
        <v>1437283391</v>
      </c>
      <c r="J82">
        <v>1433395391</v>
      </c>
      <c r="K82" t="b">
        <v>1</v>
      </c>
      <c r="L82">
        <v>9</v>
      </c>
      <c r="M82" t="b">
        <v>0</v>
      </c>
      <c r="N82" t="s">
        <v>8269</v>
      </c>
      <c r="O82">
        <f>ROUND(E82/D82,0)*100</f>
        <v>0</v>
      </c>
      <c r="P82">
        <f>IFERROR(ROUND(E82/L82,2),0)</f>
        <v>188.56</v>
      </c>
      <c r="Q82" s="9" t="s">
        <v>8323</v>
      </c>
      <c r="R82" t="s">
        <v>8326</v>
      </c>
      <c r="S82" s="13">
        <f>(((J82/60)/60)/24)+DATE(1970,1,1)</f>
        <v>42159.224432870367</v>
      </c>
      <c r="T82" s="14">
        <f t="shared" si="1"/>
        <v>42204.224432870367</v>
      </c>
    </row>
    <row r="83" spans="1:20" ht="60" x14ac:dyDescent="0.25">
      <c r="A83">
        <v>3848</v>
      </c>
      <c r="B83" s="3" t="s">
        <v>3845</v>
      </c>
      <c r="C83" s="3" t="s">
        <v>7957</v>
      </c>
      <c r="D83" s="6">
        <v>13000</v>
      </c>
      <c r="E83" s="8">
        <v>2129</v>
      </c>
      <c r="F83" t="s">
        <v>8220</v>
      </c>
      <c r="G83" t="s">
        <v>8223</v>
      </c>
      <c r="H83" t="s">
        <v>8245</v>
      </c>
      <c r="I83">
        <v>1445196989</v>
      </c>
      <c r="J83">
        <v>1442604989</v>
      </c>
      <c r="K83" t="b">
        <v>1</v>
      </c>
      <c r="L83">
        <v>43</v>
      </c>
      <c r="M83" t="b">
        <v>0</v>
      </c>
      <c r="N83" t="s">
        <v>8269</v>
      </c>
      <c r="O83">
        <f>ROUND(E83/D83,0)*100</f>
        <v>0</v>
      </c>
      <c r="P83">
        <f>IFERROR(ROUND(E83/L83,2),0)</f>
        <v>49.51</v>
      </c>
      <c r="Q83" s="9" t="s">
        <v>8323</v>
      </c>
      <c r="R83" t="s">
        <v>8326</v>
      </c>
      <c r="S83" s="13">
        <f>(((J83/60)/60)/24)+DATE(1970,1,1)</f>
        <v>42265.817002314812</v>
      </c>
      <c r="T83" s="14">
        <f t="shared" si="1"/>
        <v>42295.817002314812</v>
      </c>
    </row>
    <row r="84" spans="1:20" ht="30" x14ac:dyDescent="0.25">
      <c r="A84">
        <v>3850</v>
      </c>
      <c r="B84" s="3" t="s">
        <v>3847</v>
      </c>
      <c r="C84" s="3" t="s">
        <v>7959</v>
      </c>
      <c r="D84" s="6">
        <v>1000</v>
      </c>
      <c r="E84" s="8">
        <v>38</v>
      </c>
      <c r="F84" t="s">
        <v>8220</v>
      </c>
      <c r="G84" t="s">
        <v>8223</v>
      </c>
      <c r="H84" t="s">
        <v>8245</v>
      </c>
      <c r="I84">
        <v>1420081143</v>
      </c>
      <c r="J84">
        <v>1417489143</v>
      </c>
      <c r="K84" t="b">
        <v>1</v>
      </c>
      <c r="L84">
        <v>4</v>
      </c>
      <c r="M84" t="b">
        <v>0</v>
      </c>
      <c r="N84" t="s">
        <v>8269</v>
      </c>
      <c r="O84">
        <f>ROUND(E84/D84,0)*100</f>
        <v>0</v>
      </c>
      <c r="P84">
        <f>IFERROR(ROUND(E84/L84,2),0)</f>
        <v>9.5</v>
      </c>
      <c r="Q84" s="9" t="s">
        <v>8323</v>
      </c>
      <c r="R84" t="s">
        <v>8326</v>
      </c>
      <c r="S84" s="13">
        <f>(((J84/60)/60)/24)+DATE(1970,1,1)</f>
        <v>41975.124340277776</v>
      </c>
      <c r="T84" s="14">
        <f t="shared" si="1"/>
        <v>42005.124340277776</v>
      </c>
    </row>
    <row r="85" spans="1:20" ht="45" x14ac:dyDescent="0.25">
      <c r="A85">
        <v>3852</v>
      </c>
      <c r="B85" s="3" t="s">
        <v>3849</v>
      </c>
      <c r="C85" s="3" t="s">
        <v>7961</v>
      </c>
      <c r="D85" s="6">
        <v>10000</v>
      </c>
      <c r="E85" s="8">
        <v>20</v>
      </c>
      <c r="F85" t="s">
        <v>8220</v>
      </c>
      <c r="G85" t="s">
        <v>8223</v>
      </c>
      <c r="H85" t="s">
        <v>8245</v>
      </c>
      <c r="I85">
        <v>1427427276</v>
      </c>
      <c r="J85">
        <v>1425270876</v>
      </c>
      <c r="K85" t="b">
        <v>0</v>
      </c>
      <c r="L85">
        <v>2</v>
      </c>
      <c r="M85" t="b">
        <v>0</v>
      </c>
      <c r="N85" t="s">
        <v>8269</v>
      </c>
      <c r="O85">
        <f>ROUND(E85/D85,0)*100</f>
        <v>0</v>
      </c>
      <c r="P85">
        <f>IFERROR(ROUND(E85/L85,2),0)</f>
        <v>10</v>
      </c>
      <c r="Q85" s="9" t="s">
        <v>8323</v>
      </c>
      <c r="R85" t="s">
        <v>8326</v>
      </c>
      <c r="S85" s="13">
        <f>(((J85/60)/60)/24)+DATE(1970,1,1)</f>
        <v>42065.190694444449</v>
      </c>
      <c r="T85" s="14">
        <f t="shared" si="1"/>
        <v>42090.149027777778</v>
      </c>
    </row>
    <row r="86" spans="1:20" ht="45" x14ac:dyDescent="0.25">
      <c r="A86">
        <v>3853</v>
      </c>
      <c r="B86" s="3" t="s">
        <v>3850</v>
      </c>
      <c r="C86" s="3" t="s">
        <v>7962</v>
      </c>
      <c r="D86" s="6">
        <v>100000</v>
      </c>
      <c r="E86" s="8">
        <v>26</v>
      </c>
      <c r="F86" t="s">
        <v>8220</v>
      </c>
      <c r="G86" t="s">
        <v>8223</v>
      </c>
      <c r="H86" t="s">
        <v>8245</v>
      </c>
      <c r="I86">
        <v>1409602178</v>
      </c>
      <c r="J86">
        <v>1406578178</v>
      </c>
      <c r="K86" t="b">
        <v>0</v>
      </c>
      <c r="L86">
        <v>2</v>
      </c>
      <c r="M86" t="b">
        <v>0</v>
      </c>
      <c r="N86" t="s">
        <v>8269</v>
      </c>
      <c r="O86">
        <f>ROUND(E86/D86,0)*100</f>
        <v>0</v>
      </c>
      <c r="P86">
        <f>IFERROR(ROUND(E86/L86,2),0)</f>
        <v>13</v>
      </c>
      <c r="Q86" s="9" t="s">
        <v>8323</v>
      </c>
      <c r="R86" t="s">
        <v>8326</v>
      </c>
      <c r="S86" s="13">
        <f>(((J86/60)/60)/24)+DATE(1970,1,1)</f>
        <v>41848.84002314815</v>
      </c>
      <c r="T86" s="14">
        <f t="shared" si="1"/>
        <v>41883.84002314815</v>
      </c>
    </row>
    <row r="87" spans="1:20" ht="30" x14ac:dyDescent="0.25">
      <c r="A87">
        <v>3854</v>
      </c>
      <c r="B87" s="3" t="s">
        <v>3851</v>
      </c>
      <c r="C87" s="3" t="s">
        <v>7963</v>
      </c>
      <c r="D87" s="6">
        <v>11000</v>
      </c>
      <c r="E87" s="8">
        <v>1788</v>
      </c>
      <c r="F87" t="s">
        <v>8220</v>
      </c>
      <c r="G87" t="s">
        <v>8223</v>
      </c>
      <c r="H87" t="s">
        <v>8245</v>
      </c>
      <c r="I87">
        <v>1431206058</v>
      </c>
      <c r="J87">
        <v>1428614058</v>
      </c>
      <c r="K87" t="b">
        <v>0</v>
      </c>
      <c r="L87">
        <v>20</v>
      </c>
      <c r="M87" t="b">
        <v>0</v>
      </c>
      <c r="N87" t="s">
        <v>8269</v>
      </c>
      <c r="O87">
        <f>ROUND(E87/D87,0)*100</f>
        <v>0</v>
      </c>
      <c r="P87">
        <f>IFERROR(ROUND(E87/L87,2),0)</f>
        <v>89.4</v>
      </c>
      <c r="Q87" s="9" t="s">
        <v>8323</v>
      </c>
      <c r="R87" t="s">
        <v>8326</v>
      </c>
      <c r="S87" s="13">
        <f>(((J87/60)/60)/24)+DATE(1970,1,1)</f>
        <v>42103.884930555556</v>
      </c>
      <c r="T87" s="14">
        <f t="shared" si="1"/>
        <v>42133.884930555556</v>
      </c>
    </row>
    <row r="88" spans="1:20" ht="75" x14ac:dyDescent="0.25">
      <c r="A88">
        <v>3855</v>
      </c>
      <c r="B88" s="3" t="s">
        <v>3852</v>
      </c>
      <c r="C88" s="3" t="s">
        <v>7964</v>
      </c>
      <c r="D88" s="6">
        <v>1000</v>
      </c>
      <c r="E88" s="8">
        <v>25</v>
      </c>
      <c r="F88" t="s">
        <v>8220</v>
      </c>
      <c r="G88" t="s">
        <v>8223</v>
      </c>
      <c r="H88" t="s">
        <v>8245</v>
      </c>
      <c r="I88">
        <v>1427408271</v>
      </c>
      <c r="J88">
        <v>1424819871</v>
      </c>
      <c r="K88" t="b">
        <v>0</v>
      </c>
      <c r="L88">
        <v>1</v>
      </c>
      <c r="M88" t="b">
        <v>0</v>
      </c>
      <c r="N88" t="s">
        <v>8269</v>
      </c>
      <c r="O88">
        <f>ROUND(E88/D88,0)*100</f>
        <v>0</v>
      </c>
      <c r="P88">
        <f>IFERROR(ROUND(E88/L88,2),0)</f>
        <v>25</v>
      </c>
      <c r="Q88" s="9" t="s">
        <v>8323</v>
      </c>
      <c r="R88" t="s">
        <v>8326</v>
      </c>
      <c r="S88" s="13">
        <f>(((J88/60)/60)/24)+DATE(1970,1,1)</f>
        <v>42059.970729166671</v>
      </c>
      <c r="T88" s="14">
        <f t="shared" si="1"/>
        <v>42089.929062499999</v>
      </c>
    </row>
    <row r="89" spans="1:20" ht="60" x14ac:dyDescent="0.25">
      <c r="A89">
        <v>3856</v>
      </c>
      <c r="B89" s="3" t="s">
        <v>3853</v>
      </c>
      <c r="C89" s="3" t="s">
        <v>7965</v>
      </c>
      <c r="D89" s="6">
        <v>5000</v>
      </c>
      <c r="E89" s="8">
        <v>1</v>
      </c>
      <c r="F89" t="s">
        <v>8220</v>
      </c>
      <c r="G89" t="s">
        <v>8223</v>
      </c>
      <c r="H89" t="s">
        <v>8245</v>
      </c>
      <c r="I89">
        <v>1425833403</v>
      </c>
      <c r="J89">
        <v>1423245003</v>
      </c>
      <c r="K89" t="b">
        <v>0</v>
      </c>
      <c r="L89">
        <v>1</v>
      </c>
      <c r="M89" t="b">
        <v>0</v>
      </c>
      <c r="N89" t="s">
        <v>8269</v>
      </c>
      <c r="O89">
        <f>ROUND(E89/D89,0)*100</f>
        <v>0</v>
      </c>
      <c r="P89">
        <f>IFERROR(ROUND(E89/L89,2),0)</f>
        <v>1</v>
      </c>
      <c r="Q89" s="9" t="s">
        <v>8323</v>
      </c>
      <c r="R89" t="s">
        <v>8326</v>
      </c>
      <c r="S89" s="13">
        <f>(((J89/60)/60)/24)+DATE(1970,1,1)</f>
        <v>42041.743090277778</v>
      </c>
      <c r="T89" s="14">
        <f t="shared" si="1"/>
        <v>42071.701423611114</v>
      </c>
    </row>
    <row r="90" spans="1:20" ht="60" x14ac:dyDescent="0.25">
      <c r="A90">
        <v>3857</v>
      </c>
      <c r="B90" s="3" t="s">
        <v>3854</v>
      </c>
      <c r="C90" s="3" t="s">
        <v>7966</v>
      </c>
      <c r="D90" s="6">
        <v>5000</v>
      </c>
      <c r="E90" s="8">
        <v>260</v>
      </c>
      <c r="F90" t="s">
        <v>8220</v>
      </c>
      <c r="G90" t="s">
        <v>8223</v>
      </c>
      <c r="H90" t="s">
        <v>8245</v>
      </c>
      <c r="I90">
        <v>1406913120</v>
      </c>
      <c r="J90">
        <v>1404927690</v>
      </c>
      <c r="K90" t="b">
        <v>0</v>
      </c>
      <c r="L90">
        <v>4</v>
      </c>
      <c r="M90" t="b">
        <v>0</v>
      </c>
      <c r="N90" t="s">
        <v>8269</v>
      </c>
      <c r="O90">
        <f>ROUND(E90/D90,0)*100</f>
        <v>0</v>
      </c>
      <c r="P90">
        <f>IFERROR(ROUND(E90/L90,2),0)</f>
        <v>65</v>
      </c>
      <c r="Q90" s="9" t="s">
        <v>8323</v>
      </c>
      <c r="R90" t="s">
        <v>8326</v>
      </c>
      <c r="S90" s="13">
        <f>(((J90/60)/60)/24)+DATE(1970,1,1)</f>
        <v>41829.73715277778</v>
      </c>
      <c r="T90" s="14">
        <f t="shared" si="1"/>
        <v>41852.716666666667</v>
      </c>
    </row>
    <row r="91" spans="1:20" ht="45" x14ac:dyDescent="0.25">
      <c r="A91">
        <v>3859</v>
      </c>
      <c r="B91" s="3" t="s">
        <v>3856</v>
      </c>
      <c r="C91" s="3" t="s">
        <v>7968</v>
      </c>
      <c r="D91" s="6">
        <v>2500</v>
      </c>
      <c r="E91" s="8">
        <v>1</v>
      </c>
      <c r="F91" t="s">
        <v>8220</v>
      </c>
      <c r="G91" t="s">
        <v>8223</v>
      </c>
      <c r="H91" t="s">
        <v>8245</v>
      </c>
      <c r="I91">
        <v>1403730000</v>
      </c>
      <c r="J91">
        <v>1401485207</v>
      </c>
      <c r="K91" t="b">
        <v>0</v>
      </c>
      <c r="L91">
        <v>1</v>
      </c>
      <c r="M91" t="b">
        <v>0</v>
      </c>
      <c r="N91" t="s">
        <v>8269</v>
      </c>
      <c r="O91">
        <f>ROUND(E91/D91,0)*100</f>
        <v>0</v>
      </c>
      <c r="P91">
        <f>IFERROR(ROUND(E91/L91,2),0)</f>
        <v>1</v>
      </c>
      <c r="Q91" s="9" t="s">
        <v>8323</v>
      </c>
      <c r="R91" t="s">
        <v>8326</v>
      </c>
      <c r="S91" s="13">
        <f>(((J91/60)/60)/24)+DATE(1970,1,1)</f>
        <v>41789.893599537041</v>
      </c>
      <c r="T91" s="14">
        <f t="shared" si="1"/>
        <v>41815.875</v>
      </c>
    </row>
    <row r="92" spans="1:20" ht="60" x14ac:dyDescent="0.25">
      <c r="A92">
        <v>3860</v>
      </c>
      <c r="B92" s="3" t="s">
        <v>3857</v>
      </c>
      <c r="C92" s="3" t="s">
        <v>7969</v>
      </c>
      <c r="D92" s="6">
        <v>6000</v>
      </c>
      <c r="E92" s="8">
        <v>1060</v>
      </c>
      <c r="F92" t="s">
        <v>8220</v>
      </c>
      <c r="G92" t="s">
        <v>8223</v>
      </c>
      <c r="H92" t="s">
        <v>8245</v>
      </c>
      <c r="I92">
        <v>1407858710</v>
      </c>
      <c r="J92">
        <v>1405266710</v>
      </c>
      <c r="K92" t="b">
        <v>0</v>
      </c>
      <c r="L92">
        <v>13</v>
      </c>
      <c r="M92" t="b">
        <v>0</v>
      </c>
      <c r="N92" t="s">
        <v>8269</v>
      </c>
      <c r="O92">
        <f>ROUND(E92/D92,0)*100</f>
        <v>0</v>
      </c>
      <c r="P92">
        <f>IFERROR(ROUND(E92/L92,2),0)</f>
        <v>81.540000000000006</v>
      </c>
      <c r="Q92" s="9" t="s">
        <v>8323</v>
      </c>
      <c r="R92" t="s">
        <v>8326</v>
      </c>
      <c r="S92" s="13">
        <f>(((J92/60)/60)/24)+DATE(1970,1,1)</f>
        <v>41833.660995370366</v>
      </c>
      <c r="T92" s="14">
        <f t="shared" si="1"/>
        <v>41863.660995370366</v>
      </c>
    </row>
    <row r="93" spans="1:20" x14ac:dyDescent="0.25">
      <c r="A93">
        <v>3861</v>
      </c>
      <c r="B93" s="3" t="s">
        <v>3858</v>
      </c>
      <c r="C93" s="3" t="s">
        <v>7970</v>
      </c>
      <c r="D93" s="6">
        <v>2000</v>
      </c>
      <c r="E93" s="8">
        <v>100</v>
      </c>
      <c r="F93" t="s">
        <v>8220</v>
      </c>
      <c r="G93" t="s">
        <v>8223</v>
      </c>
      <c r="H93" t="s">
        <v>8245</v>
      </c>
      <c r="I93">
        <v>1415828820</v>
      </c>
      <c r="J93">
        <v>1412258977</v>
      </c>
      <c r="K93" t="b">
        <v>0</v>
      </c>
      <c r="L93">
        <v>1</v>
      </c>
      <c r="M93" t="b">
        <v>0</v>
      </c>
      <c r="N93" t="s">
        <v>8269</v>
      </c>
      <c r="O93">
        <f>ROUND(E93/D93,0)*100</f>
        <v>0</v>
      </c>
      <c r="P93">
        <f>IFERROR(ROUND(E93/L93,2),0)</f>
        <v>100</v>
      </c>
      <c r="Q93" s="9" t="s">
        <v>8323</v>
      </c>
      <c r="R93" t="s">
        <v>8326</v>
      </c>
      <c r="S93" s="13">
        <f>(((J93/60)/60)/24)+DATE(1970,1,1)</f>
        <v>41914.590011574073</v>
      </c>
      <c r="T93" s="14">
        <f t="shared" si="1"/>
        <v>41955.907638888893</v>
      </c>
    </row>
    <row r="94" spans="1:20" ht="30" x14ac:dyDescent="0.25">
      <c r="A94">
        <v>3862</v>
      </c>
      <c r="B94" s="3" t="s">
        <v>3859</v>
      </c>
      <c r="C94" s="3" t="s">
        <v>7971</v>
      </c>
      <c r="D94" s="6">
        <v>7500</v>
      </c>
      <c r="E94" s="8">
        <v>1</v>
      </c>
      <c r="F94" t="s">
        <v>8220</v>
      </c>
      <c r="G94" t="s">
        <v>8223</v>
      </c>
      <c r="H94" t="s">
        <v>8245</v>
      </c>
      <c r="I94">
        <v>1473699540</v>
      </c>
      <c r="J94">
        <v>1472451356</v>
      </c>
      <c r="K94" t="b">
        <v>0</v>
      </c>
      <c r="L94">
        <v>1</v>
      </c>
      <c r="M94" t="b">
        <v>0</v>
      </c>
      <c r="N94" t="s">
        <v>8269</v>
      </c>
      <c r="O94">
        <f>ROUND(E94/D94,0)*100</f>
        <v>0</v>
      </c>
      <c r="P94">
        <f>IFERROR(ROUND(E94/L94,2),0)</f>
        <v>1</v>
      </c>
      <c r="Q94" s="9" t="s">
        <v>8323</v>
      </c>
      <c r="R94" t="s">
        <v>8326</v>
      </c>
      <c r="S94" s="13">
        <f>(((J94/60)/60)/24)+DATE(1970,1,1)</f>
        <v>42611.261064814811</v>
      </c>
      <c r="T94" s="14">
        <f t="shared" si="1"/>
        <v>42625.707638888889</v>
      </c>
    </row>
    <row r="95" spans="1:20" ht="60" x14ac:dyDescent="0.25">
      <c r="A95">
        <v>3863</v>
      </c>
      <c r="B95" s="3" t="s">
        <v>3860</v>
      </c>
      <c r="C95" s="3" t="s">
        <v>7972</v>
      </c>
      <c r="D95" s="6">
        <v>6000</v>
      </c>
      <c r="E95" s="8">
        <v>0</v>
      </c>
      <c r="F95" t="s">
        <v>8220</v>
      </c>
      <c r="G95" t="s">
        <v>8223</v>
      </c>
      <c r="H95" t="s">
        <v>8245</v>
      </c>
      <c r="I95">
        <v>1446739905</v>
      </c>
      <c r="J95">
        <v>1441552305</v>
      </c>
      <c r="K95" t="b">
        <v>0</v>
      </c>
      <c r="L95">
        <v>0</v>
      </c>
      <c r="M95" t="b">
        <v>0</v>
      </c>
      <c r="N95" t="s">
        <v>8269</v>
      </c>
      <c r="O95">
        <f>ROUND(E95/D95,0)*100</f>
        <v>0</v>
      </c>
      <c r="P95">
        <f>IFERROR(ROUND(E95/L95,2),0)</f>
        <v>0</v>
      </c>
      <c r="Q95" s="9" t="s">
        <v>8323</v>
      </c>
      <c r="R95" t="s">
        <v>8326</v>
      </c>
      <c r="S95" s="13">
        <f>(((J95/60)/60)/24)+DATE(1970,1,1)</f>
        <v>42253.633159722223</v>
      </c>
      <c r="T95" s="14">
        <f t="shared" si="1"/>
        <v>42313.674826388888</v>
      </c>
    </row>
    <row r="96" spans="1:20" ht="60" x14ac:dyDescent="0.25">
      <c r="A96">
        <v>3864</v>
      </c>
      <c r="B96" s="3" t="s">
        <v>3861</v>
      </c>
      <c r="C96" s="3" t="s">
        <v>7973</v>
      </c>
      <c r="D96" s="6">
        <v>5000</v>
      </c>
      <c r="E96" s="8">
        <v>60</v>
      </c>
      <c r="F96" t="s">
        <v>8220</v>
      </c>
      <c r="G96" t="s">
        <v>8223</v>
      </c>
      <c r="H96" t="s">
        <v>8245</v>
      </c>
      <c r="I96">
        <v>1447799054</v>
      </c>
      <c r="J96">
        <v>1445203454</v>
      </c>
      <c r="K96" t="b">
        <v>0</v>
      </c>
      <c r="L96">
        <v>3</v>
      </c>
      <c r="M96" t="b">
        <v>0</v>
      </c>
      <c r="N96" t="s">
        <v>8269</v>
      </c>
      <c r="O96">
        <f>ROUND(E96/D96,0)*100</f>
        <v>0</v>
      </c>
      <c r="P96">
        <f>IFERROR(ROUND(E96/L96,2),0)</f>
        <v>20</v>
      </c>
      <c r="Q96" s="9" t="s">
        <v>8323</v>
      </c>
      <c r="R96" t="s">
        <v>8326</v>
      </c>
      <c r="S96" s="13">
        <f>(((J96/60)/60)/24)+DATE(1970,1,1)</f>
        <v>42295.891828703709</v>
      </c>
      <c r="T96" s="14">
        <f t="shared" si="1"/>
        <v>42325.933495370366</v>
      </c>
    </row>
    <row r="97" spans="1:20" ht="30" x14ac:dyDescent="0.25">
      <c r="A97">
        <v>3866</v>
      </c>
      <c r="B97" s="3" t="s">
        <v>3863</v>
      </c>
      <c r="C97" s="3" t="s">
        <v>7975</v>
      </c>
      <c r="D97" s="6">
        <v>2000</v>
      </c>
      <c r="E97" s="8">
        <v>11</v>
      </c>
      <c r="F97" t="s">
        <v>8220</v>
      </c>
      <c r="G97" t="s">
        <v>8223</v>
      </c>
      <c r="H97" t="s">
        <v>8245</v>
      </c>
      <c r="I97">
        <v>1458703740</v>
      </c>
      <c r="J97">
        <v>1454453021</v>
      </c>
      <c r="K97" t="b">
        <v>0</v>
      </c>
      <c r="L97">
        <v>2</v>
      </c>
      <c r="M97" t="b">
        <v>0</v>
      </c>
      <c r="N97" t="s">
        <v>8269</v>
      </c>
      <c r="O97">
        <f>ROUND(E97/D97,0)*100</f>
        <v>0</v>
      </c>
      <c r="P97">
        <f>IFERROR(ROUND(E97/L97,2),0)</f>
        <v>5.5</v>
      </c>
      <c r="Q97" s="9" t="s">
        <v>8323</v>
      </c>
      <c r="R97" t="s">
        <v>8326</v>
      </c>
      <c r="S97" s="13">
        <f>(((J97/60)/60)/24)+DATE(1970,1,1)</f>
        <v>42402.947002314817</v>
      </c>
      <c r="T97" s="14">
        <f t="shared" si="1"/>
        <v>42452.145138888889</v>
      </c>
    </row>
    <row r="98" spans="1:20" ht="45" x14ac:dyDescent="0.25">
      <c r="A98">
        <v>3867</v>
      </c>
      <c r="B98" s="3" t="s">
        <v>3864</v>
      </c>
      <c r="C98" s="3" t="s">
        <v>7976</v>
      </c>
      <c r="D98" s="6">
        <v>2000</v>
      </c>
      <c r="E98" s="8">
        <v>251</v>
      </c>
      <c r="F98" t="s">
        <v>8220</v>
      </c>
      <c r="G98" t="s">
        <v>8223</v>
      </c>
      <c r="H98" t="s">
        <v>8245</v>
      </c>
      <c r="I98">
        <v>1466278339</v>
      </c>
      <c r="J98">
        <v>1463686339</v>
      </c>
      <c r="K98" t="b">
        <v>0</v>
      </c>
      <c r="L98">
        <v>5</v>
      </c>
      <c r="M98" t="b">
        <v>0</v>
      </c>
      <c r="N98" t="s">
        <v>8269</v>
      </c>
      <c r="O98">
        <f>ROUND(E98/D98,0)*100</f>
        <v>0</v>
      </c>
      <c r="P98">
        <f>IFERROR(ROUND(E98/L98,2),0)</f>
        <v>50.2</v>
      </c>
      <c r="Q98" s="9" t="s">
        <v>8323</v>
      </c>
      <c r="R98" t="s">
        <v>8326</v>
      </c>
      <c r="S98" s="13">
        <f>(((J98/60)/60)/24)+DATE(1970,1,1)</f>
        <v>42509.814108796301</v>
      </c>
      <c r="T98" s="14">
        <f t="shared" si="1"/>
        <v>42539.814108796301</v>
      </c>
    </row>
    <row r="99" spans="1:20" ht="45" x14ac:dyDescent="0.25">
      <c r="A99">
        <v>3889</v>
      </c>
      <c r="B99" s="3" t="s">
        <v>3886</v>
      </c>
      <c r="C99" s="3" t="s">
        <v>7997</v>
      </c>
      <c r="D99" s="6">
        <v>8000</v>
      </c>
      <c r="E99" s="8">
        <v>118</v>
      </c>
      <c r="F99" t="s">
        <v>8220</v>
      </c>
      <c r="G99" t="s">
        <v>8223</v>
      </c>
      <c r="H99" t="s">
        <v>8245</v>
      </c>
      <c r="I99">
        <v>1420413960</v>
      </c>
      <c r="J99">
        <v>1417651630</v>
      </c>
      <c r="K99" t="b">
        <v>0</v>
      </c>
      <c r="L99">
        <v>9</v>
      </c>
      <c r="M99" t="b">
        <v>0</v>
      </c>
      <c r="N99" t="s">
        <v>8269</v>
      </c>
      <c r="O99">
        <f>ROUND(E99/D99,0)*100</f>
        <v>0</v>
      </c>
      <c r="P99">
        <f>IFERROR(ROUND(E99/L99,2),0)</f>
        <v>13.11</v>
      </c>
      <c r="Q99" s="9" t="s">
        <v>8323</v>
      </c>
      <c r="R99" t="s">
        <v>8326</v>
      </c>
      <c r="S99" s="13">
        <f>(((J99/60)/60)/24)+DATE(1970,1,1)</f>
        <v>41977.004976851851</v>
      </c>
      <c r="T99" s="14">
        <f t="shared" si="1"/>
        <v>42008.976388888885</v>
      </c>
    </row>
    <row r="100" spans="1:20" ht="60" x14ac:dyDescent="0.25">
      <c r="A100">
        <v>3890</v>
      </c>
      <c r="B100" s="3" t="s">
        <v>3887</v>
      </c>
      <c r="C100" s="3" t="s">
        <v>7998</v>
      </c>
      <c r="D100" s="6">
        <v>15000</v>
      </c>
      <c r="E100" s="8">
        <v>2524</v>
      </c>
      <c r="F100" t="s">
        <v>8220</v>
      </c>
      <c r="G100" t="s">
        <v>8223</v>
      </c>
      <c r="H100" t="s">
        <v>8245</v>
      </c>
      <c r="I100">
        <v>1439662344</v>
      </c>
      <c r="J100">
        <v>1434478344</v>
      </c>
      <c r="K100" t="b">
        <v>0</v>
      </c>
      <c r="L100">
        <v>8</v>
      </c>
      <c r="M100" t="b">
        <v>0</v>
      </c>
      <c r="N100" t="s">
        <v>8269</v>
      </c>
      <c r="O100">
        <f>ROUND(E100/D100,0)*100</f>
        <v>0</v>
      </c>
      <c r="P100">
        <f>IFERROR(ROUND(E100/L100,2),0)</f>
        <v>315.5</v>
      </c>
      <c r="Q100" s="9" t="s">
        <v>8323</v>
      </c>
      <c r="R100" t="s">
        <v>8326</v>
      </c>
      <c r="S100" s="13">
        <f>(((J100/60)/60)/24)+DATE(1970,1,1)</f>
        <v>42171.758611111116</v>
      </c>
      <c r="T100" s="14">
        <f t="shared" si="1"/>
        <v>42231.758611111116</v>
      </c>
    </row>
    <row r="101" spans="1:20" ht="30" x14ac:dyDescent="0.25">
      <c r="A101">
        <v>3891</v>
      </c>
      <c r="B101" s="3" t="s">
        <v>3888</v>
      </c>
      <c r="C101" s="3" t="s">
        <v>7999</v>
      </c>
      <c r="D101" s="6">
        <v>800</v>
      </c>
      <c r="E101" s="8">
        <v>260</v>
      </c>
      <c r="F101" t="s">
        <v>8220</v>
      </c>
      <c r="G101" t="s">
        <v>8223</v>
      </c>
      <c r="H101" t="s">
        <v>8245</v>
      </c>
      <c r="I101">
        <v>1427086740</v>
      </c>
      <c r="J101">
        <v>1424488244</v>
      </c>
      <c r="K101" t="b">
        <v>0</v>
      </c>
      <c r="L101">
        <v>7</v>
      </c>
      <c r="M101" t="b">
        <v>0</v>
      </c>
      <c r="N101" t="s">
        <v>8269</v>
      </c>
      <c r="O101">
        <f>ROUND(E101/D101,0)*100</f>
        <v>0</v>
      </c>
      <c r="P101">
        <f>IFERROR(ROUND(E101/L101,2),0)</f>
        <v>37.14</v>
      </c>
      <c r="Q101" s="9" t="s">
        <v>8323</v>
      </c>
      <c r="R101" t="s">
        <v>8326</v>
      </c>
      <c r="S101" s="13">
        <f>(((J101/60)/60)/24)+DATE(1970,1,1)</f>
        <v>42056.1324537037</v>
      </c>
      <c r="T101" s="14">
        <f t="shared" si="1"/>
        <v>42086.207638888889</v>
      </c>
    </row>
    <row r="102" spans="1:20" ht="60" x14ac:dyDescent="0.25">
      <c r="A102">
        <v>3892</v>
      </c>
      <c r="B102" s="3" t="s">
        <v>3889</v>
      </c>
      <c r="C102" s="3" t="s">
        <v>8000</v>
      </c>
      <c r="D102" s="6">
        <v>1000</v>
      </c>
      <c r="E102" s="8">
        <v>0</v>
      </c>
      <c r="F102" t="s">
        <v>8220</v>
      </c>
      <c r="G102" t="s">
        <v>8223</v>
      </c>
      <c r="H102" t="s">
        <v>8245</v>
      </c>
      <c r="I102">
        <v>1408863600</v>
      </c>
      <c r="J102">
        <v>1408203557</v>
      </c>
      <c r="K102" t="b">
        <v>0</v>
      </c>
      <c r="L102">
        <v>0</v>
      </c>
      <c r="M102" t="b">
        <v>0</v>
      </c>
      <c r="N102" t="s">
        <v>8269</v>
      </c>
      <c r="O102">
        <f>ROUND(E102/D102,0)*100</f>
        <v>0</v>
      </c>
      <c r="P102">
        <f>IFERROR(ROUND(E102/L102,2),0)</f>
        <v>0</v>
      </c>
      <c r="Q102" s="9" t="s">
        <v>8323</v>
      </c>
      <c r="R102" t="s">
        <v>8326</v>
      </c>
      <c r="S102" s="13">
        <f>(((J102/60)/60)/24)+DATE(1970,1,1)</f>
        <v>41867.652280092596</v>
      </c>
      <c r="T102" s="14">
        <f t="shared" si="1"/>
        <v>41875.291666666664</v>
      </c>
    </row>
    <row r="103" spans="1:20" ht="60" x14ac:dyDescent="0.25">
      <c r="A103">
        <v>3893</v>
      </c>
      <c r="B103" s="3" t="s">
        <v>3890</v>
      </c>
      <c r="C103" s="3" t="s">
        <v>8001</v>
      </c>
      <c r="D103" s="6">
        <v>50000</v>
      </c>
      <c r="E103" s="8">
        <v>10775</v>
      </c>
      <c r="F103" t="s">
        <v>8220</v>
      </c>
      <c r="G103" t="s">
        <v>8223</v>
      </c>
      <c r="H103" t="s">
        <v>8245</v>
      </c>
      <c r="I103">
        <v>1404194400</v>
      </c>
      <c r="J103">
        <v>1400600840</v>
      </c>
      <c r="K103" t="b">
        <v>0</v>
      </c>
      <c r="L103">
        <v>84</v>
      </c>
      <c r="M103" t="b">
        <v>0</v>
      </c>
      <c r="N103" t="s">
        <v>8269</v>
      </c>
      <c r="O103">
        <f>ROUND(E103/D103,0)*100</f>
        <v>0</v>
      </c>
      <c r="P103">
        <f>IFERROR(ROUND(E103/L103,2),0)</f>
        <v>128.27000000000001</v>
      </c>
      <c r="Q103" s="9" t="s">
        <v>8323</v>
      </c>
      <c r="R103" t="s">
        <v>8326</v>
      </c>
      <c r="S103" s="13">
        <f>(((J103/60)/60)/24)+DATE(1970,1,1)</f>
        <v>41779.657870370371</v>
      </c>
      <c r="T103" s="14">
        <f t="shared" si="1"/>
        <v>41821.25</v>
      </c>
    </row>
    <row r="104" spans="1:20" ht="60" x14ac:dyDescent="0.25">
      <c r="A104">
        <v>3894</v>
      </c>
      <c r="B104" s="3" t="s">
        <v>3891</v>
      </c>
      <c r="C104" s="3" t="s">
        <v>8002</v>
      </c>
      <c r="D104" s="6">
        <v>15000</v>
      </c>
      <c r="E104" s="8">
        <v>520</v>
      </c>
      <c r="F104" t="s">
        <v>8220</v>
      </c>
      <c r="G104" t="s">
        <v>8223</v>
      </c>
      <c r="H104" t="s">
        <v>8245</v>
      </c>
      <c r="I104">
        <v>1481000340</v>
      </c>
      <c r="J104">
        <v>1478386812</v>
      </c>
      <c r="K104" t="b">
        <v>0</v>
      </c>
      <c r="L104">
        <v>11</v>
      </c>
      <c r="M104" t="b">
        <v>0</v>
      </c>
      <c r="N104" t="s">
        <v>8269</v>
      </c>
      <c r="O104">
        <f>ROUND(E104/D104,0)*100</f>
        <v>0</v>
      </c>
      <c r="P104">
        <f>IFERROR(ROUND(E104/L104,2),0)</f>
        <v>47.27</v>
      </c>
      <c r="Q104" s="9" t="s">
        <v>8323</v>
      </c>
      <c r="R104" t="s">
        <v>8326</v>
      </c>
      <c r="S104" s="13">
        <f>(((J104/60)/60)/24)+DATE(1970,1,1)</f>
        <v>42679.958472222221</v>
      </c>
      <c r="T104" s="14">
        <f t="shared" si="1"/>
        <v>42710.207638888889</v>
      </c>
    </row>
    <row r="105" spans="1:20" ht="60" x14ac:dyDescent="0.25">
      <c r="A105">
        <v>3895</v>
      </c>
      <c r="B105" s="3" t="s">
        <v>3892</v>
      </c>
      <c r="C105" s="3" t="s">
        <v>8003</v>
      </c>
      <c r="D105" s="6">
        <v>1000</v>
      </c>
      <c r="E105" s="8">
        <v>50</v>
      </c>
      <c r="F105" t="s">
        <v>8220</v>
      </c>
      <c r="G105" t="s">
        <v>8223</v>
      </c>
      <c r="H105" t="s">
        <v>8245</v>
      </c>
      <c r="I105">
        <v>1425103218</v>
      </c>
      <c r="J105">
        <v>1422424818</v>
      </c>
      <c r="K105" t="b">
        <v>0</v>
      </c>
      <c r="L105">
        <v>1</v>
      </c>
      <c r="M105" t="b">
        <v>0</v>
      </c>
      <c r="N105" t="s">
        <v>8269</v>
      </c>
      <c r="O105">
        <f>ROUND(E105/D105,0)*100</f>
        <v>0</v>
      </c>
      <c r="P105">
        <f>IFERROR(ROUND(E105/L105,2),0)</f>
        <v>50</v>
      </c>
      <c r="Q105" s="9" t="s">
        <v>8323</v>
      </c>
      <c r="R105" t="s">
        <v>8326</v>
      </c>
      <c r="S105" s="13">
        <f>(((J105/60)/60)/24)+DATE(1970,1,1)</f>
        <v>42032.250208333338</v>
      </c>
      <c r="T105" s="14">
        <f t="shared" si="1"/>
        <v>42063.250208333338</v>
      </c>
    </row>
    <row r="106" spans="1:20" ht="60" x14ac:dyDescent="0.25">
      <c r="A106">
        <v>3896</v>
      </c>
      <c r="B106" s="3" t="s">
        <v>3893</v>
      </c>
      <c r="C106" s="3" t="s">
        <v>8004</v>
      </c>
      <c r="D106" s="6">
        <v>1600</v>
      </c>
      <c r="E106" s="8">
        <v>170</v>
      </c>
      <c r="F106" t="s">
        <v>8220</v>
      </c>
      <c r="G106" t="s">
        <v>8223</v>
      </c>
      <c r="H106" t="s">
        <v>8245</v>
      </c>
      <c r="I106">
        <v>1402979778</v>
      </c>
      <c r="J106">
        <v>1401770178</v>
      </c>
      <c r="K106" t="b">
        <v>0</v>
      </c>
      <c r="L106">
        <v>4</v>
      </c>
      <c r="M106" t="b">
        <v>0</v>
      </c>
      <c r="N106" t="s">
        <v>8269</v>
      </c>
      <c r="O106">
        <f>ROUND(E106/D106,0)*100</f>
        <v>0</v>
      </c>
      <c r="P106">
        <f>IFERROR(ROUND(E106/L106,2),0)</f>
        <v>42.5</v>
      </c>
      <c r="Q106" s="9" t="s">
        <v>8323</v>
      </c>
      <c r="R106" t="s">
        <v>8326</v>
      </c>
      <c r="S106" s="13">
        <f>(((J106/60)/60)/24)+DATE(1970,1,1)</f>
        <v>41793.191875000004</v>
      </c>
      <c r="T106" s="14">
        <f t="shared" si="1"/>
        <v>41807.191875000004</v>
      </c>
    </row>
    <row r="107" spans="1:20" ht="45" x14ac:dyDescent="0.25">
      <c r="A107">
        <v>3899</v>
      </c>
      <c r="B107" s="3" t="s">
        <v>3896</v>
      </c>
      <c r="C107" s="3" t="s">
        <v>8007</v>
      </c>
      <c r="D107" s="6">
        <v>10000</v>
      </c>
      <c r="E107" s="8">
        <v>125</v>
      </c>
      <c r="F107" t="s">
        <v>8220</v>
      </c>
      <c r="G107" t="s">
        <v>8223</v>
      </c>
      <c r="H107" t="s">
        <v>8245</v>
      </c>
      <c r="I107">
        <v>1407868561</v>
      </c>
      <c r="J107">
        <v>1406140561</v>
      </c>
      <c r="K107" t="b">
        <v>0</v>
      </c>
      <c r="L107">
        <v>2</v>
      </c>
      <c r="M107" t="b">
        <v>0</v>
      </c>
      <c r="N107" t="s">
        <v>8269</v>
      </c>
      <c r="O107">
        <f>ROUND(E107/D107,0)*100</f>
        <v>0</v>
      </c>
      <c r="P107">
        <f>IFERROR(ROUND(E107/L107,2),0)</f>
        <v>62.5</v>
      </c>
      <c r="Q107" s="9" t="s">
        <v>8323</v>
      </c>
      <c r="R107" t="s">
        <v>8326</v>
      </c>
      <c r="S107" s="13">
        <f>(((J107/60)/60)/24)+DATE(1970,1,1)</f>
        <v>41843.775011574071</v>
      </c>
      <c r="T107" s="14">
        <f t="shared" si="1"/>
        <v>41863.775011574071</v>
      </c>
    </row>
    <row r="108" spans="1:20" ht="45" x14ac:dyDescent="0.25">
      <c r="A108">
        <v>3900</v>
      </c>
      <c r="B108" s="3" t="s">
        <v>3897</v>
      </c>
      <c r="C108" s="3" t="s">
        <v>8008</v>
      </c>
      <c r="D108" s="6">
        <v>2500</v>
      </c>
      <c r="E108" s="8">
        <v>135</v>
      </c>
      <c r="F108" t="s">
        <v>8220</v>
      </c>
      <c r="G108" t="s">
        <v>8223</v>
      </c>
      <c r="H108" t="s">
        <v>8245</v>
      </c>
      <c r="I108">
        <v>1433988791</v>
      </c>
      <c r="J108">
        <v>1431396791</v>
      </c>
      <c r="K108" t="b">
        <v>0</v>
      </c>
      <c r="L108">
        <v>5</v>
      </c>
      <c r="M108" t="b">
        <v>0</v>
      </c>
      <c r="N108" t="s">
        <v>8269</v>
      </c>
      <c r="O108">
        <f>ROUND(E108/D108,0)*100</f>
        <v>0</v>
      </c>
      <c r="P108">
        <f>IFERROR(ROUND(E108/L108,2),0)</f>
        <v>27</v>
      </c>
      <c r="Q108" s="9" t="s">
        <v>8323</v>
      </c>
      <c r="R108" t="s">
        <v>8326</v>
      </c>
      <c r="S108" s="13">
        <f>(((J108/60)/60)/24)+DATE(1970,1,1)</f>
        <v>42136.092488425929</v>
      </c>
      <c r="T108" s="14">
        <f t="shared" si="1"/>
        <v>42166.092488425929</v>
      </c>
    </row>
    <row r="109" spans="1:20" ht="60" x14ac:dyDescent="0.25">
      <c r="A109">
        <v>3901</v>
      </c>
      <c r="B109" s="3" t="s">
        <v>3898</v>
      </c>
      <c r="C109" s="3" t="s">
        <v>8009</v>
      </c>
      <c r="D109" s="6">
        <v>3000</v>
      </c>
      <c r="E109" s="8">
        <v>25</v>
      </c>
      <c r="F109" t="s">
        <v>8220</v>
      </c>
      <c r="G109" t="s">
        <v>8223</v>
      </c>
      <c r="H109" t="s">
        <v>8245</v>
      </c>
      <c r="I109">
        <v>1450554599</v>
      </c>
      <c r="J109">
        <v>1447098599</v>
      </c>
      <c r="K109" t="b">
        <v>0</v>
      </c>
      <c r="L109">
        <v>1</v>
      </c>
      <c r="M109" t="b">
        <v>0</v>
      </c>
      <c r="N109" t="s">
        <v>8269</v>
      </c>
      <c r="O109">
        <f>ROUND(E109/D109,0)*100</f>
        <v>0</v>
      </c>
      <c r="P109">
        <f>IFERROR(ROUND(E109/L109,2),0)</f>
        <v>25</v>
      </c>
      <c r="Q109" s="9" t="s">
        <v>8323</v>
      </c>
      <c r="R109" t="s">
        <v>8326</v>
      </c>
      <c r="S109" s="13">
        <f>(((J109/60)/60)/24)+DATE(1970,1,1)</f>
        <v>42317.826377314821</v>
      </c>
      <c r="T109" s="14">
        <f t="shared" si="1"/>
        <v>42357.826377314821</v>
      </c>
    </row>
    <row r="110" spans="1:20" ht="60" x14ac:dyDescent="0.25">
      <c r="A110">
        <v>3903</v>
      </c>
      <c r="B110" s="3" t="s">
        <v>3900</v>
      </c>
      <c r="C110" s="3" t="s">
        <v>8011</v>
      </c>
      <c r="D110" s="6">
        <v>1500</v>
      </c>
      <c r="E110" s="8">
        <v>0</v>
      </c>
      <c r="F110" t="s">
        <v>8220</v>
      </c>
      <c r="G110" t="s">
        <v>8223</v>
      </c>
      <c r="H110" t="s">
        <v>8245</v>
      </c>
      <c r="I110">
        <v>1439581080</v>
      </c>
      <c r="J110">
        <v>1435709765</v>
      </c>
      <c r="K110" t="b">
        <v>0</v>
      </c>
      <c r="L110">
        <v>0</v>
      </c>
      <c r="M110" t="b">
        <v>0</v>
      </c>
      <c r="N110" t="s">
        <v>8269</v>
      </c>
      <c r="O110">
        <f>ROUND(E110/D110,0)*100</f>
        <v>0</v>
      </c>
      <c r="P110">
        <f>IFERROR(ROUND(E110/L110,2),0)</f>
        <v>0</v>
      </c>
      <c r="Q110" s="9" t="s">
        <v>8323</v>
      </c>
      <c r="R110" t="s">
        <v>8326</v>
      </c>
      <c r="S110" s="13">
        <f>(((J110/60)/60)/24)+DATE(1970,1,1)</f>
        <v>42186.01116898148</v>
      </c>
      <c r="T110" s="14">
        <f t="shared" si="1"/>
        <v>42230.818055555559</v>
      </c>
    </row>
    <row r="111" spans="1:20" ht="30" x14ac:dyDescent="0.25">
      <c r="A111">
        <v>3904</v>
      </c>
      <c r="B111" s="3" t="s">
        <v>3901</v>
      </c>
      <c r="C111" s="3" t="s">
        <v>8012</v>
      </c>
      <c r="D111" s="6">
        <v>10000</v>
      </c>
      <c r="E111" s="8">
        <v>3</v>
      </c>
      <c r="F111" t="s">
        <v>8220</v>
      </c>
      <c r="G111" t="s">
        <v>8223</v>
      </c>
      <c r="H111" t="s">
        <v>8245</v>
      </c>
      <c r="I111">
        <v>1429074240</v>
      </c>
      <c r="J111">
        <v>1427866200</v>
      </c>
      <c r="K111" t="b">
        <v>0</v>
      </c>
      <c r="L111">
        <v>2</v>
      </c>
      <c r="M111" t="b">
        <v>0</v>
      </c>
      <c r="N111" t="s">
        <v>8269</v>
      </c>
      <c r="O111">
        <f>ROUND(E111/D111,0)*100</f>
        <v>0</v>
      </c>
      <c r="P111">
        <f>IFERROR(ROUND(E111/L111,2),0)</f>
        <v>1.5</v>
      </c>
      <c r="Q111" s="9" t="s">
        <v>8323</v>
      </c>
      <c r="R111" t="s">
        <v>8326</v>
      </c>
      <c r="S111" s="13">
        <f>(((J111/60)/60)/24)+DATE(1970,1,1)</f>
        <v>42095.229166666672</v>
      </c>
      <c r="T111" s="14">
        <f t="shared" si="1"/>
        <v>42109.211111111115</v>
      </c>
    </row>
    <row r="112" spans="1:20" ht="45" x14ac:dyDescent="0.25">
      <c r="A112">
        <v>3907</v>
      </c>
      <c r="B112" s="3" t="s">
        <v>3904</v>
      </c>
      <c r="C112" s="3" t="s">
        <v>8015</v>
      </c>
      <c r="D112" s="6">
        <v>1000</v>
      </c>
      <c r="E112" s="8">
        <v>153</v>
      </c>
      <c r="F112" t="s">
        <v>8220</v>
      </c>
      <c r="G112" t="s">
        <v>8223</v>
      </c>
      <c r="H112" t="s">
        <v>8245</v>
      </c>
      <c r="I112">
        <v>1414354080</v>
      </c>
      <c r="J112">
        <v>1411587606</v>
      </c>
      <c r="K112" t="b">
        <v>0</v>
      </c>
      <c r="L112">
        <v>4</v>
      </c>
      <c r="M112" t="b">
        <v>0</v>
      </c>
      <c r="N112" t="s">
        <v>8269</v>
      </c>
      <c r="O112">
        <f>ROUND(E112/D112,0)*100</f>
        <v>0</v>
      </c>
      <c r="P112">
        <f>IFERROR(ROUND(E112/L112,2),0)</f>
        <v>38.25</v>
      </c>
      <c r="Q112" s="9" t="s">
        <v>8323</v>
      </c>
      <c r="R112" t="s">
        <v>8326</v>
      </c>
      <c r="S112" s="13">
        <f>(((J112/60)/60)/24)+DATE(1970,1,1)</f>
        <v>41906.819513888891</v>
      </c>
      <c r="T112" s="14">
        <f t="shared" si="1"/>
        <v>41938.838888888888</v>
      </c>
    </row>
    <row r="113" spans="1:20" ht="60" x14ac:dyDescent="0.25">
      <c r="A113">
        <v>3908</v>
      </c>
      <c r="B113" s="3" t="s">
        <v>3905</v>
      </c>
      <c r="C113" s="3" t="s">
        <v>8016</v>
      </c>
      <c r="D113" s="6">
        <v>750</v>
      </c>
      <c r="E113" s="8">
        <v>65</v>
      </c>
      <c r="F113" t="s">
        <v>8220</v>
      </c>
      <c r="G113" t="s">
        <v>8223</v>
      </c>
      <c r="H113" t="s">
        <v>8245</v>
      </c>
      <c r="I113">
        <v>1406603696</v>
      </c>
      <c r="J113">
        <v>1405307696</v>
      </c>
      <c r="K113" t="b">
        <v>0</v>
      </c>
      <c r="L113">
        <v>4</v>
      </c>
      <c r="M113" t="b">
        <v>0</v>
      </c>
      <c r="N113" t="s">
        <v>8269</v>
      </c>
      <c r="O113">
        <f>ROUND(E113/D113,0)*100</f>
        <v>0</v>
      </c>
      <c r="P113">
        <f>IFERROR(ROUND(E113/L113,2),0)</f>
        <v>16.25</v>
      </c>
      <c r="Q113" s="9" t="s">
        <v>8323</v>
      </c>
      <c r="R113" t="s">
        <v>8326</v>
      </c>
      <c r="S113" s="13">
        <f>(((J113/60)/60)/24)+DATE(1970,1,1)</f>
        <v>41834.135370370372</v>
      </c>
      <c r="T113" s="14">
        <f t="shared" si="1"/>
        <v>41849.135370370372</v>
      </c>
    </row>
    <row r="114" spans="1:20" ht="45" x14ac:dyDescent="0.25">
      <c r="A114">
        <v>3909</v>
      </c>
      <c r="B114" s="3" t="s">
        <v>3906</v>
      </c>
      <c r="C114" s="3" t="s">
        <v>8017</v>
      </c>
      <c r="D114" s="6">
        <v>60000</v>
      </c>
      <c r="E114" s="8">
        <v>135</v>
      </c>
      <c r="F114" t="s">
        <v>8220</v>
      </c>
      <c r="G114" t="s">
        <v>8223</v>
      </c>
      <c r="H114" t="s">
        <v>8245</v>
      </c>
      <c r="I114">
        <v>1410424642</v>
      </c>
      <c r="J114">
        <v>1407832642</v>
      </c>
      <c r="K114" t="b">
        <v>0</v>
      </c>
      <c r="L114">
        <v>4</v>
      </c>
      <c r="M114" t="b">
        <v>0</v>
      </c>
      <c r="N114" t="s">
        <v>8269</v>
      </c>
      <c r="O114">
        <f>ROUND(E114/D114,0)*100</f>
        <v>0</v>
      </c>
      <c r="P114">
        <f>IFERROR(ROUND(E114/L114,2),0)</f>
        <v>33.75</v>
      </c>
      <c r="Q114" s="9" t="s">
        <v>8323</v>
      </c>
      <c r="R114" t="s">
        <v>8326</v>
      </c>
      <c r="S114" s="13">
        <f>(((J114/60)/60)/24)+DATE(1970,1,1)</f>
        <v>41863.359282407408</v>
      </c>
      <c r="T114" s="14">
        <f t="shared" si="1"/>
        <v>41893.359282407408</v>
      </c>
    </row>
    <row r="115" spans="1:20" ht="45" x14ac:dyDescent="0.25">
      <c r="A115">
        <v>3910</v>
      </c>
      <c r="B115" s="3" t="s">
        <v>3907</v>
      </c>
      <c r="C115" s="3" t="s">
        <v>8018</v>
      </c>
      <c r="D115" s="6">
        <v>6000</v>
      </c>
      <c r="E115" s="8">
        <v>185</v>
      </c>
      <c r="F115" t="s">
        <v>8220</v>
      </c>
      <c r="G115" t="s">
        <v>8223</v>
      </c>
      <c r="H115" t="s">
        <v>8245</v>
      </c>
      <c r="I115">
        <v>1441649397</v>
      </c>
      <c r="J115">
        <v>1439057397</v>
      </c>
      <c r="K115" t="b">
        <v>0</v>
      </c>
      <c r="L115">
        <v>3</v>
      </c>
      <c r="M115" t="b">
        <v>0</v>
      </c>
      <c r="N115" t="s">
        <v>8269</v>
      </c>
      <c r="O115">
        <f>ROUND(E115/D115,0)*100</f>
        <v>0</v>
      </c>
      <c r="P115">
        <f>IFERROR(ROUND(E115/L115,2),0)</f>
        <v>61.67</v>
      </c>
      <c r="Q115" s="9" t="s">
        <v>8323</v>
      </c>
      <c r="R115" t="s">
        <v>8326</v>
      </c>
      <c r="S115" s="13">
        <f>(((J115/60)/60)/24)+DATE(1970,1,1)</f>
        <v>42224.756909722222</v>
      </c>
      <c r="T115" s="14">
        <f t="shared" si="1"/>
        <v>42254.756909722222</v>
      </c>
    </row>
    <row r="116" spans="1:20" ht="45" x14ac:dyDescent="0.25">
      <c r="A116">
        <v>3911</v>
      </c>
      <c r="B116" s="3" t="s">
        <v>3908</v>
      </c>
      <c r="C116" s="3" t="s">
        <v>8019</v>
      </c>
      <c r="D116" s="6">
        <v>8000</v>
      </c>
      <c r="E116" s="8">
        <v>2993</v>
      </c>
      <c r="F116" t="s">
        <v>8220</v>
      </c>
      <c r="G116" t="s">
        <v>8223</v>
      </c>
      <c r="H116" t="s">
        <v>8245</v>
      </c>
      <c r="I116">
        <v>1417033777</v>
      </c>
      <c r="J116">
        <v>1414438177</v>
      </c>
      <c r="K116" t="b">
        <v>0</v>
      </c>
      <c r="L116">
        <v>36</v>
      </c>
      <c r="M116" t="b">
        <v>0</v>
      </c>
      <c r="N116" t="s">
        <v>8269</v>
      </c>
      <c r="O116">
        <f>ROUND(E116/D116,0)*100</f>
        <v>0</v>
      </c>
      <c r="P116">
        <f>IFERROR(ROUND(E116/L116,2),0)</f>
        <v>83.14</v>
      </c>
      <c r="Q116" s="9" t="s">
        <v>8323</v>
      </c>
      <c r="R116" t="s">
        <v>8326</v>
      </c>
      <c r="S116" s="13">
        <f>(((J116/60)/60)/24)+DATE(1970,1,1)</f>
        <v>41939.8122337963</v>
      </c>
      <c r="T116" s="14">
        <f t="shared" si="1"/>
        <v>41969.853900462964</v>
      </c>
    </row>
    <row r="117" spans="1:20" ht="45" x14ac:dyDescent="0.25">
      <c r="A117">
        <v>3912</v>
      </c>
      <c r="B117" s="3" t="s">
        <v>3909</v>
      </c>
      <c r="C117" s="3" t="s">
        <v>8020</v>
      </c>
      <c r="D117" s="6">
        <v>15000</v>
      </c>
      <c r="E117" s="8">
        <v>1</v>
      </c>
      <c r="F117" t="s">
        <v>8220</v>
      </c>
      <c r="G117" t="s">
        <v>8223</v>
      </c>
      <c r="H117" t="s">
        <v>8245</v>
      </c>
      <c r="I117">
        <v>1429936500</v>
      </c>
      <c r="J117">
        <v>1424759330</v>
      </c>
      <c r="K117" t="b">
        <v>0</v>
      </c>
      <c r="L117">
        <v>1</v>
      </c>
      <c r="M117" t="b">
        <v>0</v>
      </c>
      <c r="N117" t="s">
        <v>8269</v>
      </c>
      <c r="O117">
        <f>ROUND(E117/D117,0)*100</f>
        <v>0</v>
      </c>
      <c r="P117">
        <f>IFERROR(ROUND(E117/L117,2),0)</f>
        <v>1</v>
      </c>
      <c r="Q117" s="9" t="s">
        <v>8323</v>
      </c>
      <c r="R117" t="s">
        <v>8326</v>
      </c>
      <c r="S117" s="13">
        <f>(((J117/60)/60)/24)+DATE(1970,1,1)</f>
        <v>42059.270023148143</v>
      </c>
      <c r="T117" s="14">
        <f t="shared" si="1"/>
        <v>42119.190972222219</v>
      </c>
    </row>
    <row r="118" spans="1:20" ht="45" x14ac:dyDescent="0.25">
      <c r="A118">
        <v>3913</v>
      </c>
      <c r="B118" s="3" t="s">
        <v>3910</v>
      </c>
      <c r="C118" s="3" t="s">
        <v>8021</v>
      </c>
      <c r="D118" s="6">
        <v>10000</v>
      </c>
      <c r="E118" s="8">
        <v>1000</v>
      </c>
      <c r="F118" t="s">
        <v>8220</v>
      </c>
      <c r="G118" t="s">
        <v>8223</v>
      </c>
      <c r="H118" t="s">
        <v>8245</v>
      </c>
      <c r="I118">
        <v>1448863449</v>
      </c>
      <c r="J118">
        <v>1446267849</v>
      </c>
      <c r="K118" t="b">
        <v>0</v>
      </c>
      <c r="L118">
        <v>7</v>
      </c>
      <c r="M118" t="b">
        <v>0</v>
      </c>
      <c r="N118" t="s">
        <v>8269</v>
      </c>
      <c r="O118">
        <f>ROUND(E118/D118,0)*100</f>
        <v>0</v>
      </c>
      <c r="P118">
        <f>IFERROR(ROUND(E118/L118,2),0)</f>
        <v>142.86000000000001</v>
      </c>
      <c r="Q118" s="9" t="s">
        <v>8323</v>
      </c>
      <c r="R118" t="s">
        <v>8326</v>
      </c>
      <c r="S118" s="13">
        <f>(((J118/60)/60)/24)+DATE(1970,1,1)</f>
        <v>42308.211215277777</v>
      </c>
      <c r="T118" s="14">
        <f t="shared" si="1"/>
        <v>42338.252881944441</v>
      </c>
    </row>
    <row r="119" spans="1:20" ht="60" x14ac:dyDescent="0.25">
      <c r="A119">
        <v>3922</v>
      </c>
      <c r="B119" s="3" t="s">
        <v>3919</v>
      </c>
      <c r="C119" s="3" t="s">
        <v>8030</v>
      </c>
      <c r="D119" s="6">
        <v>750</v>
      </c>
      <c r="E119" s="8">
        <v>61</v>
      </c>
      <c r="F119" t="s">
        <v>8220</v>
      </c>
      <c r="G119" t="s">
        <v>8223</v>
      </c>
      <c r="H119" t="s">
        <v>8245</v>
      </c>
      <c r="I119">
        <v>1425337200</v>
      </c>
      <c r="J119">
        <v>1421432810</v>
      </c>
      <c r="K119" t="b">
        <v>0</v>
      </c>
      <c r="L119">
        <v>6</v>
      </c>
      <c r="M119" t="b">
        <v>0</v>
      </c>
      <c r="N119" t="s">
        <v>8269</v>
      </c>
      <c r="O119">
        <f>ROUND(E119/D119,0)*100</f>
        <v>0</v>
      </c>
      <c r="P119">
        <f>IFERROR(ROUND(E119/L119,2),0)</f>
        <v>10.17</v>
      </c>
      <c r="Q119" s="9" t="s">
        <v>8323</v>
      </c>
      <c r="R119" t="s">
        <v>8326</v>
      </c>
      <c r="S119" s="13">
        <f>(((J119/60)/60)/24)+DATE(1970,1,1)</f>
        <v>42020.768634259264</v>
      </c>
      <c r="T119" s="14">
        <f t="shared" si="1"/>
        <v>42065.958333333328</v>
      </c>
    </row>
    <row r="120" spans="1:20" ht="45" x14ac:dyDescent="0.25">
      <c r="A120">
        <v>3924</v>
      </c>
      <c r="B120" s="3" t="s">
        <v>3921</v>
      </c>
      <c r="C120" s="3" t="s">
        <v>8032</v>
      </c>
      <c r="D120" s="6">
        <v>15000</v>
      </c>
      <c r="E120" s="8">
        <v>2290</v>
      </c>
      <c r="F120" t="s">
        <v>8220</v>
      </c>
      <c r="G120" t="s">
        <v>8223</v>
      </c>
      <c r="H120" t="s">
        <v>8245</v>
      </c>
      <c r="I120">
        <v>1403823722</v>
      </c>
      <c r="J120">
        <v>1401231722</v>
      </c>
      <c r="K120" t="b">
        <v>0</v>
      </c>
      <c r="L120">
        <v>40</v>
      </c>
      <c r="M120" t="b">
        <v>0</v>
      </c>
      <c r="N120" t="s">
        <v>8269</v>
      </c>
      <c r="O120">
        <f>ROUND(E120/D120,0)*100</f>
        <v>0</v>
      </c>
      <c r="P120">
        <f>IFERROR(ROUND(E120/L120,2),0)</f>
        <v>57.25</v>
      </c>
      <c r="Q120" s="9" t="s">
        <v>8323</v>
      </c>
      <c r="R120" t="s">
        <v>8326</v>
      </c>
      <c r="S120" s="13">
        <f>(((J120/60)/60)/24)+DATE(1970,1,1)</f>
        <v>41786.959745370368</v>
      </c>
      <c r="T120" s="14">
        <f t="shared" si="1"/>
        <v>41816.959745370368</v>
      </c>
    </row>
    <row r="121" spans="1:20" ht="45" x14ac:dyDescent="0.25">
      <c r="A121">
        <v>3925</v>
      </c>
      <c r="B121" s="3" t="s">
        <v>3922</v>
      </c>
      <c r="C121" s="3" t="s">
        <v>8033</v>
      </c>
      <c r="D121" s="6">
        <v>150</v>
      </c>
      <c r="E121" s="8">
        <v>15</v>
      </c>
      <c r="F121" t="s">
        <v>8220</v>
      </c>
      <c r="G121" t="s">
        <v>8223</v>
      </c>
      <c r="H121" t="s">
        <v>8245</v>
      </c>
      <c r="I121">
        <v>1406753639</v>
      </c>
      <c r="J121">
        <v>1404161639</v>
      </c>
      <c r="K121" t="b">
        <v>0</v>
      </c>
      <c r="L121">
        <v>3</v>
      </c>
      <c r="M121" t="b">
        <v>0</v>
      </c>
      <c r="N121" t="s">
        <v>8269</v>
      </c>
      <c r="O121">
        <f>ROUND(E121/D121,0)*100</f>
        <v>0</v>
      </c>
      <c r="P121">
        <f>IFERROR(ROUND(E121/L121,2),0)</f>
        <v>5</v>
      </c>
      <c r="Q121" s="9" t="s">
        <v>8323</v>
      </c>
      <c r="R121" t="s">
        <v>8326</v>
      </c>
      <c r="S121" s="13">
        <f>(((J121/60)/60)/24)+DATE(1970,1,1)</f>
        <v>41820.870821759258</v>
      </c>
      <c r="T121" s="14">
        <f t="shared" si="1"/>
        <v>41850.870821759258</v>
      </c>
    </row>
    <row r="122" spans="1:20" ht="60" x14ac:dyDescent="0.25">
      <c r="A122">
        <v>3928</v>
      </c>
      <c r="B122" s="3" t="s">
        <v>3925</v>
      </c>
      <c r="C122" s="3" t="s">
        <v>8036</v>
      </c>
      <c r="D122" s="6">
        <v>5000</v>
      </c>
      <c r="E122" s="8">
        <v>651</v>
      </c>
      <c r="F122" t="s">
        <v>8220</v>
      </c>
      <c r="G122" t="s">
        <v>8223</v>
      </c>
      <c r="H122" t="s">
        <v>8245</v>
      </c>
      <c r="I122">
        <v>1444971540</v>
      </c>
      <c r="J122">
        <v>1442593427</v>
      </c>
      <c r="K122" t="b">
        <v>0</v>
      </c>
      <c r="L122">
        <v>7</v>
      </c>
      <c r="M122" t="b">
        <v>0</v>
      </c>
      <c r="N122" t="s">
        <v>8269</v>
      </c>
      <c r="O122">
        <f>ROUND(E122/D122,0)*100</f>
        <v>0</v>
      </c>
      <c r="P122">
        <f>IFERROR(ROUND(E122/L122,2),0)</f>
        <v>93</v>
      </c>
      <c r="Q122" s="9" t="s">
        <v>8323</v>
      </c>
      <c r="R122" t="s">
        <v>8326</v>
      </c>
      <c r="S122" s="13">
        <f>(((J122/60)/60)/24)+DATE(1970,1,1)</f>
        <v>42265.683182870373</v>
      </c>
      <c r="T122" s="14">
        <f t="shared" si="1"/>
        <v>42293.207638888889</v>
      </c>
    </row>
    <row r="123" spans="1:20" ht="60" x14ac:dyDescent="0.25">
      <c r="A123">
        <v>3929</v>
      </c>
      <c r="B123" s="3" t="s">
        <v>3926</v>
      </c>
      <c r="C123" s="3" t="s">
        <v>8037</v>
      </c>
      <c r="D123" s="6">
        <v>20000</v>
      </c>
      <c r="E123" s="8">
        <v>453</v>
      </c>
      <c r="F123" t="s">
        <v>8220</v>
      </c>
      <c r="G123" t="s">
        <v>8223</v>
      </c>
      <c r="H123" t="s">
        <v>8245</v>
      </c>
      <c r="I123">
        <v>1474228265</v>
      </c>
      <c r="J123">
        <v>1471636265</v>
      </c>
      <c r="K123" t="b">
        <v>0</v>
      </c>
      <c r="L123">
        <v>14</v>
      </c>
      <c r="M123" t="b">
        <v>0</v>
      </c>
      <c r="N123" t="s">
        <v>8269</v>
      </c>
      <c r="O123">
        <f>ROUND(E123/D123,0)*100</f>
        <v>0</v>
      </c>
      <c r="P123">
        <f>IFERROR(ROUND(E123/L123,2),0)</f>
        <v>32.36</v>
      </c>
      <c r="Q123" s="9" t="s">
        <v>8323</v>
      </c>
      <c r="R123" t="s">
        <v>8326</v>
      </c>
      <c r="S123" s="13">
        <f>(((J123/60)/60)/24)+DATE(1970,1,1)</f>
        <v>42601.827141203699</v>
      </c>
      <c r="T123" s="14">
        <f t="shared" si="1"/>
        <v>42631.827141203699</v>
      </c>
    </row>
    <row r="124" spans="1:20" ht="60" x14ac:dyDescent="0.25">
      <c r="A124">
        <v>3931</v>
      </c>
      <c r="B124" s="3" t="s">
        <v>3928</v>
      </c>
      <c r="C124" s="3" t="s">
        <v>8039</v>
      </c>
      <c r="D124" s="6">
        <v>8000</v>
      </c>
      <c r="E124" s="8">
        <v>0</v>
      </c>
      <c r="F124" t="s">
        <v>8220</v>
      </c>
      <c r="G124" t="s">
        <v>8223</v>
      </c>
      <c r="H124" t="s">
        <v>8245</v>
      </c>
      <c r="I124">
        <v>1441510707</v>
      </c>
      <c r="J124">
        <v>1439350707</v>
      </c>
      <c r="K124" t="b">
        <v>0</v>
      </c>
      <c r="L124">
        <v>0</v>
      </c>
      <c r="M124" t="b">
        <v>0</v>
      </c>
      <c r="N124" t="s">
        <v>8269</v>
      </c>
      <c r="O124">
        <f>ROUND(E124/D124,0)*100</f>
        <v>0</v>
      </c>
      <c r="P124">
        <f>IFERROR(ROUND(E124/L124,2),0)</f>
        <v>0</v>
      </c>
      <c r="Q124" s="9" t="s">
        <v>8323</v>
      </c>
      <c r="R124" t="s">
        <v>8326</v>
      </c>
      <c r="S124" s="13">
        <f>(((J124/60)/60)/24)+DATE(1970,1,1)</f>
        <v>42228.151701388888</v>
      </c>
      <c r="T124" s="14">
        <f t="shared" si="1"/>
        <v>42253.151701388888</v>
      </c>
    </row>
    <row r="125" spans="1:20" ht="60" x14ac:dyDescent="0.25">
      <c r="A125">
        <v>3932</v>
      </c>
      <c r="B125" s="3" t="s">
        <v>3929</v>
      </c>
      <c r="C125" s="3" t="s">
        <v>8040</v>
      </c>
      <c r="D125" s="6">
        <v>12000</v>
      </c>
      <c r="E125" s="8">
        <v>1</v>
      </c>
      <c r="F125" t="s">
        <v>8220</v>
      </c>
      <c r="G125" t="s">
        <v>8223</v>
      </c>
      <c r="H125" t="s">
        <v>8245</v>
      </c>
      <c r="I125">
        <v>1458097364</v>
      </c>
      <c r="J125">
        <v>1455508964</v>
      </c>
      <c r="K125" t="b">
        <v>0</v>
      </c>
      <c r="L125">
        <v>1</v>
      </c>
      <c r="M125" t="b">
        <v>0</v>
      </c>
      <c r="N125" t="s">
        <v>8269</v>
      </c>
      <c r="O125">
        <f>ROUND(E125/D125,0)*100</f>
        <v>0</v>
      </c>
      <c r="P125">
        <f>IFERROR(ROUND(E125/L125,2),0)</f>
        <v>1</v>
      </c>
      <c r="Q125" s="9" t="s">
        <v>8323</v>
      </c>
      <c r="R125" t="s">
        <v>8326</v>
      </c>
      <c r="S125" s="13">
        <f>(((J125/60)/60)/24)+DATE(1970,1,1)</f>
        <v>42415.168564814812</v>
      </c>
      <c r="T125" s="14">
        <f t="shared" si="1"/>
        <v>42445.126898148148</v>
      </c>
    </row>
    <row r="126" spans="1:20" ht="60" x14ac:dyDescent="0.25">
      <c r="A126">
        <v>3933</v>
      </c>
      <c r="B126" s="3" t="s">
        <v>3930</v>
      </c>
      <c r="C126" s="3" t="s">
        <v>8041</v>
      </c>
      <c r="D126" s="6">
        <v>7000</v>
      </c>
      <c r="E126" s="8">
        <v>1102</v>
      </c>
      <c r="F126" t="s">
        <v>8220</v>
      </c>
      <c r="G126" t="s">
        <v>8223</v>
      </c>
      <c r="H126" t="s">
        <v>8245</v>
      </c>
      <c r="I126">
        <v>1468716180</v>
      </c>
      <c r="J126">
        <v>1466205262</v>
      </c>
      <c r="K126" t="b">
        <v>0</v>
      </c>
      <c r="L126">
        <v>12</v>
      </c>
      <c r="M126" t="b">
        <v>0</v>
      </c>
      <c r="N126" t="s">
        <v>8269</v>
      </c>
      <c r="O126">
        <f>ROUND(E126/D126,0)*100</f>
        <v>0</v>
      </c>
      <c r="P126">
        <f>IFERROR(ROUND(E126/L126,2),0)</f>
        <v>91.83</v>
      </c>
      <c r="Q126" s="9" t="s">
        <v>8323</v>
      </c>
      <c r="R126" t="s">
        <v>8326</v>
      </c>
      <c r="S126" s="13">
        <f>(((J126/60)/60)/24)+DATE(1970,1,1)</f>
        <v>42538.968310185184</v>
      </c>
      <c r="T126" s="14">
        <f t="shared" si="1"/>
        <v>42568.029861111107</v>
      </c>
    </row>
    <row r="127" spans="1:20" ht="45" x14ac:dyDescent="0.25">
      <c r="A127">
        <v>3934</v>
      </c>
      <c r="B127" s="3" t="s">
        <v>3931</v>
      </c>
      <c r="C127" s="3" t="s">
        <v>8042</v>
      </c>
      <c r="D127" s="6">
        <v>5000</v>
      </c>
      <c r="E127" s="8">
        <v>550</v>
      </c>
      <c r="F127" t="s">
        <v>8220</v>
      </c>
      <c r="G127" t="s">
        <v>8223</v>
      </c>
      <c r="H127" t="s">
        <v>8245</v>
      </c>
      <c r="I127">
        <v>1443704400</v>
      </c>
      <c r="J127">
        <v>1439827639</v>
      </c>
      <c r="K127" t="b">
        <v>0</v>
      </c>
      <c r="L127">
        <v>12</v>
      </c>
      <c r="M127" t="b">
        <v>0</v>
      </c>
      <c r="N127" t="s">
        <v>8269</v>
      </c>
      <c r="O127">
        <f>ROUND(E127/D127,0)*100</f>
        <v>0</v>
      </c>
      <c r="P127">
        <f>IFERROR(ROUND(E127/L127,2),0)</f>
        <v>45.83</v>
      </c>
      <c r="Q127" s="9" t="s">
        <v>8323</v>
      </c>
      <c r="R127" t="s">
        <v>8326</v>
      </c>
      <c r="S127" s="13">
        <f>(((J127/60)/60)/24)+DATE(1970,1,1)</f>
        <v>42233.671747685185</v>
      </c>
      <c r="T127" s="14">
        <f t="shared" si="1"/>
        <v>42278.541666666672</v>
      </c>
    </row>
    <row r="128" spans="1:20" ht="60" x14ac:dyDescent="0.25">
      <c r="A128">
        <v>3936</v>
      </c>
      <c r="B128" s="3" t="s">
        <v>3933</v>
      </c>
      <c r="C128" s="3" t="s">
        <v>8044</v>
      </c>
      <c r="D128" s="6">
        <v>20000</v>
      </c>
      <c r="E128" s="8">
        <v>0</v>
      </c>
      <c r="F128" t="s">
        <v>8220</v>
      </c>
      <c r="G128" t="s">
        <v>8223</v>
      </c>
      <c r="H128" t="s">
        <v>8245</v>
      </c>
      <c r="I128">
        <v>1480576720</v>
      </c>
      <c r="J128">
        <v>1477981120</v>
      </c>
      <c r="K128" t="b">
        <v>0</v>
      </c>
      <c r="L128">
        <v>0</v>
      </c>
      <c r="M128" t="b">
        <v>0</v>
      </c>
      <c r="N128" t="s">
        <v>8269</v>
      </c>
      <c r="O128">
        <f>ROUND(E128/D128,0)*100</f>
        <v>0</v>
      </c>
      <c r="P128">
        <f>IFERROR(ROUND(E128/L128,2),0)</f>
        <v>0</v>
      </c>
      <c r="Q128" s="9" t="s">
        <v>8323</v>
      </c>
      <c r="R128" t="s">
        <v>8326</v>
      </c>
      <c r="S128" s="13">
        <f>(((J128/60)/60)/24)+DATE(1970,1,1)</f>
        <v>42675.262962962966</v>
      </c>
      <c r="T128" s="14">
        <f t="shared" si="1"/>
        <v>42705.304629629631</v>
      </c>
    </row>
    <row r="129" spans="1:20" ht="45" x14ac:dyDescent="0.25">
      <c r="A129">
        <v>3937</v>
      </c>
      <c r="B129" s="3" t="s">
        <v>3934</v>
      </c>
      <c r="C129" s="3" t="s">
        <v>8045</v>
      </c>
      <c r="D129" s="6">
        <v>2885</v>
      </c>
      <c r="E129" s="8">
        <v>2485</v>
      </c>
      <c r="F129" t="s">
        <v>8220</v>
      </c>
      <c r="G129" t="s">
        <v>8223</v>
      </c>
      <c r="H129" t="s">
        <v>8245</v>
      </c>
      <c r="I129">
        <v>1468249760</v>
      </c>
      <c r="J129">
        <v>1465830560</v>
      </c>
      <c r="K129" t="b">
        <v>0</v>
      </c>
      <c r="L129">
        <v>10</v>
      </c>
      <c r="M129" t="b">
        <v>0</v>
      </c>
      <c r="N129" t="s">
        <v>8269</v>
      </c>
      <c r="O129">
        <f>ROUND(E129/D129,0)*100</f>
        <v>100</v>
      </c>
      <c r="P129">
        <f>IFERROR(ROUND(E129/L129,2),0)</f>
        <v>248.5</v>
      </c>
      <c r="Q129" s="9" t="s">
        <v>8323</v>
      </c>
      <c r="R129" t="s">
        <v>8326</v>
      </c>
      <c r="S129" s="13">
        <f>(((J129/60)/60)/24)+DATE(1970,1,1)</f>
        <v>42534.631481481483</v>
      </c>
      <c r="T129" s="14">
        <f t="shared" si="1"/>
        <v>42562.631481481483</v>
      </c>
    </row>
    <row r="130" spans="1:20" ht="60" x14ac:dyDescent="0.25">
      <c r="A130">
        <v>3938</v>
      </c>
      <c r="B130" s="3" t="s">
        <v>3935</v>
      </c>
      <c r="C130" s="3" t="s">
        <v>8046</v>
      </c>
      <c r="D130" s="6">
        <v>3255</v>
      </c>
      <c r="E130" s="8">
        <v>397</v>
      </c>
      <c r="F130" t="s">
        <v>8220</v>
      </c>
      <c r="G130" t="s">
        <v>8223</v>
      </c>
      <c r="H130" t="s">
        <v>8245</v>
      </c>
      <c r="I130">
        <v>1435441454</v>
      </c>
      <c r="J130">
        <v>1432763054</v>
      </c>
      <c r="K130" t="b">
        <v>0</v>
      </c>
      <c r="L130">
        <v>5</v>
      </c>
      <c r="M130" t="b">
        <v>0</v>
      </c>
      <c r="N130" t="s">
        <v>8269</v>
      </c>
      <c r="O130">
        <f>ROUND(E130/D130,0)*100</f>
        <v>0</v>
      </c>
      <c r="P130">
        <f>IFERROR(ROUND(E130/L130,2),0)</f>
        <v>79.400000000000006</v>
      </c>
      <c r="Q130" s="9" t="s">
        <v>8323</v>
      </c>
      <c r="R130" t="s">
        <v>8326</v>
      </c>
      <c r="S130" s="13">
        <f>(((J130/60)/60)/24)+DATE(1970,1,1)</f>
        <v>42151.905717592599</v>
      </c>
      <c r="T130" s="14">
        <f t="shared" ref="T130:T193" si="2">(((I130/60)/60)/24)+DATE(1970,1,1)</f>
        <v>42182.905717592599</v>
      </c>
    </row>
    <row r="131" spans="1:20" ht="60" x14ac:dyDescent="0.25">
      <c r="A131">
        <v>3940</v>
      </c>
      <c r="B131" s="3" t="s">
        <v>3937</v>
      </c>
      <c r="C131" s="3" t="s">
        <v>8048</v>
      </c>
      <c r="D131" s="6">
        <v>5000</v>
      </c>
      <c r="E131" s="8">
        <v>11</v>
      </c>
      <c r="F131" t="s">
        <v>8220</v>
      </c>
      <c r="G131" t="s">
        <v>8223</v>
      </c>
      <c r="H131" t="s">
        <v>8245</v>
      </c>
      <c r="I131">
        <v>1420199351</v>
      </c>
      <c r="J131">
        <v>1416311351</v>
      </c>
      <c r="K131" t="b">
        <v>0</v>
      </c>
      <c r="L131">
        <v>2</v>
      </c>
      <c r="M131" t="b">
        <v>0</v>
      </c>
      <c r="N131" t="s">
        <v>8269</v>
      </c>
      <c r="O131">
        <f>ROUND(E131/D131,0)*100</f>
        <v>0</v>
      </c>
      <c r="P131">
        <f>IFERROR(ROUND(E131/L131,2),0)</f>
        <v>5.5</v>
      </c>
      <c r="Q131" s="9" t="s">
        <v>8323</v>
      </c>
      <c r="R131" t="s">
        <v>8326</v>
      </c>
      <c r="S131" s="13">
        <f>(((J131/60)/60)/24)+DATE(1970,1,1)</f>
        <v>41961.492488425924</v>
      </c>
      <c r="T131" s="14">
        <f t="shared" si="2"/>
        <v>42006.492488425924</v>
      </c>
    </row>
    <row r="132" spans="1:20" ht="75" x14ac:dyDescent="0.25">
      <c r="A132">
        <v>3941</v>
      </c>
      <c r="B132" s="3" t="s">
        <v>3938</v>
      </c>
      <c r="C132" s="3" t="s">
        <v>8049</v>
      </c>
      <c r="D132" s="6">
        <v>5500</v>
      </c>
      <c r="E132" s="8">
        <v>50</v>
      </c>
      <c r="F132" t="s">
        <v>8220</v>
      </c>
      <c r="G132" t="s">
        <v>8223</v>
      </c>
      <c r="H132" t="s">
        <v>8245</v>
      </c>
      <c r="I132">
        <v>1416877200</v>
      </c>
      <c r="J132">
        <v>1414505137</v>
      </c>
      <c r="K132" t="b">
        <v>0</v>
      </c>
      <c r="L132">
        <v>2</v>
      </c>
      <c r="M132" t="b">
        <v>0</v>
      </c>
      <c r="N132" t="s">
        <v>8269</v>
      </c>
      <c r="O132">
        <f>ROUND(E132/D132,0)*100</f>
        <v>0</v>
      </c>
      <c r="P132">
        <f>IFERROR(ROUND(E132/L132,2),0)</f>
        <v>25</v>
      </c>
      <c r="Q132" s="9" t="s">
        <v>8323</v>
      </c>
      <c r="R132" t="s">
        <v>8326</v>
      </c>
      <c r="S132" s="13">
        <f>(((J132/60)/60)/24)+DATE(1970,1,1)</f>
        <v>41940.587233796294</v>
      </c>
      <c r="T132" s="14">
        <f t="shared" si="2"/>
        <v>41968.041666666672</v>
      </c>
    </row>
    <row r="133" spans="1:20" ht="45" x14ac:dyDescent="0.25">
      <c r="A133">
        <v>3942</v>
      </c>
      <c r="B133" s="3" t="s">
        <v>3939</v>
      </c>
      <c r="C133" s="3" t="s">
        <v>8050</v>
      </c>
      <c r="D133" s="6">
        <v>1200</v>
      </c>
      <c r="E133" s="8">
        <v>0</v>
      </c>
      <c r="F133" t="s">
        <v>8220</v>
      </c>
      <c r="G133" t="s">
        <v>8223</v>
      </c>
      <c r="H133" t="s">
        <v>8245</v>
      </c>
      <c r="I133">
        <v>1434490914</v>
      </c>
      <c r="J133">
        <v>1429306914</v>
      </c>
      <c r="K133" t="b">
        <v>0</v>
      </c>
      <c r="L133">
        <v>0</v>
      </c>
      <c r="M133" t="b">
        <v>0</v>
      </c>
      <c r="N133" t="s">
        <v>8269</v>
      </c>
      <c r="O133">
        <f>ROUND(E133/D133,0)*100</f>
        <v>0</v>
      </c>
      <c r="P133">
        <f>IFERROR(ROUND(E133/L133,2),0)</f>
        <v>0</v>
      </c>
      <c r="Q133" s="9" t="s">
        <v>8323</v>
      </c>
      <c r="R133" t="s">
        <v>8326</v>
      </c>
      <c r="S133" s="13">
        <f>(((J133/60)/60)/24)+DATE(1970,1,1)</f>
        <v>42111.904097222221</v>
      </c>
      <c r="T133" s="14">
        <f t="shared" si="2"/>
        <v>42171.904097222221</v>
      </c>
    </row>
    <row r="134" spans="1:20" ht="45" x14ac:dyDescent="0.25">
      <c r="A134">
        <v>3943</v>
      </c>
      <c r="B134" s="3" t="s">
        <v>3940</v>
      </c>
      <c r="C134" s="3" t="s">
        <v>8051</v>
      </c>
      <c r="D134" s="6">
        <v>5000</v>
      </c>
      <c r="E134" s="8">
        <v>1782</v>
      </c>
      <c r="F134" t="s">
        <v>8220</v>
      </c>
      <c r="G134" t="s">
        <v>8223</v>
      </c>
      <c r="H134" t="s">
        <v>8245</v>
      </c>
      <c r="I134">
        <v>1446483000</v>
      </c>
      <c r="J134">
        <v>1443811268</v>
      </c>
      <c r="K134" t="b">
        <v>0</v>
      </c>
      <c r="L134">
        <v>13</v>
      </c>
      <c r="M134" t="b">
        <v>0</v>
      </c>
      <c r="N134" t="s">
        <v>8269</v>
      </c>
      <c r="O134">
        <f>ROUND(E134/D134,0)*100</f>
        <v>0</v>
      </c>
      <c r="P134">
        <f>IFERROR(ROUND(E134/L134,2),0)</f>
        <v>137.08000000000001</v>
      </c>
      <c r="Q134" s="9" t="s">
        <v>8323</v>
      </c>
      <c r="R134" t="s">
        <v>8326</v>
      </c>
      <c r="S134" s="13">
        <f>(((J134/60)/60)/24)+DATE(1970,1,1)</f>
        <v>42279.778564814813</v>
      </c>
      <c r="T134" s="14">
        <f t="shared" si="2"/>
        <v>42310.701388888891</v>
      </c>
    </row>
    <row r="135" spans="1:20" ht="60" x14ac:dyDescent="0.25">
      <c r="A135">
        <v>3944</v>
      </c>
      <c r="B135" s="3" t="s">
        <v>3941</v>
      </c>
      <c r="C135" s="3" t="s">
        <v>8052</v>
      </c>
      <c r="D135" s="6">
        <v>5000</v>
      </c>
      <c r="E135" s="8">
        <v>0</v>
      </c>
      <c r="F135" t="s">
        <v>8220</v>
      </c>
      <c r="G135" t="s">
        <v>8223</v>
      </c>
      <c r="H135" t="s">
        <v>8245</v>
      </c>
      <c r="I135">
        <v>1440690875</v>
      </c>
      <c r="J135">
        <v>1438098875</v>
      </c>
      <c r="K135" t="b">
        <v>0</v>
      </c>
      <c r="L135">
        <v>0</v>
      </c>
      <c r="M135" t="b">
        <v>0</v>
      </c>
      <c r="N135" t="s">
        <v>8269</v>
      </c>
      <c r="O135">
        <f>ROUND(E135/D135,0)*100</f>
        <v>0</v>
      </c>
      <c r="P135">
        <f>IFERROR(ROUND(E135/L135,2),0)</f>
        <v>0</v>
      </c>
      <c r="Q135" s="9" t="s">
        <v>8323</v>
      </c>
      <c r="R135" t="s">
        <v>8326</v>
      </c>
      <c r="S135" s="13">
        <f>(((J135/60)/60)/24)+DATE(1970,1,1)</f>
        <v>42213.662905092591</v>
      </c>
      <c r="T135" s="14">
        <f t="shared" si="2"/>
        <v>42243.662905092591</v>
      </c>
    </row>
    <row r="136" spans="1:20" ht="60" x14ac:dyDescent="0.25">
      <c r="A136">
        <v>3945</v>
      </c>
      <c r="B136" s="3" t="s">
        <v>3942</v>
      </c>
      <c r="C136" s="3" t="s">
        <v>8053</v>
      </c>
      <c r="D136" s="6">
        <v>2000</v>
      </c>
      <c r="E136" s="8">
        <v>5</v>
      </c>
      <c r="F136" t="s">
        <v>8220</v>
      </c>
      <c r="G136" t="s">
        <v>8223</v>
      </c>
      <c r="H136" t="s">
        <v>8245</v>
      </c>
      <c r="I136">
        <v>1431717268</v>
      </c>
      <c r="J136">
        <v>1429125268</v>
      </c>
      <c r="K136" t="b">
        <v>0</v>
      </c>
      <c r="L136">
        <v>1</v>
      </c>
      <c r="M136" t="b">
        <v>0</v>
      </c>
      <c r="N136" t="s">
        <v>8269</v>
      </c>
      <c r="O136">
        <f>ROUND(E136/D136,0)*100</f>
        <v>0</v>
      </c>
      <c r="P136">
        <f>IFERROR(ROUND(E136/L136,2),0)</f>
        <v>5</v>
      </c>
      <c r="Q136" s="9" t="s">
        <v>8323</v>
      </c>
      <c r="R136" t="s">
        <v>8326</v>
      </c>
      <c r="S136" s="13">
        <f>(((J136/60)/60)/24)+DATE(1970,1,1)</f>
        <v>42109.801712962959</v>
      </c>
      <c r="T136" s="14">
        <f t="shared" si="2"/>
        <v>42139.801712962959</v>
      </c>
    </row>
    <row r="137" spans="1:20" ht="30" x14ac:dyDescent="0.25">
      <c r="A137">
        <v>3946</v>
      </c>
      <c r="B137" s="3" t="s">
        <v>3943</v>
      </c>
      <c r="C137" s="3" t="s">
        <v>8054</v>
      </c>
      <c r="D137" s="6">
        <v>6000</v>
      </c>
      <c r="E137" s="8">
        <v>195</v>
      </c>
      <c r="F137" t="s">
        <v>8220</v>
      </c>
      <c r="G137" t="s">
        <v>8223</v>
      </c>
      <c r="H137" t="s">
        <v>8245</v>
      </c>
      <c r="I137">
        <v>1425110400</v>
      </c>
      <c r="J137">
        <v>1422388822</v>
      </c>
      <c r="K137" t="b">
        <v>0</v>
      </c>
      <c r="L137">
        <v>5</v>
      </c>
      <c r="M137" t="b">
        <v>0</v>
      </c>
      <c r="N137" t="s">
        <v>8269</v>
      </c>
      <c r="O137">
        <f>ROUND(E137/D137,0)*100</f>
        <v>0</v>
      </c>
      <c r="P137">
        <f>IFERROR(ROUND(E137/L137,2),0)</f>
        <v>39</v>
      </c>
      <c r="Q137" s="9" t="s">
        <v>8323</v>
      </c>
      <c r="R137" t="s">
        <v>8326</v>
      </c>
      <c r="S137" s="13">
        <f>(((J137/60)/60)/24)+DATE(1970,1,1)</f>
        <v>42031.833587962959</v>
      </c>
      <c r="T137" s="14">
        <f t="shared" si="2"/>
        <v>42063.333333333328</v>
      </c>
    </row>
    <row r="138" spans="1:20" ht="60" x14ac:dyDescent="0.25">
      <c r="A138">
        <v>3947</v>
      </c>
      <c r="B138" s="3" t="s">
        <v>3944</v>
      </c>
      <c r="C138" s="3" t="s">
        <v>8055</v>
      </c>
      <c r="D138" s="6">
        <v>3000</v>
      </c>
      <c r="E138" s="8">
        <v>101</v>
      </c>
      <c r="F138" t="s">
        <v>8220</v>
      </c>
      <c r="G138" t="s">
        <v>8223</v>
      </c>
      <c r="H138" t="s">
        <v>8245</v>
      </c>
      <c r="I138">
        <v>1475378744</v>
      </c>
      <c r="J138">
        <v>1472786744</v>
      </c>
      <c r="K138" t="b">
        <v>0</v>
      </c>
      <c r="L138">
        <v>2</v>
      </c>
      <c r="M138" t="b">
        <v>0</v>
      </c>
      <c r="N138" t="s">
        <v>8269</v>
      </c>
      <c r="O138">
        <f>ROUND(E138/D138,0)*100</f>
        <v>0</v>
      </c>
      <c r="P138">
        <f>IFERROR(ROUND(E138/L138,2),0)</f>
        <v>50.5</v>
      </c>
      <c r="Q138" s="9" t="s">
        <v>8323</v>
      </c>
      <c r="R138" t="s">
        <v>8326</v>
      </c>
      <c r="S138" s="13">
        <f>(((J138/60)/60)/24)+DATE(1970,1,1)</f>
        <v>42615.142870370371</v>
      </c>
      <c r="T138" s="14">
        <f t="shared" si="2"/>
        <v>42645.142870370371</v>
      </c>
    </row>
    <row r="139" spans="1:20" ht="60" x14ac:dyDescent="0.25">
      <c r="A139">
        <v>3950</v>
      </c>
      <c r="B139" s="3" t="s">
        <v>3947</v>
      </c>
      <c r="C139" s="3" t="s">
        <v>8058</v>
      </c>
      <c r="D139" s="6">
        <v>4000</v>
      </c>
      <c r="E139" s="8">
        <v>25</v>
      </c>
      <c r="F139" t="s">
        <v>8220</v>
      </c>
      <c r="G139" t="s">
        <v>8223</v>
      </c>
      <c r="H139" t="s">
        <v>8245</v>
      </c>
      <c r="I139">
        <v>1460140500</v>
      </c>
      <c r="J139">
        <v>1457628680</v>
      </c>
      <c r="K139" t="b">
        <v>0</v>
      </c>
      <c r="L139">
        <v>1</v>
      </c>
      <c r="M139" t="b">
        <v>0</v>
      </c>
      <c r="N139" t="s">
        <v>8269</v>
      </c>
      <c r="O139">
        <f>ROUND(E139/D139,0)*100</f>
        <v>0</v>
      </c>
      <c r="P139">
        <f>IFERROR(ROUND(E139/L139,2),0)</f>
        <v>25</v>
      </c>
      <c r="Q139" s="9" t="s">
        <v>8323</v>
      </c>
      <c r="R139" t="s">
        <v>8326</v>
      </c>
      <c r="S139" s="13">
        <f>(((J139/60)/60)/24)+DATE(1970,1,1)</f>
        <v>42439.702314814815</v>
      </c>
      <c r="T139" s="14">
        <f t="shared" si="2"/>
        <v>42468.774305555555</v>
      </c>
    </row>
    <row r="140" spans="1:20" ht="60" x14ac:dyDescent="0.25">
      <c r="A140">
        <v>3952</v>
      </c>
      <c r="B140" s="3" t="s">
        <v>3949</v>
      </c>
      <c r="C140" s="3" t="s">
        <v>8059</v>
      </c>
      <c r="D140" s="6">
        <v>26000</v>
      </c>
      <c r="E140" s="8">
        <v>25</v>
      </c>
      <c r="F140" t="s">
        <v>8220</v>
      </c>
      <c r="G140" t="s">
        <v>8223</v>
      </c>
      <c r="H140" t="s">
        <v>8245</v>
      </c>
      <c r="I140">
        <v>1445885890</v>
      </c>
      <c r="J140">
        <v>1440701890</v>
      </c>
      <c r="K140" t="b">
        <v>0</v>
      </c>
      <c r="L140">
        <v>1</v>
      </c>
      <c r="M140" t="b">
        <v>0</v>
      </c>
      <c r="N140" t="s">
        <v>8269</v>
      </c>
      <c r="O140">
        <f>ROUND(E140/D140,0)*100</f>
        <v>0</v>
      </c>
      <c r="P140">
        <f>IFERROR(ROUND(E140/L140,2),0)</f>
        <v>25</v>
      </c>
      <c r="Q140" s="9" t="s">
        <v>8323</v>
      </c>
      <c r="R140" t="s">
        <v>8326</v>
      </c>
      <c r="S140" s="13">
        <f>(((J140/60)/60)/24)+DATE(1970,1,1)</f>
        <v>42243.790393518517</v>
      </c>
      <c r="T140" s="14">
        <f t="shared" si="2"/>
        <v>42303.790393518517</v>
      </c>
    </row>
    <row r="141" spans="1:20" ht="45" x14ac:dyDescent="0.25">
      <c r="A141">
        <v>3953</v>
      </c>
      <c r="B141" s="3" t="s">
        <v>3950</v>
      </c>
      <c r="C141" s="3" t="s">
        <v>8060</v>
      </c>
      <c r="D141" s="6">
        <v>17600</v>
      </c>
      <c r="E141" s="8">
        <v>0</v>
      </c>
      <c r="F141" t="s">
        <v>8220</v>
      </c>
      <c r="G141" t="s">
        <v>8223</v>
      </c>
      <c r="H141" t="s">
        <v>8245</v>
      </c>
      <c r="I141">
        <v>1469834940</v>
      </c>
      <c r="J141">
        <v>1467162586</v>
      </c>
      <c r="K141" t="b">
        <v>0</v>
      </c>
      <c r="L141">
        <v>0</v>
      </c>
      <c r="M141" t="b">
        <v>0</v>
      </c>
      <c r="N141" t="s">
        <v>8269</v>
      </c>
      <c r="O141">
        <f>ROUND(E141/D141,0)*100</f>
        <v>0</v>
      </c>
      <c r="P141">
        <f>IFERROR(ROUND(E141/L141,2),0)</f>
        <v>0</v>
      </c>
      <c r="Q141" s="9" t="s">
        <v>8323</v>
      </c>
      <c r="R141" t="s">
        <v>8326</v>
      </c>
      <c r="S141" s="13">
        <f>(((J141/60)/60)/24)+DATE(1970,1,1)</f>
        <v>42550.048449074078</v>
      </c>
      <c r="T141" s="14">
        <f t="shared" si="2"/>
        <v>42580.978472222225</v>
      </c>
    </row>
    <row r="142" spans="1:20" ht="60" x14ac:dyDescent="0.25">
      <c r="A142">
        <v>3955</v>
      </c>
      <c r="B142" s="3" t="s">
        <v>3952</v>
      </c>
      <c r="C142" s="3" t="s">
        <v>8062</v>
      </c>
      <c r="D142" s="6">
        <v>1750</v>
      </c>
      <c r="E142" s="8">
        <v>425</v>
      </c>
      <c r="F142" t="s">
        <v>8220</v>
      </c>
      <c r="G142" t="s">
        <v>8223</v>
      </c>
      <c r="H142" t="s">
        <v>8245</v>
      </c>
      <c r="I142">
        <v>1448745741</v>
      </c>
      <c r="J142">
        <v>1446150141</v>
      </c>
      <c r="K142" t="b">
        <v>0</v>
      </c>
      <c r="L142">
        <v>8</v>
      </c>
      <c r="M142" t="b">
        <v>0</v>
      </c>
      <c r="N142" t="s">
        <v>8269</v>
      </c>
      <c r="O142">
        <f>ROUND(E142/D142,0)*100</f>
        <v>0</v>
      </c>
      <c r="P142">
        <f>IFERROR(ROUND(E142/L142,2),0)</f>
        <v>53.13</v>
      </c>
      <c r="Q142" s="9" t="s">
        <v>8323</v>
      </c>
      <c r="R142" t="s">
        <v>8326</v>
      </c>
      <c r="S142" s="13">
        <f>(((J142/60)/60)/24)+DATE(1970,1,1)</f>
        <v>42306.848854166667</v>
      </c>
      <c r="T142" s="14">
        <f t="shared" si="2"/>
        <v>42336.890520833331</v>
      </c>
    </row>
    <row r="143" spans="1:20" ht="60" x14ac:dyDescent="0.25">
      <c r="A143">
        <v>3956</v>
      </c>
      <c r="B143" s="3" t="s">
        <v>3953</v>
      </c>
      <c r="C143" s="3" t="s">
        <v>8063</v>
      </c>
      <c r="D143" s="6">
        <v>5500</v>
      </c>
      <c r="E143" s="8">
        <v>0</v>
      </c>
      <c r="F143" t="s">
        <v>8220</v>
      </c>
      <c r="G143" t="s">
        <v>8223</v>
      </c>
      <c r="H143" t="s">
        <v>8245</v>
      </c>
      <c r="I143">
        <v>1461543600</v>
      </c>
      <c r="J143">
        <v>1459203727</v>
      </c>
      <c r="K143" t="b">
        <v>0</v>
      </c>
      <c r="L143">
        <v>0</v>
      </c>
      <c r="M143" t="b">
        <v>0</v>
      </c>
      <c r="N143" t="s">
        <v>8269</v>
      </c>
      <c r="O143">
        <f>ROUND(E143/D143,0)*100</f>
        <v>0</v>
      </c>
      <c r="P143">
        <f>IFERROR(ROUND(E143/L143,2),0)</f>
        <v>0</v>
      </c>
      <c r="Q143" s="9" t="s">
        <v>8323</v>
      </c>
      <c r="R143" t="s">
        <v>8326</v>
      </c>
      <c r="S143" s="13">
        <f>(((J143/60)/60)/24)+DATE(1970,1,1)</f>
        <v>42457.932025462964</v>
      </c>
      <c r="T143" s="14">
        <f t="shared" si="2"/>
        <v>42485.013888888891</v>
      </c>
    </row>
    <row r="144" spans="1:20" ht="45" x14ac:dyDescent="0.25">
      <c r="A144">
        <v>3957</v>
      </c>
      <c r="B144" s="3" t="s">
        <v>3954</v>
      </c>
      <c r="C144" s="3" t="s">
        <v>8064</v>
      </c>
      <c r="D144" s="6">
        <v>28000</v>
      </c>
      <c r="E144" s="8">
        <v>7</v>
      </c>
      <c r="F144" t="s">
        <v>8220</v>
      </c>
      <c r="G144" t="s">
        <v>8223</v>
      </c>
      <c r="H144" t="s">
        <v>8245</v>
      </c>
      <c r="I144">
        <v>1468020354</v>
      </c>
      <c r="J144">
        <v>1464045954</v>
      </c>
      <c r="K144" t="b">
        <v>0</v>
      </c>
      <c r="L144">
        <v>1</v>
      </c>
      <c r="M144" t="b">
        <v>0</v>
      </c>
      <c r="N144" t="s">
        <v>8269</v>
      </c>
      <c r="O144">
        <f>ROUND(E144/D144,0)*100</f>
        <v>0</v>
      </c>
      <c r="P144">
        <f>IFERROR(ROUND(E144/L144,2),0)</f>
        <v>7</v>
      </c>
      <c r="Q144" s="9" t="s">
        <v>8323</v>
      </c>
      <c r="R144" t="s">
        <v>8326</v>
      </c>
      <c r="S144" s="13">
        <f>(((J144/60)/60)/24)+DATE(1970,1,1)</f>
        <v>42513.976319444439</v>
      </c>
      <c r="T144" s="14">
        <f t="shared" si="2"/>
        <v>42559.976319444439</v>
      </c>
    </row>
    <row r="145" spans="1:20" ht="60" x14ac:dyDescent="0.25">
      <c r="A145">
        <v>3958</v>
      </c>
      <c r="B145" s="3" t="s">
        <v>3955</v>
      </c>
      <c r="C145" s="3" t="s">
        <v>8065</v>
      </c>
      <c r="D145" s="6">
        <v>2000</v>
      </c>
      <c r="E145" s="8">
        <v>641</v>
      </c>
      <c r="F145" t="s">
        <v>8220</v>
      </c>
      <c r="G145" t="s">
        <v>8223</v>
      </c>
      <c r="H145" t="s">
        <v>8245</v>
      </c>
      <c r="I145">
        <v>1406988000</v>
      </c>
      <c r="J145">
        <v>1403822912</v>
      </c>
      <c r="K145" t="b">
        <v>0</v>
      </c>
      <c r="L145">
        <v>16</v>
      </c>
      <c r="M145" t="b">
        <v>0</v>
      </c>
      <c r="N145" t="s">
        <v>8269</v>
      </c>
      <c r="O145">
        <f>ROUND(E145/D145,0)*100</f>
        <v>0</v>
      </c>
      <c r="P145">
        <f>IFERROR(ROUND(E145/L145,2),0)</f>
        <v>40.06</v>
      </c>
      <c r="Q145" s="9" t="s">
        <v>8323</v>
      </c>
      <c r="R145" t="s">
        <v>8326</v>
      </c>
      <c r="S145" s="13">
        <f>(((J145/60)/60)/24)+DATE(1970,1,1)</f>
        <v>41816.950370370374</v>
      </c>
      <c r="T145" s="14">
        <f t="shared" si="2"/>
        <v>41853.583333333336</v>
      </c>
    </row>
    <row r="146" spans="1:20" ht="60" x14ac:dyDescent="0.25">
      <c r="A146">
        <v>3959</v>
      </c>
      <c r="B146" s="3" t="s">
        <v>3956</v>
      </c>
      <c r="C146" s="3" t="s">
        <v>8066</v>
      </c>
      <c r="D146" s="6">
        <v>1200</v>
      </c>
      <c r="E146" s="8">
        <v>292</v>
      </c>
      <c r="F146" t="s">
        <v>8220</v>
      </c>
      <c r="G146" t="s">
        <v>8223</v>
      </c>
      <c r="H146" t="s">
        <v>8245</v>
      </c>
      <c r="I146">
        <v>1411930556</v>
      </c>
      <c r="J146">
        <v>1409338556</v>
      </c>
      <c r="K146" t="b">
        <v>0</v>
      </c>
      <c r="L146">
        <v>12</v>
      </c>
      <c r="M146" t="b">
        <v>0</v>
      </c>
      <c r="N146" t="s">
        <v>8269</v>
      </c>
      <c r="O146">
        <f>ROUND(E146/D146,0)*100</f>
        <v>0</v>
      </c>
      <c r="P146">
        <f>IFERROR(ROUND(E146/L146,2),0)</f>
        <v>24.33</v>
      </c>
      <c r="Q146" s="9" t="s">
        <v>8323</v>
      </c>
      <c r="R146" t="s">
        <v>8326</v>
      </c>
      <c r="S146" s="13">
        <f>(((J146/60)/60)/24)+DATE(1970,1,1)</f>
        <v>41880.788842592592</v>
      </c>
      <c r="T146" s="14">
        <f t="shared" si="2"/>
        <v>41910.788842592592</v>
      </c>
    </row>
    <row r="147" spans="1:20" ht="60" x14ac:dyDescent="0.25">
      <c r="A147">
        <v>3960</v>
      </c>
      <c r="B147" s="3" t="s">
        <v>3957</v>
      </c>
      <c r="C147" s="3" t="s">
        <v>8067</v>
      </c>
      <c r="D147" s="6">
        <v>3000</v>
      </c>
      <c r="E147" s="8">
        <v>45</v>
      </c>
      <c r="F147" t="s">
        <v>8220</v>
      </c>
      <c r="G147" t="s">
        <v>8223</v>
      </c>
      <c r="H147" t="s">
        <v>8245</v>
      </c>
      <c r="I147">
        <v>1451852256</v>
      </c>
      <c r="J147">
        <v>1449260256</v>
      </c>
      <c r="K147" t="b">
        <v>0</v>
      </c>
      <c r="L147">
        <v>4</v>
      </c>
      <c r="M147" t="b">
        <v>0</v>
      </c>
      <c r="N147" t="s">
        <v>8269</v>
      </c>
      <c r="O147">
        <f>ROUND(E147/D147,0)*100</f>
        <v>0</v>
      </c>
      <c r="P147">
        <f>IFERROR(ROUND(E147/L147,2),0)</f>
        <v>11.25</v>
      </c>
      <c r="Q147" s="9" t="s">
        <v>8323</v>
      </c>
      <c r="R147" t="s">
        <v>8326</v>
      </c>
      <c r="S147" s="13">
        <f>(((J147/60)/60)/24)+DATE(1970,1,1)</f>
        <v>42342.845555555556</v>
      </c>
      <c r="T147" s="14">
        <f t="shared" si="2"/>
        <v>42372.845555555556</v>
      </c>
    </row>
    <row r="148" spans="1:20" ht="45" x14ac:dyDescent="0.25">
      <c r="A148">
        <v>3964</v>
      </c>
      <c r="B148" s="3" t="s">
        <v>3961</v>
      </c>
      <c r="C148" s="3" t="s">
        <v>8071</v>
      </c>
      <c r="D148" s="6">
        <v>2000</v>
      </c>
      <c r="E148" s="8">
        <v>126</v>
      </c>
      <c r="F148" t="s">
        <v>8220</v>
      </c>
      <c r="G148" t="s">
        <v>8223</v>
      </c>
      <c r="H148" t="s">
        <v>8245</v>
      </c>
      <c r="I148">
        <v>1429460386</v>
      </c>
      <c r="J148">
        <v>1424279986</v>
      </c>
      <c r="K148" t="b">
        <v>0</v>
      </c>
      <c r="L148">
        <v>3</v>
      </c>
      <c r="M148" t="b">
        <v>0</v>
      </c>
      <c r="N148" t="s">
        <v>8269</v>
      </c>
      <c r="O148">
        <f>ROUND(E148/D148,0)*100</f>
        <v>0</v>
      </c>
      <c r="P148">
        <f>IFERROR(ROUND(E148/L148,2),0)</f>
        <v>42</v>
      </c>
      <c r="Q148" s="9" t="s">
        <v>8323</v>
      </c>
      <c r="R148" t="s">
        <v>8326</v>
      </c>
      <c r="S148" s="13">
        <f>(((J148/60)/60)/24)+DATE(1970,1,1)</f>
        <v>42053.722060185188</v>
      </c>
      <c r="T148" s="14">
        <f t="shared" si="2"/>
        <v>42113.680393518516</v>
      </c>
    </row>
    <row r="149" spans="1:20" ht="60" x14ac:dyDescent="0.25">
      <c r="A149">
        <v>3965</v>
      </c>
      <c r="B149" s="3" t="s">
        <v>3962</v>
      </c>
      <c r="C149" s="3" t="s">
        <v>8072</v>
      </c>
      <c r="D149" s="6">
        <v>2000</v>
      </c>
      <c r="E149" s="8">
        <v>285</v>
      </c>
      <c r="F149" t="s">
        <v>8220</v>
      </c>
      <c r="G149" t="s">
        <v>8223</v>
      </c>
      <c r="H149" t="s">
        <v>8245</v>
      </c>
      <c r="I149">
        <v>1460608780</v>
      </c>
      <c r="J149">
        <v>1455428380</v>
      </c>
      <c r="K149" t="b">
        <v>0</v>
      </c>
      <c r="L149">
        <v>4</v>
      </c>
      <c r="M149" t="b">
        <v>0</v>
      </c>
      <c r="N149" t="s">
        <v>8269</v>
      </c>
      <c r="O149">
        <f>ROUND(E149/D149,0)*100</f>
        <v>0</v>
      </c>
      <c r="P149">
        <f>IFERROR(ROUND(E149/L149,2),0)</f>
        <v>71.25</v>
      </c>
      <c r="Q149" s="9" t="s">
        <v>8323</v>
      </c>
      <c r="R149" t="s">
        <v>8326</v>
      </c>
      <c r="S149" s="13">
        <f>(((J149/60)/60)/24)+DATE(1970,1,1)</f>
        <v>42414.235879629632</v>
      </c>
      <c r="T149" s="14">
        <f t="shared" si="2"/>
        <v>42474.194212962961</v>
      </c>
    </row>
    <row r="150" spans="1:20" ht="60" x14ac:dyDescent="0.25">
      <c r="A150">
        <v>3966</v>
      </c>
      <c r="B150" s="3" t="s">
        <v>3963</v>
      </c>
      <c r="C150" s="3" t="s">
        <v>8073</v>
      </c>
      <c r="D150" s="6">
        <v>7500</v>
      </c>
      <c r="E150" s="8">
        <v>45</v>
      </c>
      <c r="F150" t="s">
        <v>8220</v>
      </c>
      <c r="G150" t="s">
        <v>8223</v>
      </c>
      <c r="H150" t="s">
        <v>8245</v>
      </c>
      <c r="I150">
        <v>1406170740</v>
      </c>
      <c r="J150">
        <v>1402506278</v>
      </c>
      <c r="K150" t="b">
        <v>0</v>
      </c>
      <c r="L150">
        <v>2</v>
      </c>
      <c r="M150" t="b">
        <v>0</v>
      </c>
      <c r="N150" t="s">
        <v>8269</v>
      </c>
      <c r="O150">
        <f>ROUND(E150/D150,0)*100</f>
        <v>0</v>
      </c>
      <c r="P150">
        <f>IFERROR(ROUND(E150/L150,2),0)</f>
        <v>22.5</v>
      </c>
      <c r="Q150" s="9" t="s">
        <v>8323</v>
      </c>
      <c r="R150" t="s">
        <v>8326</v>
      </c>
      <c r="S150" s="13">
        <f>(((J150/60)/60)/24)+DATE(1970,1,1)</f>
        <v>41801.711550925924</v>
      </c>
      <c r="T150" s="14">
        <f t="shared" si="2"/>
        <v>41844.124305555553</v>
      </c>
    </row>
    <row r="151" spans="1:20" ht="60" x14ac:dyDescent="0.25">
      <c r="A151">
        <v>3967</v>
      </c>
      <c r="B151" s="3" t="s">
        <v>3964</v>
      </c>
      <c r="C151" s="3" t="s">
        <v>8074</v>
      </c>
      <c r="D151" s="6">
        <v>1700</v>
      </c>
      <c r="E151" s="8">
        <v>410</v>
      </c>
      <c r="F151" t="s">
        <v>8220</v>
      </c>
      <c r="G151" t="s">
        <v>8223</v>
      </c>
      <c r="H151" t="s">
        <v>8245</v>
      </c>
      <c r="I151">
        <v>1488783507</v>
      </c>
      <c r="J151">
        <v>1486191507</v>
      </c>
      <c r="K151" t="b">
        <v>0</v>
      </c>
      <c r="L151">
        <v>10</v>
      </c>
      <c r="M151" t="b">
        <v>0</v>
      </c>
      <c r="N151" t="s">
        <v>8269</v>
      </c>
      <c r="O151">
        <f>ROUND(E151/D151,0)*100</f>
        <v>0</v>
      </c>
      <c r="P151">
        <f>IFERROR(ROUND(E151/L151,2),0)</f>
        <v>41</v>
      </c>
      <c r="Q151" s="9" t="s">
        <v>8323</v>
      </c>
      <c r="R151" t="s">
        <v>8326</v>
      </c>
      <c r="S151" s="13">
        <f>(((J151/60)/60)/24)+DATE(1970,1,1)</f>
        <v>42770.290590277778</v>
      </c>
      <c r="T151" s="14">
        <f t="shared" si="2"/>
        <v>42800.290590277778</v>
      </c>
    </row>
    <row r="152" spans="1:20" ht="45" x14ac:dyDescent="0.25">
      <c r="A152">
        <v>3968</v>
      </c>
      <c r="B152" s="3" t="s">
        <v>3965</v>
      </c>
      <c r="C152" s="3" t="s">
        <v>8075</v>
      </c>
      <c r="D152" s="6">
        <v>5000</v>
      </c>
      <c r="E152" s="8">
        <v>527</v>
      </c>
      <c r="F152" t="s">
        <v>8220</v>
      </c>
      <c r="G152" t="s">
        <v>8223</v>
      </c>
      <c r="H152" t="s">
        <v>8245</v>
      </c>
      <c r="I152">
        <v>1463945673</v>
      </c>
      <c r="J152">
        <v>1458761673</v>
      </c>
      <c r="K152" t="b">
        <v>0</v>
      </c>
      <c r="L152">
        <v>11</v>
      </c>
      <c r="M152" t="b">
        <v>0</v>
      </c>
      <c r="N152" t="s">
        <v>8269</v>
      </c>
      <c r="O152">
        <f>ROUND(E152/D152,0)*100</f>
        <v>0</v>
      </c>
      <c r="P152">
        <f>IFERROR(ROUND(E152/L152,2),0)</f>
        <v>47.91</v>
      </c>
      <c r="Q152" s="9" t="s">
        <v>8323</v>
      </c>
      <c r="R152" t="s">
        <v>8326</v>
      </c>
      <c r="S152" s="13">
        <f>(((J152/60)/60)/24)+DATE(1970,1,1)</f>
        <v>42452.815659722226</v>
      </c>
      <c r="T152" s="14">
        <f t="shared" si="2"/>
        <v>42512.815659722226</v>
      </c>
    </row>
    <row r="153" spans="1:20" ht="60" x14ac:dyDescent="0.25">
      <c r="A153">
        <v>3969</v>
      </c>
      <c r="B153" s="3" t="s">
        <v>3966</v>
      </c>
      <c r="C153" s="3" t="s">
        <v>8076</v>
      </c>
      <c r="D153" s="6">
        <v>2825</v>
      </c>
      <c r="E153" s="8">
        <v>211</v>
      </c>
      <c r="F153" t="s">
        <v>8220</v>
      </c>
      <c r="G153" t="s">
        <v>8223</v>
      </c>
      <c r="H153" t="s">
        <v>8245</v>
      </c>
      <c r="I153">
        <v>1472442900</v>
      </c>
      <c r="J153">
        <v>1471638646</v>
      </c>
      <c r="K153" t="b">
        <v>0</v>
      </c>
      <c r="L153">
        <v>6</v>
      </c>
      <c r="M153" t="b">
        <v>0</v>
      </c>
      <c r="N153" t="s">
        <v>8269</v>
      </c>
      <c r="O153">
        <f>ROUND(E153/D153,0)*100</f>
        <v>0</v>
      </c>
      <c r="P153">
        <f>IFERROR(ROUND(E153/L153,2),0)</f>
        <v>35.17</v>
      </c>
      <c r="Q153" s="9" t="s">
        <v>8323</v>
      </c>
      <c r="R153" t="s">
        <v>8326</v>
      </c>
      <c r="S153" s="13">
        <f>(((J153/60)/60)/24)+DATE(1970,1,1)</f>
        <v>42601.854699074072</v>
      </c>
      <c r="T153" s="14">
        <f t="shared" si="2"/>
        <v>42611.163194444445</v>
      </c>
    </row>
    <row r="154" spans="1:20" ht="60" x14ac:dyDescent="0.25">
      <c r="A154">
        <v>3970</v>
      </c>
      <c r="B154" s="3" t="s">
        <v>3967</v>
      </c>
      <c r="C154" s="3" t="s">
        <v>8077</v>
      </c>
      <c r="D154" s="6">
        <v>15000</v>
      </c>
      <c r="E154" s="8">
        <v>11</v>
      </c>
      <c r="F154" t="s">
        <v>8220</v>
      </c>
      <c r="G154" t="s">
        <v>8223</v>
      </c>
      <c r="H154" t="s">
        <v>8245</v>
      </c>
      <c r="I154">
        <v>1460925811</v>
      </c>
      <c r="J154">
        <v>1458333811</v>
      </c>
      <c r="K154" t="b">
        <v>0</v>
      </c>
      <c r="L154">
        <v>2</v>
      </c>
      <c r="M154" t="b">
        <v>0</v>
      </c>
      <c r="N154" t="s">
        <v>8269</v>
      </c>
      <c r="O154">
        <f>ROUND(E154/D154,0)*100</f>
        <v>0</v>
      </c>
      <c r="P154">
        <f>IFERROR(ROUND(E154/L154,2),0)</f>
        <v>5.5</v>
      </c>
      <c r="Q154" s="9" t="s">
        <v>8323</v>
      </c>
      <c r="R154" t="s">
        <v>8326</v>
      </c>
      <c r="S154" s="13">
        <f>(((J154/60)/60)/24)+DATE(1970,1,1)</f>
        <v>42447.863553240735</v>
      </c>
      <c r="T154" s="14">
        <f t="shared" si="2"/>
        <v>42477.863553240735</v>
      </c>
    </row>
    <row r="155" spans="1:20" ht="60" x14ac:dyDescent="0.25">
      <c r="A155">
        <v>3971</v>
      </c>
      <c r="B155" s="3" t="s">
        <v>3968</v>
      </c>
      <c r="C155" s="3" t="s">
        <v>8078</v>
      </c>
      <c r="D155" s="6">
        <v>14000</v>
      </c>
      <c r="E155" s="8">
        <v>136</v>
      </c>
      <c r="F155" t="s">
        <v>8220</v>
      </c>
      <c r="G155" t="s">
        <v>8223</v>
      </c>
      <c r="H155" t="s">
        <v>8245</v>
      </c>
      <c r="I155">
        <v>1405947126</v>
      </c>
      <c r="J155">
        <v>1403355126</v>
      </c>
      <c r="K155" t="b">
        <v>0</v>
      </c>
      <c r="L155">
        <v>6</v>
      </c>
      <c r="M155" t="b">
        <v>0</v>
      </c>
      <c r="N155" t="s">
        <v>8269</v>
      </c>
      <c r="O155">
        <f>ROUND(E155/D155,0)*100</f>
        <v>0</v>
      </c>
      <c r="P155">
        <f>IFERROR(ROUND(E155/L155,2),0)</f>
        <v>22.67</v>
      </c>
      <c r="Q155" s="9" t="s">
        <v>8323</v>
      </c>
      <c r="R155" t="s">
        <v>8326</v>
      </c>
      <c r="S155" s="13">
        <f>(((J155/60)/60)/24)+DATE(1970,1,1)</f>
        <v>41811.536180555559</v>
      </c>
      <c r="T155" s="14">
        <f t="shared" si="2"/>
        <v>41841.536180555559</v>
      </c>
    </row>
    <row r="156" spans="1:20" ht="45" x14ac:dyDescent="0.25">
      <c r="A156">
        <v>3972</v>
      </c>
      <c r="B156" s="3" t="s">
        <v>3969</v>
      </c>
      <c r="C156" s="3" t="s">
        <v>8079</v>
      </c>
      <c r="D156" s="6">
        <v>1000</v>
      </c>
      <c r="E156" s="8">
        <v>211</v>
      </c>
      <c r="F156" t="s">
        <v>8220</v>
      </c>
      <c r="G156" t="s">
        <v>8223</v>
      </c>
      <c r="H156" t="s">
        <v>8245</v>
      </c>
      <c r="I156">
        <v>1423186634</v>
      </c>
      <c r="J156">
        <v>1418002634</v>
      </c>
      <c r="K156" t="b">
        <v>0</v>
      </c>
      <c r="L156">
        <v>8</v>
      </c>
      <c r="M156" t="b">
        <v>0</v>
      </c>
      <c r="N156" t="s">
        <v>8269</v>
      </c>
      <c r="O156">
        <f>ROUND(E156/D156,0)*100</f>
        <v>0</v>
      </c>
      <c r="P156">
        <f>IFERROR(ROUND(E156/L156,2),0)</f>
        <v>26.38</v>
      </c>
      <c r="Q156" s="9" t="s">
        <v>8323</v>
      </c>
      <c r="R156" t="s">
        <v>8326</v>
      </c>
      <c r="S156" s="13">
        <f>(((J156/60)/60)/24)+DATE(1970,1,1)</f>
        <v>41981.067523148144</v>
      </c>
      <c r="T156" s="14">
        <f t="shared" si="2"/>
        <v>42041.067523148144</v>
      </c>
    </row>
    <row r="157" spans="1:20" ht="60" x14ac:dyDescent="0.25">
      <c r="A157">
        <v>3973</v>
      </c>
      <c r="B157" s="3" t="s">
        <v>3970</v>
      </c>
      <c r="C157" s="3" t="s">
        <v>8080</v>
      </c>
      <c r="D157" s="6">
        <v>5000</v>
      </c>
      <c r="E157" s="8">
        <v>3905</v>
      </c>
      <c r="F157" t="s">
        <v>8220</v>
      </c>
      <c r="G157" t="s">
        <v>8223</v>
      </c>
      <c r="H157" t="s">
        <v>8245</v>
      </c>
      <c r="I157">
        <v>1462766400</v>
      </c>
      <c r="J157">
        <v>1460219110</v>
      </c>
      <c r="K157" t="b">
        <v>0</v>
      </c>
      <c r="L157">
        <v>37</v>
      </c>
      <c r="M157" t="b">
        <v>0</v>
      </c>
      <c r="N157" t="s">
        <v>8269</v>
      </c>
      <c r="O157">
        <f>ROUND(E157/D157,0)*100</f>
        <v>100</v>
      </c>
      <c r="P157">
        <f>IFERROR(ROUND(E157/L157,2),0)</f>
        <v>105.54</v>
      </c>
      <c r="Q157" s="9" t="s">
        <v>8323</v>
      </c>
      <c r="R157" t="s">
        <v>8326</v>
      </c>
      <c r="S157" s="13">
        <f>(((J157/60)/60)/24)+DATE(1970,1,1)</f>
        <v>42469.68414351852</v>
      </c>
      <c r="T157" s="14">
        <f t="shared" si="2"/>
        <v>42499.166666666672</v>
      </c>
    </row>
    <row r="158" spans="1:20" ht="60" x14ac:dyDescent="0.25">
      <c r="A158">
        <v>3975</v>
      </c>
      <c r="B158" s="3" t="s">
        <v>3972</v>
      </c>
      <c r="C158" s="3" t="s">
        <v>8082</v>
      </c>
      <c r="D158" s="6">
        <v>678</v>
      </c>
      <c r="E158" s="8">
        <v>0</v>
      </c>
      <c r="F158" t="s">
        <v>8220</v>
      </c>
      <c r="G158" t="s">
        <v>8223</v>
      </c>
      <c r="H158" t="s">
        <v>8245</v>
      </c>
      <c r="I158">
        <v>1468442898</v>
      </c>
      <c r="J158">
        <v>1465850898</v>
      </c>
      <c r="K158" t="b">
        <v>0</v>
      </c>
      <c r="L158">
        <v>0</v>
      </c>
      <c r="M158" t="b">
        <v>0</v>
      </c>
      <c r="N158" t="s">
        <v>8269</v>
      </c>
      <c r="O158">
        <f>ROUND(E158/D158,0)*100</f>
        <v>0</v>
      </c>
      <c r="P158">
        <f>IFERROR(ROUND(E158/L158,2),0)</f>
        <v>0</v>
      </c>
      <c r="Q158" s="9" t="s">
        <v>8323</v>
      </c>
      <c r="R158" t="s">
        <v>8326</v>
      </c>
      <c r="S158" s="13">
        <f>(((J158/60)/60)/24)+DATE(1970,1,1)</f>
        <v>42534.866875</v>
      </c>
      <c r="T158" s="14">
        <f t="shared" si="2"/>
        <v>42564.866875</v>
      </c>
    </row>
    <row r="159" spans="1:20" ht="60" x14ac:dyDescent="0.25">
      <c r="A159">
        <v>3976</v>
      </c>
      <c r="B159" s="3" t="s">
        <v>3973</v>
      </c>
      <c r="C159" s="3" t="s">
        <v>8083</v>
      </c>
      <c r="D159" s="6">
        <v>1300</v>
      </c>
      <c r="E159" s="8">
        <v>620</v>
      </c>
      <c r="F159" t="s">
        <v>8220</v>
      </c>
      <c r="G159" t="s">
        <v>8223</v>
      </c>
      <c r="H159" t="s">
        <v>8245</v>
      </c>
      <c r="I159">
        <v>1406876400</v>
      </c>
      <c r="J159">
        <v>1405024561</v>
      </c>
      <c r="K159" t="b">
        <v>0</v>
      </c>
      <c r="L159">
        <v>10</v>
      </c>
      <c r="M159" t="b">
        <v>0</v>
      </c>
      <c r="N159" t="s">
        <v>8269</v>
      </c>
      <c r="O159">
        <f>ROUND(E159/D159,0)*100</f>
        <v>0</v>
      </c>
      <c r="P159">
        <f>IFERROR(ROUND(E159/L159,2),0)</f>
        <v>62</v>
      </c>
      <c r="Q159" s="9" t="s">
        <v>8323</v>
      </c>
      <c r="R159" t="s">
        <v>8326</v>
      </c>
      <c r="S159" s="13">
        <f>(((J159/60)/60)/24)+DATE(1970,1,1)</f>
        <v>41830.858344907407</v>
      </c>
      <c r="T159" s="14">
        <f t="shared" si="2"/>
        <v>41852.291666666664</v>
      </c>
    </row>
    <row r="160" spans="1:20" ht="60" x14ac:dyDescent="0.25">
      <c r="A160">
        <v>3977</v>
      </c>
      <c r="B160" s="3" t="s">
        <v>3974</v>
      </c>
      <c r="C160" s="3" t="s">
        <v>8084</v>
      </c>
      <c r="D160" s="6">
        <v>90000</v>
      </c>
      <c r="E160" s="8">
        <v>1305</v>
      </c>
      <c r="F160" t="s">
        <v>8220</v>
      </c>
      <c r="G160" t="s">
        <v>8223</v>
      </c>
      <c r="H160" t="s">
        <v>8245</v>
      </c>
      <c r="I160">
        <v>1469213732</v>
      </c>
      <c r="J160">
        <v>1466621732</v>
      </c>
      <c r="K160" t="b">
        <v>0</v>
      </c>
      <c r="L160">
        <v>6</v>
      </c>
      <c r="M160" t="b">
        <v>0</v>
      </c>
      <c r="N160" t="s">
        <v>8269</v>
      </c>
      <c r="O160">
        <f>ROUND(E160/D160,0)*100</f>
        <v>0</v>
      </c>
      <c r="P160">
        <f>IFERROR(ROUND(E160/L160,2),0)</f>
        <v>217.5</v>
      </c>
      <c r="Q160" s="9" t="s">
        <v>8323</v>
      </c>
      <c r="R160" t="s">
        <v>8326</v>
      </c>
      <c r="S160" s="13">
        <f>(((J160/60)/60)/24)+DATE(1970,1,1)</f>
        <v>42543.788564814815</v>
      </c>
      <c r="T160" s="14">
        <f t="shared" si="2"/>
        <v>42573.788564814815</v>
      </c>
    </row>
    <row r="161" spans="1:20" ht="60" x14ac:dyDescent="0.25">
      <c r="A161">
        <v>3978</v>
      </c>
      <c r="B161" s="3" t="s">
        <v>3975</v>
      </c>
      <c r="C161" s="3" t="s">
        <v>8085</v>
      </c>
      <c r="D161" s="6">
        <v>2000</v>
      </c>
      <c r="E161" s="8">
        <v>214</v>
      </c>
      <c r="F161" t="s">
        <v>8220</v>
      </c>
      <c r="G161" t="s">
        <v>8223</v>
      </c>
      <c r="H161" t="s">
        <v>8245</v>
      </c>
      <c r="I161">
        <v>1422717953</v>
      </c>
      <c r="J161">
        <v>1417533953</v>
      </c>
      <c r="K161" t="b">
        <v>0</v>
      </c>
      <c r="L161">
        <v>8</v>
      </c>
      <c r="M161" t="b">
        <v>0</v>
      </c>
      <c r="N161" t="s">
        <v>8269</v>
      </c>
      <c r="O161">
        <f>ROUND(E161/D161,0)*100</f>
        <v>0</v>
      </c>
      <c r="P161">
        <f>IFERROR(ROUND(E161/L161,2),0)</f>
        <v>26.75</v>
      </c>
      <c r="Q161" s="9" t="s">
        <v>8323</v>
      </c>
      <c r="R161" t="s">
        <v>8326</v>
      </c>
      <c r="S161" s="13">
        <f>(((J161/60)/60)/24)+DATE(1970,1,1)</f>
        <v>41975.642974537041</v>
      </c>
      <c r="T161" s="14">
        <f t="shared" si="2"/>
        <v>42035.642974537041</v>
      </c>
    </row>
    <row r="162" spans="1:20" ht="60" x14ac:dyDescent="0.25">
      <c r="A162">
        <v>3980</v>
      </c>
      <c r="B162" s="3" t="s">
        <v>3977</v>
      </c>
      <c r="C162" s="3" t="s">
        <v>8087</v>
      </c>
      <c r="D162" s="6">
        <v>2500</v>
      </c>
      <c r="E162" s="8">
        <v>450</v>
      </c>
      <c r="F162" t="s">
        <v>8220</v>
      </c>
      <c r="G162" t="s">
        <v>8223</v>
      </c>
      <c r="H162" t="s">
        <v>8245</v>
      </c>
      <c r="I162">
        <v>1404570147</v>
      </c>
      <c r="J162">
        <v>1401978147</v>
      </c>
      <c r="K162" t="b">
        <v>0</v>
      </c>
      <c r="L162">
        <v>7</v>
      </c>
      <c r="M162" t="b">
        <v>0</v>
      </c>
      <c r="N162" t="s">
        <v>8269</v>
      </c>
      <c r="O162">
        <f>ROUND(E162/D162,0)*100</f>
        <v>0</v>
      </c>
      <c r="P162">
        <f>IFERROR(ROUND(E162/L162,2),0)</f>
        <v>64.290000000000006</v>
      </c>
      <c r="Q162" s="9" t="s">
        <v>8323</v>
      </c>
      <c r="R162" t="s">
        <v>8326</v>
      </c>
      <c r="S162" s="13">
        <f>(((J162/60)/60)/24)+DATE(1970,1,1)</f>
        <v>41795.598923611113</v>
      </c>
      <c r="T162" s="14">
        <f t="shared" si="2"/>
        <v>41825.598923611113</v>
      </c>
    </row>
    <row r="163" spans="1:20" ht="45" x14ac:dyDescent="0.25">
      <c r="A163">
        <v>3981</v>
      </c>
      <c r="B163" s="3" t="s">
        <v>3358</v>
      </c>
      <c r="C163" s="3" t="s">
        <v>7469</v>
      </c>
      <c r="D163" s="6">
        <v>30000</v>
      </c>
      <c r="E163" s="8">
        <v>1225</v>
      </c>
      <c r="F163" t="s">
        <v>8220</v>
      </c>
      <c r="G163" t="s">
        <v>8223</v>
      </c>
      <c r="H163" t="s">
        <v>8245</v>
      </c>
      <c r="I163">
        <v>1468729149</v>
      </c>
      <c r="J163">
        <v>1463545149</v>
      </c>
      <c r="K163" t="b">
        <v>0</v>
      </c>
      <c r="L163">
        <v>7</v>
      </c>
      <c r="M163" t="b">
        <v>0</v>
      </c>
      <c r="N163" t="s">
        <v>8269</v>
      </c>
      <c r="O163">
        <f>ROUND(E163/D163,0)*100</f>
        <v>0</v>
      </c>
      <c r="P163">
        <f>IFERROR(ROUND(E163/L163,2),0)</f>
        <v>175</v>
      </c>
      <c r="Q163" s="9" t="s">
        <v>8323</v>
      </c>
      <c r="R163" t="s">
        <v>8326</v>
      </c>
      <c r="S163" s="13">
        <f>(((J163/60)/60)/24)+DATE(1970,1,1)</f>
        <v>42508.179965277777</v>
      </c>
      <c r="T163" s="14">
        <f t="shared" si="2"/>
        <v>42568.179965277777</v>
      </c>
    </row>
    <row r="164" spans="1:20" ht="60" x14ac:dyDescent="0.25">
      <c r="A164">
        <v>3983</v>
      </c>
      <c r="B164" s="3" t="s">
        <v>3979</v>
      </c>
      <c r="C164" s="3" t="s">
        <v>8089</v>
      </c>
      <c r="D164" s="6">
        <v>11140</v>
      </c>
      <c r="E164" s="8">
        <v>3877</v>
      </c>
      <c r="F164" t="s">
        <v>8220</v>
      </c>
      <c r="G164" t="s">
        <v>8223</v>
      </c>
      <c r="H164" t="s">
        <v>8245</v>
      </c>
      <c r="I164">
        <v>1400569140</v>
      </c>
      <c r="J164">
        <v>1397854356</v>
      </c>
      <c r="K164" t="b">
        <v>0</v>
      </c>
      <c r="L164">
        <v>46</v>
      </c>
      <c r="M164" t="b">
        <v>0</v>
      </c>
      <c r="N164" t="s">
        <v>8269</v>
      </c>
      <c r="O164">
        <f>ROUND(E164/D164,0)*100</f>
        <v>0</v>
      </c>
      <c r="P164">
        <f>IFERROR(ROUND(E164/L164,2),0)</f>
        <v>84.28</v>
      </c>
      <c r="Q164" s="9" t="s">
        <v>8323</v>
      </c>
      <c r="R164" t="s">
        <v>8326</v>
      </c>
      <c r="S164" s="13">
        <f>(((J164/60)/60)/24)+DATE(1970,1,1)</f>
        <v>41747.86986111111</v>
      </c>
      <c r="T164" s="14">
        <f t="shared" si="2"/>
        <v>41779.290972222225</v>
      </c>
    </row>
    <row r="165" spans="1:20" ht="60" x14ac:dyDescent="0.25">
      <c r="A165">
        <v>3985</v>
      </c>
      <c r="B165" s="3" t="s">
        <v>3981</v>
      </c>
      <c r="C165" s="3" t="s">
        <v>8091</v>
      </c>
      <c r="D165" s="6">
        <v>2000</v>
      </c>
      <c r="E165" s="8">
        <v>641</v>
      </c>
      <c r="F165" t="s">
        <v>8220</v>
      </c>
      <c r="G165" t="s">
        <v>8223</v>
      </c>
      <c r="H165" t="s">
        <v>8245</v>
      </c>
      <c r="I165">
        <v>1456002300</v>
      </c>
      <c r="J165">
        <v>1454173120</v>
      </c>
      <c r="K165" t="b">
        <v>0</v>
      </c>
      <c r="L165">
        <v>19</v>
      </c>
      <c r="M165" t="b">
        <v>0</v>
      </c>
      <c r="N165" t="s">
        <v>8269</v>
      </c>
      <c r="O165">
        <f>ROUND(E165/D165,0)*100</f>
        <v>0</v>
      </c>
      <c r="P165">
        <f>IFERROR(ROUND(E165/L165,2),0)</f>
        <v>33.74</v>
      </c>
      <c r="Q165" s="9" t="s">
        <v>8323</v>
      </c>
      <c r="R165" t="s">
        <v>8326</v>
      </c>
      <c r="S165" s="13">
        <f>(((J165/60)/60)/24)+DATE(1970,1,1)</f>
        <v>42399.707407407404</v>
      </c>
      <c r="T165" s="14">
        <f t="shared" si="2"/>
        <v>42420.878472222219</v>
      </c>
    </row>
    <row r="166" spans="1:20" ht="30" x14ac:dyDescent="0.25">
      <c r="A166">
        <v>3988</v>
      </c>
      <c r="B166" s="3" t="s">
        <v>3984</v>
      </c>
      <c r="C166" s="3" t="s">
        <v>8094</v>
      </c>
      <c r="D166" s="6">
        <v>1500</v>
      </c>
      <c r="E166" s="8">
        <v>32</v>
      </c>
      <c r="F166" t="s">
        <v>8220</v>
      </c>
      <c r="G166" t="s">
        <v>8223</v>
      </c>
      <c r="H166" t="s">
        <v>8245</v>
      </c>
      <c r="I166">
        <v>1440813413</v>
      </c>
      <c r="J166">
        <v>1439517413</v>
      </c>
      <c r="K166" t="b">
        <v>0</v>
      </c>
      <c r="L166">
        <v>4</v>
      </c>
      <c r="M166" t="b">
        <v>0</v>
      </c>
      <c r="N166" t="s">
        <v>8269</v>
      </c>
      <c r="O166">
        <f>ROUND(E166/D166,0)*100</f>
        <v>0</v>
      </c>
      <c r="P166">
        <f>IFERROR(ROUND(E166/L166,2),0)</f>
        <v>8</v>
      </c>
      <c r="Q166" s="9" t="s">
        <v>8323</v>
      </c>
      <c r="R166" t="s">
        <v>8326</v>
      </c>
      <c r="S166" s="13">
        <f>(((J166/60)/60)/24)+DATE(1970,1,1)</f>
        <v>42230.08116898148</v>
      </c>
      <c r="T166" s="14">
        <f t="shared" si="2"/>
        <v>42245.08116898148</v>
      </c>
    </row>
    <row r="167" spans="1:20" ht="60" x14ac:dyDescent="0.25">
      <c r="A167">
        <v>3989</v>
      </c>
      <c r="B167" s="3" t="s">
        <v>3985</v>
      </c>
      <c r="C167" s="3" t="s">
        <v>8095</v>
      </c>
      <c r="D167" s="6">
        <v>3000</v>
      </c>
      <c r="E167" s="8">
        <v>0</v>
      </c>
      <c r="F167" t="s">
        <v>8220</v>
      </c>
      <c r="G167" t="s">
        <v>8223</v>
      </c>
      <c r="H167" t="s">
        <v>8245</v>
      </c>
      <c r="I167">
        <v>1447009181</v>
      </c>
      <c r="J167">
        <v>1444413581</v>
      </c>
      <c r="K167" t="b">
        <v>0</v>
      </c>
      <c r="L167">
        <v>0</v>
      </c>
      <c r="M167" t="b">
        <v>0</v>
      </c>
      <c r="N167" t="s">
        <v>8269</v>
      </c>
      <c r="O167">
        <f>ROUND(E167/D167,0)*100</f>
        <v>0</v>
      </c>
      <c r="P167">
        <f>IFERROR(ROUND(E167/L167,2),0)</f>
        <v>0</v>
      </c>
      <c r="Q167" s="9" t="s">
        <v>8323</v>
      </c>
      <c r="R167" t="s">
        <v>8326</v>
      </c>
      <c r="S167" s="13">
        <f>(((J167/60)/60)/24)+DATE(1970,1,1)</f>
        <v>42286.749780092592</v>
      </c>
      <c r="T167" s="14">
        <f t="shared" si="2"/>
        <v>42316.791446759264</v>
      </c>
    </row>
    <row r="168" spans="1:20" ht="30" x14ac:dyDescent="0.25">
      <c r="A168">
        <v>3991</v>
      </c>
      <c r="B168" s="3" t="s">
        <v>3987</v>
      </c>
      <c r="C168" s="3" t="s">
        <v>8097</v>
      </c>
      <c r="D168" s="6">
        <v>500</v>
      </c>
      <c r="E168" s="8">
        <v>100</v>
      </c>
      <c r="F168" t="s">
        <v>8220</v>
      </c>
      <c r="G168" t="s">
        <v>8223</v>
      </c>
      <c r="H168" t="s">
        <v>8245</v>
      </c>
      <c r="I168">
        <v>1433086082</v>
      </c>
      <c r="J168">
        <v>1430494082</v>
      </c>
      <c r="K168" t="b">
        <v>0</v>
      </c>
      <c r="L168">
        <v>1</v>
      </c>
      <c r="M168" t="b">
        <v>0</v>
      </c>
      <c r="N168" t="s">
        <v>8269</v>
      </c>
      <c r="O168">
        <f>ROUND(E168/D168,0)*100</f>
        <v>0</v>
      </c>
      <c r="P168">
        <f>IFERROR(ROUND(E168/L168,2),0)</f>
        <v>100</v>
      </c>
      <c r="Q168" s="9" t="s">
        <v>8323</v>
      </c>
      <c r="R168" t="s">
        <v>8326</v>
      </c>
      <c r="S168" s="13">
        <f>(((J168/60)/60)/24)+DATE(1970,1,1)</f>
        <v>42125.644467592589</v>
      </c>
      <c r="T168" s="14">
        <f t="shared" si="2"/>
        <v>42155.644467592589</v>
      </c>
    </row>
    <row r="169" spans="1:20" ht="45" x14ac:dyDescent="0.25">
      <c r="A169">
        <v>3992</v>
      </c>
      <c r="B169" s="3" t="s">
        <v>3988</v>
      </c>
      <c r="C169" s="3" t="s">
        <v>8098</v>
      </c>
      <c r="D169" s="6">
        <v>10000</v>
      </c>
      <c r="E169" s="8">
        <v>541</v>
      </c>
      <c r="F169" t="s">
        <v>8220</v>
      </c>
      <c r="G169" t="s">
        <v>8223</v>
      </c>
      <c r="H169" t="s">
        <v>8245</v>
      </c>
      <c r="I169">
        <v>1449876859</v>
      </c>
      <c r="J169">
        <v>1444689259</v>
      </c>
      <c r="K169" t="b">
        <v>0</v>
      </c>
      <c r="L169">
        <v>9</v>
      </c>
      <c r="M169" t="b">
        <v>0</v>
      </c>
      <c r="N169" t="s">
        <v>8269</v>
      </c>
      <c r="O169">
        <f>ROUND(E169/D169,0)*100</f>
        <v>0</v>
      </c>
      <c r="P169">
        <f>IFERROR(ROUND(E169/L169,2),0)</f>
        <v>60.11</v>
      </c>
      <c r="Q169" s="9" t="s">
        <v>8323</v>
      </c>
      <c r="R169" t="s">
        <v>8326</v>
      </c>
      <c r="S169" s="13">
        <f>(((J169/60)/60)/24)+DATE(1970,1,1)</f>
        <v>42289.94049768518</v>
      </c>
      <c r="T169" s="14">
        <f t="shared" si="2"/>
        <v>42349.982164351852</v>
      </c>
    </row>
    <row r="170" spans="1:20" ht="45" x14ac:dyDescent="0.25">
      <c r="A170">
        <v>3993</v>
      </c>
      <c r="B170" s="3" t="s">
        <v>3989</v>
      </c>
      <c r="C170" s="3" t="s">
        <v>8099</v>
      </c>
      <c r="D170" s="6">
        <v>50000</v>
      </c>
      <c r="E170" s="8">
        <v>3</v>
      </c>
      <c r="F170" t="s">
        <v>8220</v>
      </c>
      <c r="G170" t="s">
        <v>8223</v>
      </c>
      <c r="H170" t="s">
        <v>8245</v>
      </c>
      <c r="I170">
        <v>1431549912</v>
      </c>
      <c r="J170">
        <v>1428957912</v>
      </c>
      <c r="K170" t="b">
        <v>0</v>
      </c>
      <c r="L170">
        <v>1</v>
      </c>
      <c r="M170" t="b">
        <v>0</v>
      </c>
      <c r="N170" t="s">
        <v>8269</v>
      </c>
      <c r="O170">
        <f>ROUND(E170/D170,0)*100</f>
        <v>0</v>
      </c>
      <c r="P170">
        <f>IFERROR(ROUND(E170/L170,2),0)</f>
        <v>3</v>
      </c>
      <c r="Q170" s="9" t="s">
        <v>8323</v>
      </c>
      <c r="R170" t="s">
        <v>8326</v>
      </c>
      <c r="S170" s="13">
        <f>(((J170/60)/60)/24)+DATE(1970,1,1)</f>
        <v>42107.864722222221</v>
      </c>
      <c r="T170" s="14">
        <f t="shared" si="2"/>
        <v>42137.864722222221</v>
      </c>
    </row>
    <row r="171" spans="1:20" ht="45" x14ac:dyDescent="0.25">
      <c r="A171">
        <v>3994</v>
      </c>
      <c r="B171" s="3" t="s">
        <v>3990</v>
      </c>
      <c r="C171" s="3" t="s">
        <v>8100</v>
      </c>
      <c r="D171" s="6">
        <v>2000</v>
      </c>
      <c r="E171" s="8">
        <v>5</v>
      </c>
      <c r="F171" t="s">
        <v>8220</v>
      </c>
      <c r="G171" t="s">
        <v>8223</v>
      </c>
      <c r="H171" t="s">
        <v>8245</v>
      </c>
      <c r="I171">
        <v>1405761690</v>
      </c>
      <c r="J171">
        <v>1403169690</v>
      </c>
      <c r="K171" t="b">
        <v>0</v>
      </c>
      <c r="L171">
        <v>1</v>
      </c>
      <c r="M171" t="b">
        <v>0</v>
      </c>
      <c r="N171" t="s">
        <v>8269</v>
      </c>
      <c r="O171">
        <f>ROUND(E171/D171,0)*100</f>
        <v>0</v>
      </c>
      <c r="P171">
        <f>IFERROR(ROUND(E171/L171,2),0)</f>
        <v>5</v>
      </c>
      <c r="Q171" s="9" t="s">
        <v>8323</v>
      </c>
      <c r="R171" t="s">
        <v>8326</v>
      </c>
      <c r="S171" s="13">
        <f>(((J171/60)/60)/24)+DATE(1970,1,1)</f>
        <v>41809.389930555553</v>
      </c>
      <c r="T171" s="14">
        <f t="shared" si="2"/>
        <v>41839.389930555553</v>
      </c>
    </row>
    <row r="172" spans="1:20" ht="45" x14ac:dyDescent="0.25">
      <c r="A172">
        <v>3996</v>
      </c>
      <c r="B172" s="3" t="s">
        <v>3992</v>
      </c>
      <c r="C172" s="3" t="s">
        <v>8102</v>
      </c>
      <c r="D172" s="6">
        <v>3000</v>
      </c>
      <c r="E172" s="8">
        <v>497</v>
      </c>
      <c r="F172" t="s">
        <v>8220</v>
      </c>
      <c r="G172" t="s">
        <v>8223</v>
      </c>
      <c r="H172" t="s">
        <v>8245</v>
      </c>
      <c r="I172">
        <v>1416499440</v>
      </c>
      <c r="J172">
        <v>1415341464</v>
      </c>
      <c r="K172" t="b">
        <v>0</v>
      </c>
      <c r="L172">
        <v>17</v>
      </c>
      <c r="M172" t="b">
        <v>0</v>
      </c>
      <c r="N172" t="s">
        <v>8269</v>
      </c>
      <c r="O172">
        <f>ROUND(E172/D172,0)*100</f>
        <v>0</v>
      </c>
      <c r="P172">
        <f>IFERROR(ROUND(E172/L172,2),0)</f>
        <v>29.24</v>
      </c>
      <c r="Q172" s="9" t="s">
        <v>8323</v>
      </c>
      <c r="R172" t="s">
        <v>8326</v>
      </c>
      <c r="S172" s="13">
        <f>(((J172/60)/60)/24)+DATE(1970,1,1)</f>
        <v>41950.26694444444</v>
      </c>
      <c r="T172" s="14">
        <f t="shared" si="2"/>
        <v>41963.669444444444</v>
      </c>
    </row>
    <row r="173" spans="1:20" ht="45" x14ac:dyDescent="0.25">
      <c r="A173">
        <v>3998</v>
      </c>
      <c r="B173" s="3" t="s">
        <v>3994</v>
      </c>
      <c r="C173" s="3" t="s">
        <v>8104</v>
      </c>
      <c r="D173" s="6">
        <v>1250</v>
      </c>
      <c r="E173" s="8">
        <v>715</v>
      </c>
      <c r="F173" t="s">
        <v>8220</v>
      </c>
      <c r="G173" t="s">
        <v>8223</v>
      </c>
      <c r="H173" t="s">
        <v>8245</v>
      </c>
      <c r="I173">
        <v>1427580426</v>
      </c>
      <c r="J173">
        <v>1424992026</v>
      </c>
      <c r="K173" t="b">
        <v>0</v>
      </c>
      <c r="L173">
        <v>12</v>
      </c>
      <c r="M173" t="b">
        <v>0</v>
      </c>
      <c r="N173" t="s">
        <v>8269</v>
      </c>
      <c r="O173">
        <f>ROUND(E173/D173,0)*100</f>
        <v>100</v>
      </c>
      <c r="P173">
        <f>IFERROR(ROUND(E173/L173,2),0)</f>
        <v>59.58</v>
      </c>
      <c r="Q173" s="9" t="s">
        <v>8323</v>
      </c>
      <c r="R173" t="s">
        <v>8326</v>
      </c>
      <c r="S173" s="13">
        <f>(((J173/60)/60)/24)+DATE(1970,1,1)</f>
        <v>42061.963263888887</v>
      </c>
      <c r="T173" s="14">
        <f t="shared" si="2"/>
        <v>42091.921597222223</v>
      </c>
    </row>
    <row r="174" spans="1:20" ht="45" x14ac:dyDescent="0.25">
      <c r="A174">
        <v>3999</v>
      </c>
      <c r="B174" s="3" t="s">
        <v>3995</v>
      </c>
      <c r="C174" s="3" t="s">
        <v>8105</v>
      </c>
      <c r="D174" s="6">
        <v>7000</v>
      </c>
      <c r="E174" s="8">
        <v>1156</v>
      </c>
      <c r="F174" t="s">
        <v>8220</v>
      </c>
      <c r="G174" t="s">
        <v>8223</v>
      </c>
      <c r="H174" t="s">
        <v>8245</v>
      </c>
      <c r="I174">
        <v>1409514709</v>
      </c>
      <c r="J174">
        <v>1406058798</v>
      </c>
      <c r="K174" t="b">
        <v>0</v>
      </c>
      <c r="L174">
        <v>14</v>
      </c>
      <c r="M174" t="b">
        <v>0</v>
      </c>
      <c r="N174" t="s">
        <v>8269</v>
      </c>
      <c r="O174">
        <f>ROUND(E174/D174,0)*100</f>
        <v>0</v>
      </c>
      <c r="P174">
        <f>IFERROR(ROUND(E174/L174,2),0)</f>
        <v>82.57</v>
      </c>
      <c r="Q174" s="9" t="s">
        <v>8323</v>
      </c>
      <c r="R174" t="s">
        <v>8326</v>
      </c>
      <c r="S174" s="13">
        <f>(((J174/60)/60)/24)+DATE(1970,1,1)</f>
        <v>41842.828680555554</v>
      </c>
      <c r="T174" s="14">
        <f t="shared" si="2"/>
        <v>41882.827650462961</v>
      </c>
    </row>
    <row r="175" spans="1:20" ht="30" x14ac:dyDescent="0.25">
      <c r="A175">
        <v>4000</v>
      </c>
      <c r="B175" s="3" t="s">
        <v>3996</v>
      </c>
      <c r="C175" s="3" t="s">
        <v>8106</v>
      </c>
      <c r="D175" s="6">
        <v>8000</v>
      </c>
      <c r="E175" s="8">
        <v>10</v>
      </c>
      <c r="F175" t="s">
        <v>8220</v>
      </c>
      <c r="G175" t="s">
        <v>8223</v>
      </c>
      <c r="H175" t="s">
        <v>8245</v>
      </c>
      <c r="I175">
        <v>1462631358</v>
      </c>
      <c r="J175">
        <v>1457450958</v>
      </c>
      <c r="K175" t="b">
        <v>0</v>
      </c>
      <c r="L175">
        <v>1</v>
      </c>
      <c r="M175" t="b">
        <v>0</v>
      </c>
      <c r="N175" t="s">
        <v>8269</v>
      </c>
      <c r="O175">
        <f>ROUND(E175/D175,0)*100</f>
        <v>0</v>
      </c>
      <c r="P175">
        <f>IFERROR(ROUND(E175/L175,2),0)</f>
        <v>10</v>
      </c>
      <c r="Q175" s="9" t="s">
        <v>8323</v>
      </c>
      <c r="R175" t="s">
        <v>8326</v>
      </c>
      <c r="S175" s="13">
        <f>(((J175/60)/60)/24)+DATE(1970,1,1)</f>
        <v>42437.64534722222</v>
      </c>
      <c r="T175" s="14">
        <f t="shared" si="2"/>
        <v>42497.603680555556</v>
      </c>
    </row>
    <row r="176" spans="1:20" ht="60" x14ac:dyDescent="0.25">
      <c r="A176">
        <v>4002</v>
      </c>
      <c r="B176" s="3" t="s">
        <v>3998</v>
      </c>
      <c r="C176" s="3" t="s">
        <v>8108</v>
      </c>
      <c r="D176" s="6">
        <v>1250</v>
      </c>
      <c r="E176" s="8">
        <v>23</v>
      </c>
      <c r="F176" t="s">
        <v>8220</v>
      </c>
      <c r="G176" t="s">
        <v>8223</v>
      </c>
      <c r="H176" t="s">
        <v>8245</v>
      </c>
      <c r="I176">
        <v>1411779761</v>
      </c>
      <c r="J176">
        <v>1409187761</v>
      </c>
      <c r="K176" t="b">
        <v>0</v>
      </c>
      <c r="L176">
        <v>4</v>
      </c>
      <c r="M176" t="b">
        <v>0</v>
      </c>
      <c r="N176" t="s">
        <v>8269</v>
      </c>
      <c r="O176">
        <f>ROUND(E176/D176,0)*100</f>
        <v>0</v>
      </c>
      <c r="P176">
        <f>IFERROR(ROUND(E176/L176,2),0)</f>
        <v>5.75</v>
      </c>
      <c r="Q176" s="9" t="s">
        <v>8323</v>
      </c>
      <c r="R176" t="s">
        <v>8326</v>
      </c>
      <c r="S176" s="13">
        <f>(((J176/60)/60)/24)+DATE(1970,1,1)</f>
        <v>41879.043530092589</v>
      </c>
      <c r="T176" s="14">
        <f t="shared" si="2"/>
        <v>41909.043530092589</v>
      </c>
    </row>
    <row r="177" spans="1:20" ht="45" x14ac:dyDescent="0.25">
      <c r="A177">
        <v>4003</v>
      </c>
      <c r="B177" s="3" t="s">
        <v>3999</v>
      </c>
      <c r="C177" s="3" t="s">
        <v>8071</v>
      </c>
      <c r="D177" s="6">
        <v>2000</v>
      </c>
      <c r="E177" s="8">
        <v>201</v>
      </c>
      <c r="F177" t="s">
        <v>8220</v>
      </c>
      <c r="G177" t="s">
        <v>8223</v>
      </c>
      <c r="H177" t="s">
        <v>8245</v>
      </c>
      <c r="I177">
        <v>1424009147</v>
      </c>
      <c r="J177">
        <v>1421417147</v>
      </c>
      <c r="K177" t="b">
        <v>0</v>
      </c>
      <c r="L177">
        <v>2</v>
      </c>
      <c r="M177" t="b">
        <v>0</v>
      </c>
      <c r="N177" t="s">
        <v>8269</v>
      </c>
      <c r="O177">
        <f>ROUND(E177/D177,0)*100</f>
        <v>0</v>
      </c>
      <c r="P177">
        <f>IFERROR(ROUND(E177/L177,2),0)</f>
        <v>100.5</v>
      </c>
      <c r="Q177" s="9" t="s">
        <v>8323</v>
      </c>
      <c r="R177" t="s">
        <v>8326</v>
      </c>
      <c r="S177" s="13">
        <f>(((J177/60)/60)/24)+DATE(1970,1,1)</f>
        <v>42020.587349537032</v>
      </c>
      <c r="T177" s="14">
        <f t="shared" si="2"/>
        <v>42050.587349537032</v>
      </c>
    </row>
    <row r="178" spans="1:20" x14ac:dyDescent="0.25">
      <c r="A178">
        <v>4004</v>
      </c>
      <c r="B178" s="3" t="s">
        <v>4000</v>
      </c>
      <c r="C178" s="3" t="s">
        <v>8109</v>
      </c>
      <c r="D178" s="6">
        <v>500</v>
      </c>
      <c r="E178" s="8">
        <v>1</v>
      </c>
      <c r="F178" t="s">
        <v>8220</v>
      </c>
      <c r="G178" t="s">
        <v>8223</v>
      </c>
      <c r="H178" t="s">
        <v>8245</v>
      </c>
      <c r="I178">
        <v>1412740457</v>
      </c>
      <c r="J178">
        <v>1410148457</v>
      </c>
      <c r="K178" t="b">
        <v>0</v>
      </c>
      <c r="L178">
        <v>1</v>
      </c>
      <c r="M178" t="b">
        <v>0</v>
      </c>
      <c r="N178" t="s">
        <v>8269</v>
      </c>
      <c r="O178">
        <f>ROUND(E178/D178,0)*100</f>
        <v>0</v>
      </c>
      <c r="P178">
        <f>IFERROR(ROUND(E178/L178,2),0)</f>
        <v>1</v>
      </c>
      <c r="Q178" s="9" t="s">
        <v>8323</v>
      </c>
      <c r="R178" t="s">
        <v>8326</v>
      </c>
      <c r="S178" s="13">
        <f>(((J178/60)/60)/24)+DATE(1970,1,1)</f>
        <v>41890.16269675926</v>
      </c>
      <c r="T178" s="14">
        <f t="shared" si="2"/>
        <v>41920.16269675926</v>
      </c>
    </row>
    <row r="179" spans="1:20" ht="45" x14ac:dyDescent="0.25">
      <c r="A179">
        <v>4005</v>
      </c>
      <c r="B179" s="3" t="s">
        <v>4001</v>
      </c>
      <c r="C179" s="3" t="s">
        <v>8110</v>
      </c>
      <c r="D179" s="6">
        <v>3000</v>
      </c>
      <c r="E179" s="8">
        <v>40</v>
      </c>
      <c r="F179" t="s">
        <v>8220</v>
      </c>
      <c r="G179" t="s">
        <v>8223</v>
      </c>
      <c r="H179" t="s">
        <v>8245</v>
      </c>
      <c r="I179">
        <v>1413832985</v>
      </c>
      <c r="J179">
        <v>1408648985</v>
      </c>
      <c r="K179" t="b">
        <v>0</v>
      </c>
      <c r="L179">
        <v>2</v>
      </c>
      <c r="M179" t="b">
        <v>0</v>
      </c>
      <c r="N179" t="s">
        <v>8269</v>
      </c>
      <c r="O179">
        <f>ROUND(E179/D179,0)*100</f>
        <v>0</v>
      </c>
      <c r="P179">
        <f>IFERROR(ROUND(E179/L179,2),0)</f>
        <v>20</v>
      </c>
      <c r="Q179" s="9" t="s">
        <v>8323</v>
      </c>
      <c r="R179" t="s">
        <v>8326</v>
      </c>
      <c r="S179" s="13">
        <f>(((J179/60)/60)/24)+DATE(1970,1,1)</f>
        <v>41872.807696759257</v>
      </c>
      <c r="T179" s="14">
        <f t="shared" si="2"/>
        <v>41932.807696759257</v>
      </c>
    </row>
    <row r="180" spans="1:20" ht="60" x14ac:dyDescent="0.25">
      <c r="A180">
        <v>4006</v>
      </c>
      <c r="B180" s="3" t="s">
        <v>4002</v>
      </c>
      <c r="C180" s="3" t="s">
        <v>8111</v>
      </c>
      <c r="D180" s="6">
        <v>30000</v>
      </c>
      <c r="E180" s="8">
        <v>2</v>
      </c>
      <c r="F180" t="s">
        <v>8220</v>
      </c>
      <c r="G180" t="s">
        <v>8223</v>
      </c>
      <c r="H180" t="s">
        <v>8245</v>
      </c>
      <c r="I180">
        <v>1455647587</v>
      </c>
      <c r="J180">
        <v>1453487587</v>
      </c>
      <c r="K180" t="b">
        <v>0</v>
      </c>
      <c r="L180">
        <v>1</v>
      </c>
      <c r="M180" t="b">
        <v>0</v>
      </c>
      <c r="N180" t="s">
        <v>8269</v>
      </c>
      <c r="O180">
        <f>ROUND(E180/D180,0)*100</f>
        <v>0</v>
      </c>
      <c r="P180">
        <f>IFERROR(ROUND(E180/L180,2),0)</f>
        <v>2</v>
      </c>
      <c r="Q180" s="9" t="s">
        <v>8323</v>
      </c>
      <c r="R180" t="s">
        <v>8326</v>
      </c>
      <c r="S180" s="13">
        <f>(((J180/60)/60)/24)+DATE(1970,1,1)</f>
        <v>42391.772997685184</v>
      </c>
      <c r="T180" s="14">
        <f t="shared" si="2"/>
        <v>42416.772997685184</v>
      </c>
    </row>
    <row r="181" spans="1:20" ht="45" x14ac:dyDescent="0.25">
      <c r="A181">
        <v>4007</v>
      </c>
      <c r="B181" s="3" t="s">
        <v>4003</v>
      </c>
      <c r="C181" s="3" t="s">
        <v>8112</v>
      </c>
      <c r="D181" s="6">
        <v>2000</v>
      </c>
      <c r="E181" s="8">
        <v>5</v>
      </c>
      <c r="F181" t="s">
        <v>8220</v>
      </c>
      <c r="G181" t="s">
        <v>8223</v>
      </c>
      <c r="H181" t="s">
        <v>8245</v>
      </c>
      <c r="I181">
        <v>1409070480</v>
      </c>
      <c r="J181">
        <v>1406572381</v>
      </c>
      <c r="K181" t="b">
        <v>0</v>
      </c>
      <c r="L181">
        <v>1</v>
      </c>
      <c r="M181" t="b">
        <v>0</v>
      </c>
      <c r="N181" t="s">
        <v>8269</v>
      </c>
      <c r="O181">
        <f>ROUND(E181/D181,0)*100</f>
        <v>0</v>
      </c>
      <c r="P181">
        <f>IFERROR(ROUND(E181/L181,2),0)</f>
        <v>5</v>
      </c>
      <c r="Q181" s="9" t="s">
        <v>8323</v>
      </c>
      <c r="R181" t="s">
        <v>8326</v>
      </c>
      <c r="S181" s="13">
        <f>(((J181/60)/60)/24)+DATE(1970,1,1)</f>
        <v>41848.772928240738</v>
      </c>
      <c r="T181" s="14">
        <f t="shared" si="2"/>
        <v>41877.686111111114</v>
      </c>
    </row>
    <row r="182" spans="1:20" ht="45" x14ac:dyDescent="0.25">
      <c r="A182">
        <v>4010</v>
      </c>
      <c r="B182" s="3" t="s">
        <v>4006</v>
      </c>
      <c r="C182" s="3" t="s">
        <v>8115</v>
      </c>
      <c r="D182" s="6">
        <v>7200</v>
      </c>
      <c r="E182" s="8">
        <v>1742</v>
      </c>
      <c r="F182" t="s">
        <v>8220</v>
      </c>
      <c r="G182" t="s">
        <v>8223</v>
      </c>
      <c r="H182" t="s">
        <v>8245</v>
      </c>
      <c r="I182">
        <v>1414348166</v>
      </c>
      <c r="J182">
        <v>1412879366</v>
      </c>
      <c r="K182" t="b">
        <v>0</v>
      </c>
      <c r="L182">
        <v>38</v>
      </c>
      <c r="M182" t="b">
        <v>0</v>
      </c>
      <c r="N182" t="s">
        <v>8269</v>
      </c>
      <c r="O182">
        <f>ROUND(E182/D182,0)*100</f>
        <v>0</v>
      </c>
      <c r="P182">
        <f>IFERROR(ROUND(E182/L182,2),0)</f>
        <v>45.84</v>
      </c>
      <c r="Q182" s="9" t="s">
        <v>8323</v>
      </c>
      <c r="R182" t="s">
        <v>8326</v>
      </c>
      <c r="S182" s="13">
        <f>(((J182/60)/60)/24)+DATE(1970,1,1)</f>
        <v>41921.770439814813</v>
      </c>
      <c r="T182" s="14">
        <f t="shared" si="2"/>
        <v>41938.770439814813</v>
      </c>
    </row>
    <row r="183" spans="1:20" ht="60" x14ac:dyDescent="0.25">
      <c r="A183">
        <v>4013</v>
      </c>
      <c r="B183" s="3" t="s">
        <v>4009</v>
      </c>
      <c r="C183" s="3" t="s">
        <v>8118</v>
      </c>
      <c r="D183" s="6">
        <v>2000</v>
      </c>
      <c r="E183" s="8">
        <v>26</v>
      </c>
      <c r="F183" t="s">
        <v>8220</v>
      </c>
      <c r="G183" t="s">
        <v>8223</v>
      </c>
      <c r="H183" t="s">
        <v>8245</v>
      </c>
      <c r="I183">
        <v>1424070823</v>
      </c>
      <c r="J183">
        <v>1421478823</v>
      </c>
      <c r="K183" t="b">
        <v>0</v>
      </c>
      <c r="L183">
        <v>2</v>
      </c>
      <c r="M183" t="b">
        <v>0</v>
      </c>
      <c r="N183" t="s">
        <v>8269</v>
      </c>
      <c r="O183">
        <f>ROUND(E183/D183,0)*100</f>
        <v>0</v>
      </c>
      <c r="P183">
        <f>IFERROR(ROUND(E183/L183,2),0)</f>
        <v>13</v>
      </c>
      <c r="Q183" s="9" t="s">
        <v>8323</v>
      </c>
      <c r="R183" t="s">
        <v>8326</v>
      </c>
      <c r="S183" s="13">
        <f>(((J183/60)/60)/24)+DATE(1970,1,1)</f>
        <v>42021.301192129627</v>
      </c>
      <c r="T183" s="14">
        <f t="shared" si="2"/>
        <v>42051.301192129627</v>
      </c>
    </row>
    <row r="184" spans="1:20" ht="60" x14ac:dyDescent="0.25">
      <c r="A184">
        <v>4014</v>
      </c>
      <c r="B184" s="3" t="s">
        <v>4010</v>
      </c>
      <c r="C184" s="3" t="s">
        <v>8119</v>
      </c>
      <c r="D184" s="6">
        <v>9000</v>
      </c>
      <c r="E184" s="8">
        <v>0</v>
      </c>
      <c r="F184" t="s">
        <v>8220</v>
      </c>
      <c r="G184" t="s">
        <v>8223</v>
      </c>
      <c r="H184" t="s">
        <v>8245</v>
      </c>
      <c r="I184">
        <v>1457157269</v>
      </c>
      <c r="J184">
        <v>1455861269</v>
      </c>
      <c r="K184" t="b">
        <v>0</v>
      </c>
      <c r="L184">
        <v>0</v>
      </c>
      <c r="M184" t="b">
        <v>0</v>
      </c>
      <c r="N184" t="s">
        <v>8269</v>
      </c>
      <c r="O184">
        <f>ROUND(E184/D184,0)*100</f>
        <v>0</v>
      </c>
      <c r="P184">
        <f>IFERROR(ROUND(E184/L184,2),0)</f>
        <v>0</v>
      </c>
      <c r="Q184" s="9" t="s">
        <v>8323</v>
      </c>
      <c r="R184" t="s">
        <v>8326</v>
      </c>
      <c r="S184" s="13">
        <f>(((J184/60)/60)/24)+DATE(1970,1,1)</f>
        <v>42419.246168981481</v>
      </c>
      <c r="T184" s="14">
        <f t="shared" si="2"/>
        <v>42434.246168981481</v>
      </c>
    </row>
    <row r="185" spans="1:20" ht="60" x14ac:dyDescent="0.25">
      <c r="A185">
        <v>4015</v>
      </c>
      <c r="B185" s="3" t="s">
        <v>4011</v>
      </c>
      <c r="C185" s="3" t="s">
        <v>8120</v>
      </c>
      <c r="D185" s="6">
        <v>7000</v>
      </c>
      <c r="E185" s="8">
        <v>1</v>
      </c>
      <c r="F185" t="s">
        <v>8220</v>
      </c>
      <c r="G185" t="s">
        <v>8223</v>
      </c>
      <c r="H185" t="s">
        <v>8245</v>
      </c>
      <c r="I185">
        <v>1437331463</v>
      </c>
      <c r="J185">
        <v>1434739463</v>
      </c>
      <c r="K185" t="b">
        <v>0</v>
      </c>
      <c r="L185">
        <v>1</v>
      </c>
      <c r="M185" t="b">
        <v>0</v>
      </c>
      <c r="N185" t="s">
        <v>8269</v>
      </c>
      <c r="O185">
        <f>ROUND(E185/D185,0)*100</f>
        <v>0</v>
      </c>
      <c r="P185">
        <f>IFERROR(ROUND(E185/L185,2),0)</f>
        <v>1</v>
      </c>
      <c r="Q185" s="9" t="s">
        <v>8323</v>
      </c>
      <c r="R185" t="s">
        <v>8326</v>
      </c>
      <c r="S185" s="13">
        <f>(((J185/60)/60)/24)+DATE(1970,1,1)</f>
        <v>42174.780821759254</v>
      </c>
      <c r="T185" s="14">
        <f t="shared" si="2"/>
        <v>42204.780821759254</v>
      </c>
    </row>
    <row r="186" spans="1:20" ht="60" x14ac:dyDescent="0.25">
      <c r="A186">
        <v>4017</v>
      </c>
      <c r="B186" s="3" t="s">
        <v>4013</v>
      </c>
      <c r="C186" s="3" t="s">
        <v>8122</v>
      </c>
      <c r="D186" s="6">
        <v>10000</v>
      </c>
      <c r="E186" s="8">
        <v>105</v>
      </c>
      <c r="F186" t="s">
        <v>8220</v>
      </c>
      <c r="G186" t="s">
        <v>8223</v>
      </c>
      <c r="H186" t="s">
        <v>8245</v>
      </c>
      <c r="I186">
        <v>1409846874</v>
      </c>
      <c r="J186">
        <v>1407254874</v>
      </c>
      <c r="K186" t="b">
        <v>0</v>
      </c>
      <c r="L186">
        <v>2</v>
      </c>
      <c r="M186" t="b">
        <v>0</v>
      </c>
      <c r="N186" t="s">
        <v>8269</v>
      </c>
      <c r="O186">
        <f>ROUND(E186/D186,0)*100</f>
        <v>0</v>
      </c>
      <c r="P186">
        <f>IFERROR(ROUND(E186/L186,2),0)</f>
        <v>52.5</v>
      </c>
      <c r="Q186" s="9" t="s">
        <v>8323</v>
      </c>
      <c r="R186" t="s">
        <v>8326</v>
      </c>
      <c r="S186" s="13">
        <f>(((J186/60)/60)/24)+DATE(1970,1,1)</f>
        <v>41856.672152777777</v>
      </c>
      <c r="T186" s="14">
        <f t="shared" si="2"/>
        <v>41886.672152777777</v>
      </c>
    </row>
    <row r="187" spans="1:20" ht="60" x14ac:dyDescent="0.25">
      <c r="A187">
        <v>4019</v>
      </c>
      <c r="B187" s="3" t="s">
        <v>4015</v>
      </c>
      <c r="C187" s="3" t="s">
        <v>8124</v>
      </c>
      <c r="D187" s="6">
        <v>3500</v>
      </c>
      <c r="E187" s="8">
        <v>29</v>
      </c>
      <c r="F187" t="s">
        <v>8220</v>
      </c>
      <c r="G187" t="s">
        <v>8223</v>
      </c>
      <c r="H187" t="s">
        <v>8245</v>
      </c>
      <c r="I187">
        <v>1460737680</v>
      </c>
      <c r="J187">
        <v>1455725596</v>
      </c>
      <c r="K187" t="b">
        <v>0</v>
      </c>
      <c r="L187">
        <v>4</v>
      </c>
      <c r="M187" t="b">
        <v>0</v>
      </c>
      <c r="N187" t="s">
        <v>8269</v>
      </c>
      <c r="O187">
        <f>ROUND(E187/D187,0)*100</f>
        <v>0</v>
      </c>
      <c r="P187">
        <f>IFERROR(ROUND(E187/L187,2),0)</f>
        <v>7.25</v>
      </c>
      <c r="Q187" s="9" t="s">
        <v>8323</v>
      </c>
      <c r="R187" t="s">
        <v>8326</v>
      </c>
      <c r="S187" s="13">
        <f>(((J187/60)/60)/24)+DATE(1970,1,1)</f>
        <v>42417.675879629634</v>
      </c>
      <c r="T187" s="14">
        <f t="shared" si="2"/>
        <v>42475.686111111107</v>
      </c>
    </row>
    <row r="188" spans="1:20" ht="60" x14ac:dyDescent="0.25">
      <c r="A188">
        <v>4020</v>
      </c>
      <c r="B188" s="3" t="s">
        <v>4016</v>
      </c>
      <c r="C188" s="3" t="s">
        <v>8125</v>
      </c>
      <c r="D188" s="6">
        <v>600</v>
      </c>
      <c r="E188" s="8">
        <v>100</v>
      </c>
      <c r="F188" t="s">
        <v>8220</v>
      </c>
      <c r="G188" t="s">
        <v>8223</v>
      </c>
      <c r="H188" t="s">
        <v>8245</v>
      </c>
      <c r="I188">
        <v>1427168099</v>
      </c>
      <c r="J188">
        <v>1424579699</v>
      </c>
      <c r="K188" t="b">
        <v>0</v>
      </c>
      <c r="L188">
        <v>3</v>
      </c>
      <c r="M188" t="b">
        <v>0</v>
      </c>
      <c r="N188" t="s">
        <v>8269</v>
      </c>
      <c r="O188">
        <f>ROUND(E188/D188,0)*100</f>
        <v>0</v>
      </c>
      <c r="P188">
        <f>IFERROR(ROUND(E188/L188,2),0)</f>
        <v>33.33</v>
      </c>
      <c r="Q188" s="9" t="s">
        <v>8323</v>
      </c>
      <c r="R188" t="s">
        <v>8326</v>
      </c>
      <c r="S188" s="13">
        <f>(((J188/60)/60)/24)+DATE(1970,1,1)</f>
        <v>42057.190960648149</v>
      </c>
      <c r="T188" s="14">
        <f t="shared" si="2"/>
        <v>42087.149293981478</v>
      </c>
    </row>
    <row r="189" spans="1:20" ht="45" x14ac:dyDescent="0.25">
      <c r="A189">
        <v>4021</v>
      </c>
      <c r="B189" s="3" t="s">
        <v>4017</v>
      </c>
      <c r="C189" s="3" t="s">
        <v>8126</v>
      </c>
      <c r="D189" s="6">
        <v>15000</v>
      </c>
      <c r="E189" s="8">
        <v>125</v>
      </c>
      <c r="F189" t="s">
        <v>8220</v>
      </c>
      <c r="G189" t="s">
        <v>8223</v>
      </c>
      <c r="H189" t="s">
        <v>8245</v>
      </c>
      <c r="I189">
        <v>1414360358</v>
      </c>
      <c r="J189">
        <v>1409176358</v>
      </c>
      <c r="K189" t="b">
        <v>0</v>
      </c>
      <c r="L189">
        <v>2</v>
      </c>
      <c r="M189" t="b">
        <v>0</v>
      </c>
      <c r="N189" t="s">
        <v>8269</v>
      </c>
      <c r="O189">
        <f>ROUND(E189/D189,0)*100</f>
        <v>0</v>
      </c>
      <c r="P189">
        <f>IFERROR(ROUND(E189/L189,2),0)</f>
        <v>62.5</v>
      </c>
      <c r="Q189" s="9" t="s">
        <v>8323</v>
      </c>
      <c r="R189" t="s">
        <v>8326</v>
      </c>
      <c r="S189" s="13">
        <f>(((J189/60)/60)/24)+DATE(1970,1,1)</f>
        <v>41878.911550925928</v>
      </c>
      <c r="T189" s="14">
        <f t="shared" si="2"/>
        <v>41938.911550925928</v>
      </c>
    </row>
    <row r="190" spans="1:20" ht="30" x14ac:dyDescent="0.25">
      <c r="A190">
        <v>4022</v>
      </c>
      <c r="B190" s="3" t="s">
        <v>4018</v>
      </c>
      <c r="C190" s="3" t="s">
        <v>8127</v>
      </c>
      <c r="D190" s="6">
        <v>18000</v>
      </c>
      <c r="E190" s="8">
        <v>12521</v>
      </c>
      <c r="F190" t="s">
        <v>8220</v>
      </c>
      <c r="G190" t="s">
        <v>8223</v>
      </c>
      <c r="H190" t="s">
        <v>8245</v>
      </c>
      <c r="I190">
        <v>1422759240</v>
      </c>
      <c r="J190">
        <v>1418824867</v>
      </c>
      <c r="K190" t="b">
        <v>0</v>
      </c>
      <c r="L190">
        <v>197</v>
      </c>
      <c r="M190" t="b">
        <v>0</v>
      </c>
      <c r="N190" t="s">
        <v>8269</v>
      </c>
      <c r="O190">
        <f>ROUND(E190/D190,0)*100</f>
        <v>100</v>
      </c>
      <c r="P190">
        <f>IFERROR(ROUND(E190/L190,2),0)</f>
        <v>63.56</v>
      </c>
      <c r="Q190" s="9" t="s">
        <v>8323</v>
      </c>
      <c r="R190" t="s">
        <v>8326</v>
      </c>
      <c r="S190" s="13">
        <f>(((J190/60)/60)/24)+DATE(1970,1,1)</f>
        <v>41990.584108796291</v>
      </c>
      <c r="T190" s="14">
        <f t="shared" si="2"/>
        <v>42036.120833333334</v>
      </c>
    </row>
    <row r="191" spans="1:20" ht="45" x14ac:dyDescent="0.25">
      <c r="A191">
        <v>4023</v>
      </c>
      <c r="B191" s="3" t="s">
        <v>4019</v>
      </c>
      <c r="C191" s="3" t="s">
        <v>8128</v>
      </c>
      <c r="D191" s="6">
        <v>7000</v>
      </c>
      <c r="E191" s="8">
        <v>0</v>
      </c>
      <c r="F191" t="s">
        <v>8220</v>
      </c>
      <c r="G191" t="s">
        <v>8223</v>
      </c>
      <c r="H191" t="s">
        <v>8245</v>
      </c>
      <c r="I191">
        <v>1458860363</v>
      </c>
      <c r="J191">
        <v>1454975963</v>
      </c>
      <c r="K191" t="b">
        <v>0</v>
      </c>
      <c r="L191">
        <v>0</v>
      </c>
      <c r="M191" t="b">
        <v>0</v>
      </c>
      <c r="N191" t="s">
        <v>8269</v>
      </c>
      <c r="O191">
        <f>ROUND(E191/D191,0)*100</f>
        <v>0</v>
      </c>
      <c r="P191">
        <f>IFERROR(ROUND(E191/L191,2),0)</f>
        <v>0</v>
      </c>
      <c r="Q191" s="9" t="s">
        <v>8323</v>
      </c>
      <c r="R191" t="s">
        <v>8326</v>
      </c>
      <c r="S191" s="13">
        <f>(((J191/60)/60)/24)+DATE(1970,1,1)</f>
        <v>42408.999571759254</v>
      </c>
      <c r="T191" s="14">
        <f t="shared" si="2"/>
        <v>42453.957905092597</v>
      </c>
    </row>
    <row r="192" spans="1:20" ht="60" x14ac:dyDescent="0.25">
      <c r="A192">
        <v>4024</v>
      </c>
      <c r="B192" s="3" t="s">
        <v>4020</v>
      </c>
      <c r="C192" s="3" t="s">
        <v>8129</v>
      </c>
      <c r="D192" s="6">
        <v>800</v>
      </c>
      <c r="E192" s="8">
        <v>10</v>
      </c>
      <c r="F192" t="s">
        <v>8220</v>
      </c>
      <c r="G192" t="s">
        <v>8223</v>
      </c>
      <c r="H192" t="s">
        <v>8245</v>
      </c>
      <c r="I192">
        <v>1441037097</v>
      </c>
      <c r="J192">
        <v>1438445097</v>
      </c>
      <c r="K192" t="b">
        <v>0</v>
      </c>
      <c r="L192">
        <v>1</v>
      </c>
      <c r="M192" t="b">
        <v>0</v>
      </c>
      <c r="N192" t="s">
        <v>8269</v>
      </c>
      <c r="O192">
        <f>ROUND(E192/D192,0)*100</f>
        <v>0</v>
      </c>
      <c r="P192">
        <f>IFERROR(ROUND(E192/L192,2),0)</f>
        <v>10</v>
      </c>
      <c r="Q192" s="9" t="s">
        <v>8323</v>
      </c>
      <c r="R192" t="s">
        <v>8326</v>
      </c>
      <c r="S192" s="13">
        <f>(((J192/60)/60)/24)+DATE(1970,1,1)</f>
        <v>42217.670104166667</v>
      </c>
      <c r="T192" s="14">
        <f t="shared" si="2"/>
        <v>42247.670104166667</v>
      </c>
    </row>
    <row r="193" spans="1:20" ht="45" x14ac:dyDescent="0.25">
      <c r="A193">
        <v>4026</v>
      </c>
      <c r="B193" s="3" t="s">
        <v>4022</v>
      </c>
      <c r="C193" s="3" t="s">
        <v>8131</v>
      </c>
      <c r="D193" s="6">
        <v>4000</v>
      </c>
      <c r="E193" s="8">
        <v>0</v>
      </c>
      <c r="F193" t="s">
        <v>8220</v>
      </c>
      <c r="G193" t="s">
        <v>8223</v>
      </c>
      <c r="H193" t="s">
        <v>8245</v>
      </c>
      <c r="I193">
        <v>1449247439</v>
      </c>
      <c r="J193">
        <v>1444059839</v>
      </c>
      <c r="K193" t="b">
        <v>0</v>
      </c>
      <c r="L193">
        <v>0</v>
      </c>
      <c r="M193" t="b">
        <v>0</v>
      </c>
      <c r="N193" t="s">
        <v>8269</v>
      </c>
      <c r="O193">
        <f>ROUND(E193/D193,0)*100</f>
        <v>0</v>
      </c>
      <c r="P193">
        <f>IFERROR(ROUND(E193/L193,2),0)</f>
        <v>0</v>
      </c>
      <c r="Q193" s="9" t="s">
        <v>8323</v>
      </c>
      <c r="R193" t="s">
        <v>8326</v>
      </c>
      <c r="S193" s="13">
        <f>(((J193/60)/60)/24)+DATE(1970,1,1)</f>
        <v>42282.655543981484</v>
      </c>
      <c r="T193" s="14">
        <f t="shared" si="2"/>
        <v>42342.697210648148</v>
      </c>
    </row>
    <row r="194" spans="1:20" ht="60" x14ac:dyDescent="0.25">
      <c r="A194">
        <v>4027</v>
      </c>
      <c r="B194" s="3" t="s">
        <v>4023</v>
      </c>
      <c r="C194" s="3" t="s">
        <v>8132</v>
      </c>
      <c r="D194" s="6">
        <v>3000</v>
      </c>
      <c r="E194" s="8">
        <v>215</v>
      </c>
      <c r="F194" t="s">
        <v>8220</v>
      </c>
      <c r="G194" t="s">
        <v>8223</v>
      </c>
      <c r="H194" t="s">
        <v>8245</v>
      </c>
      <c r="I194">
        <v>1487811600</v>
      </c>
      <c r="J194">
        <v>1486077481</v>
      </c>
      <c r="K194" t="b">
        <v>0</v>
      </c>
      <c r="L194">
        <v>7</v>
      </c>
      <c r="M194" t="b">
        <v>0</v>
      </c>
      <c r="N194" t="s">
        <v>8269</v>
      </c>
      <c r="O194">
        <f>ROUND(E194/D194,0)*100</f>
        <v>0</v>
      </c>
      <c r="P194">
        <f>IFERROR(ROUND(E194/L194,2),0)</f>
        <v>30.71</v>
      </c>
      <c r="Q194" s="9" t="s">
        <v>8323</v>
      </c>
      <c r="R194" t="s">
        <v>8326</v>
      </c>
      <c r="S194" s="13">
        <f>(((J194/60)/60)/24)+DATE(1970,1,1)</f>
        <v>42768.97084490741</v>
      </c>
      <c r="T194" s="14">
        <f t="shared" ref="T194:T251" si="3">(((I194/60)/60)/24)+DATE(1970,1,1)</f>
        <v>42789.041666666672</v>
      </c>
    </row>
    <row r="195" spans="1:20" ht="45" x14ac:dyDescent="0.25">
      <c r="A195">
        <v>4028</v>
      </c>
      <c r="B195" s="3" t="s">
        <v>4024</v>
      </c>
      <c r="C195" s="3" t="s">
        <v>8133</v>
      </c>
      <c r="D195" s="6">
        <v>2000</v>
      </c>
      <c r="E195" s="8">
        <v>561</v>
      </c>
      <c r="F195" t="s">
        <v>8220</v>
      </c>
      <c r="G195" t="s">
        <v>8223</v>
      </c>
      <c r="H195" t="s">
        <v>8245</v>
      </c>
      <c r="I195">
        <v>1402007500</v>
      </c>
      <c r="J195">
        <v>1399415500</v>
      </c>
      <c r="K195" t="b">
        <v>0</v>
      </c>
      <c r="L195">
        <v>11</v>
      </c>
      <c r="M195" t="b">
        <v>0</v>
      </c>
      <c r="N195" t="s">
        <v>8269</v>
      </c>
      <c r="O195">
        <f>ROUND(E195/D195,0)*100</f>
        <v>0</v>
      </c>
      <c r="P195">
        <f>IFERROR(ROUND(E195/L195,2),0)</f>
        <v>51</v>
      </c>
      <c r="Q195" s="9" t="s">
        <v>8323</v>
      </c>
      <c r="R195" t="s">
        <v>8326</v>
      </c>
      <c r="S195" s="13">
        <f>(((J195/60)/60)/24)+DATE(1970,1,1)</f>
        <v>41765.938657407409</v>
      </c>
      <c r="T195" s="14">
        <f t="shared" si="3"/>
        <v>41795.938657407409</v>
      </c>
    </row>
    <row r="196" spans="1:20" ht="45" x14ac:dyDescent="0.25">
      <c r="A196">
        <v>4029</v>
      </c>
      <c r="B196" s="3" t="s">
        <v>4025</v>
      </c>
      <c r="C196" s="3" t="s">
        <v>8134</v>
      </c>
      <c r="D196" s="6">
        <v>20000</v>
      </c>
      <c r="E196" s="8">
        <v>0</v>
      </c>
      <c r="F196" t="s">
        <v>8220</v>
      </c>
      <c r="G196" t="s">
        <v>8223</v>
      </c>
      <c r="H196" t="s">
        <v>8245</v>
      </c>
      <c r="I196">
        <v>1450053370</v>
      </c>
      <c r="J196">
        <v>1447461370</v>
      </c>
      <c r="K196" t="b">
        <v>0</v>
      </c>
      <c r="L196">
        <v>0</v>
      </c>
      <c r="M196" t="b">
        <v>0</v>
      </c>
      <c r="N196" t="s">
        <v>8269</v>
      </c>
      <c r="O196">
        <f>ROUND(E196/D196,0)*100</f>
        <v>0</v>
      </c>
      <c r="P196">
        <f>IFERROR(ROUND(E196/L196,2),0)</f>
        <v>0</v>
      </c>
      <c r="Q196" s="9" t="s">
        <v>8323</v>
      </c>
      <c r="R196" t="s">
        <v>8326</v>
      </c>
      <c r="S196" s="13">
        <f>(((J196/60)/60)/24)+DATE(1970,1,1)</f>
        <v>42322.025115740747</v>
      </c>
      <c r="T196" s="14">
        <f t="shared" si="3"/>
        <v>42352.025115740747</v>
      </c>
    </row>
    <row r="197" spans="1:20" ht="60" x14ac:dyDescent="0.25">
      <c r="A197">
        <v>4030</v>
      </c>
      <c r="B197" s="3" t="s">
        <v>4026</v>
      </c>
      <c r="C197" s="3" t="s">
        <v>8135</v>
      </c>
      <c r="D197" s="6">
        <v>2500</v>
      </c>
      <c r="E197" s="8">
        <v>400</v>
      </c>
      <c r="F197" t="s">
        <v>8220</v>
      </c>
      <c r="G197" t="s">
        <v>8223</v>
      </c>
      <c r="H197" t="s">
        <v>8245</v>
      </c>
      <c r="I197">
        <v>1454525340</v>
      </c>
      <c r="J197">
        <v>1452008599</v>
      </c>
      <c r="K197" t="b">
        <v>0</v>
      </c>
      <c r="L197">
        <v>6</v>
      </c>
      <c r="M197" t="b">
        <v>0</v>
      </c>
      <c r="N197" t="s">
        <v>8269</v>
      </c>
      <c r="O197">
        <f>ROUND(E197/D197,0)*100</f>
        <v>0</v>
      </c>
      <c r="P197">
        <f>IFERROR(ROUND(E197/L197,2),0)</f>
        <v>66.67</v>
      </c>
      <c r="Q197" s="9" t="s">
        <v>8323</v>
      </c>
      <c r="R197" t="s">
        <v>8326</v>
      </c>
      <c r="S197" s="13">
        <f>(((J197/60)/60)/24)+DATE(1970,1,1)</f>
        <v>42374.655081018514</v>
      </c>
      <c r="T197" s="14">
        <f t="shared" si="3"/>
        <v>42403.784027777772</v>
      </c>
    </row>
    <row r="198" spans="1:20" ht="60" x14ac:dyDescent="0.25">
      <c r="A198">
        <v>4031</v>
      </c>
      <c r="B198" s="3" t="s">
        <v>4027</v>
      </c>
      <c r="C198" s="3" t="s">
        <v>8136</v>
      </c>
      <c r="D198" s="6">
        <v>5000</v>
      </c>
      <c r="E198" s="8">
        <v>0</v>
      </c>
      <c r="F198" t="s">
        <v>8220</v>
      </c>
      <c r="G198" t="s">
        <v>8223</v>
      </c>
      <c r="H198" t="s">
        <v>8245</v>
      </c>
      <c r="I198">
        <v>1418914964</v>
      </c>
      <c r="J198">
        <v>1414591364</v>
      </c>
      <c r="K198" t="b">
        <v>0</v>
      </c>
      <c r="L198">
        <v>0</v>
      </c>
      <c r="M198" t="b">
        <v>0</v>
      </c>
      <c r="N198" t="s">
        <v>8269</v>
      </c>
      <c r="O198">
        <f>ROUND(E198/D198,0)*100</f>
        <v>0</v>
      </c>
      <c r="P198">
        <f>IFERROR(ROUND(E198/L198,2),0)</f>
        <v>0</v>
      </c>
      <c r="Q198" s="9" t="s">
        <v>8323</v>
      </c>
      <c r="R198" t="s">
        <v>8326</v>
      </c>
      <c r="S198" s="13">
        <f>(((J198/60)/60)/24)+DATE(1970,1,1)</f>
        <v>41941.585231481484</v>
      </c>
      <c r="T198" s="14">
        <f t="shared" si="3"/>
        <v>41991.626898148148</v>
      </c>
    </row>
    <row r="199" spans="1:20" ht="60" x14ac:dyDescent="0.25">
      <c r="A199">
        <v>4032</v>
      </c>
      <c r="B199" s="3" t="s">
        <v>4028</v>
      </c>
      <c r="C199" s="3" t="s">
        <v>8137</v>
      </c>
      <c r="D199" s="6">
        <v>6048</v>
      </c>
      <c r="E199" s="8">
        <v>413</v>
      </c>
      <c r="F199" t="s">
        <v>8220</v>
      </c>
      <c r="G199" t="s">
        <v>8223</v>
      </c>
      <c r="H199" t="s">
        <v>8245</v>
      </c>
      <c r="I199">
        <v>1450211116</v>
      </c>
      <c r="J199">
        <v>1445023516</v>
      </c>
      <c r="K199" t="b">
        <v>0</v>
      </c>
      <c r="L199">
        <v>7</v>
      </c>
      <c r="M199" t="b">
        <v>0</v>
      </c>
      <c r="N199" t="s">
        <v>8269</v>
      </c>
      <c r="O199">
        <f>ROUND(E199/D199,0)*100</f>
        <v>0</v>
      </c>
      <c r="P199">
        <f>IFERROR(ROUND(E199/L199,2),0)</f>
        <v>59</v>
      </c>
      <c r="Q199" s="9" t="s">
        <v>8323</v>
      </c>
      <c r="R199" t="s">
        <v>8326</v>
      </c>
      <c r="S199" s="13">
        <f>(((J199/60)/60)/24)+DATE(1970,1,1)</f>
        <v>42293.809212962966</v>
      </c>
      <c r="T199" s="14">
        <f t="shared" si="3"/>
        <v>42353.85087962963</v>
      </c>
    </row>
    <row r="200" spans="1:20" ht="60" x14ac:dyDescent="0.25">
      <c r="A200">
        <v>4034</v>
      </c>
      <c r="B200" s="3" t="s">
        <v>4030</v>
      </c>
      <c r="C200" s="3" t="s">
        <v>8139</v>
      </c>
      <c r="D200" s="6">
        <v>13500</v>
      </c>
      <c r="E200" s="8">
        <v>200</v>
      </c>
      <c r="F200" t="s">
        <v>8220</v>
      </c>
      <c r="G200" t="s">
        <v>8223</v>
      </c>
      <c r="H200" t="s">
        <v>8245</v>
      </c>
      <c r="I200">
        <v>1428097450</v>
      </c>
      <c r="J200">
        <v>1425509050</v>
      </c>
      <c r="K200" t="b">
        <v>0</v>
      </c>
      <c r="L200">
        <v>2</v>
      </c>
      <c r="M200" t="b">
        <v>0</v>
      </c>
      <c r="N200" t="s">
        <v>8269</v>
      </c>
      <c r="O200">
        <f>ROUND(E200/D200,0)*100</f>
        <v>0</v>
      </c>
      <c r="P200">
        <f>IFERROR(ROUND(E200/L200,2),0)</f>
        <v>100</v>
      </c>
      <c r="Q200" s="9" t="s">
        <v>8323</v>
      </c>
      <c r="R200" t="s">
        <v>8326</v>
      </c>
      <c r="S200" s="13">
        <f>(((J200/60)/60)/24)+DATE(1970,1,1)</f>
        <v>42067.947337962964</v>
      </c>
      <c r="T200" s="14">
        <f t="shared" si="3"/>
        <v>42097.905671296292</v>
      </c>
    </row>
    <row r="201" spans="1:20" ht="30" x14ac:dyDescent="0.25">
      <c r="A201">
        <v>4035</v>
      </c>
      <c r="B201" s="3" t="s">
        <v>4031</v>
      </c>
      <c r="C201" s="3" t="s">
        <v>8140</v>
      </c>
      <c r="D201" s="6">
        <v>10000</v>
      </c>
      <c r="E201" s="8">
        <v>3685</v>
      </c>
      <c r="F201" t="s">
        <v>8220</v>
      </c>
      <c r="G201" t="s">
        <v>8223</v>
      </c>
      <c r="H201" t="s">
        <v>8245</v>
      </c>
      <c r="I201">
        <v>1413925887</v>
      </c>
      <c r="J201">
        <v>1411333887</v>
      </c>
      <c r="K201" t="b">
        <v>0</v>
      </c>
      <c r="L201">
        <v>25</v>
      </c>
      <c r="M201" t="b">
        <v>0</v>
      </c>
      <c r="N201" t="s">
        <v>8269</v>
      </c>
      <c r="O201">
        <f>ROUND(E201/D201,0)*100</f>
        <v>0</v>
      </c>
      <c r="P201">
        <f>IFERROR(ROUND(E201/L201,2),0)</f>
        <v>147.4</v>
      </c>
      <c r="Q201" s="9" t="s">
        <v>8323</v>
      </c>
      <c r="R201" t="s">
        <v>8326</v>
      </c>
      <c r="S201" s="13">
        <f>(((J201/60)/60)/24)+DATE(1970,1,1)</f>
        <v>41903.882951388885</v>
      </c>
      <c r="T201" s="14">
        <f t="shared" si="3"/>
        <v>41933.882951388885</v>
      </c>
    </row>
    <row r="202" spans="1:20" ht="45" x14ac:dyDescent="0.25">
      <c r="A202">
        <v>4036</v>
      </c>
      <c r="B202" s="3" t="s">
        <v>4032</v>
      </c>
      <c r="C202" s="3" t="s">
        <v>7438</v>
      </c>
      <c r="D202" s="6">
        <v>6000</v>
      </c>
      <c r="E202" s="8">
        <v>2823</v>
      </c>
      <c r="F202" t="s">
        <v>8220</v>
      </c>
      <c r="G202" t="s">
        <v>8223</v>
      </c>
      <c r="H202" t="s">
        <v>8245</v>
      </c>
      <c r="I202">
        <v>1404253800</v>
      </c>
      <c r="J202">
        <v>1402784964</v>
      </c>
      <c r="K202" t="b">
        <v>0</v>
      </c>
      <c r="L202">
        <v>17</v>
      </c>
      <c r="M202" t="b">
        <v>0</v>
      </c>
      <c r="N202" t="s">
        <v>8269</v>
      </c>
      <c r="O202">
        <f>ROUND(E202/D202,0)*100</f>
        <v>0</v>
      </c>
      <c r="P202">
        <f>IFERROR(ROUND(E202/L202,2),0)</f>
        <v>166.06</v>
      </c>
      <c r="Q202" s="9" t="s">
        <v>8323</v>
      </c>
      <c r="R202" t="s">
        <v>8326</v>
      </c>
      <c r="S202" s="13">
        <f>(((J202/60)/60)/24)+DATE(1970,1,1)</f>
        <v>41804.937083333331</v>
      </c>
      <c r="T202" s="14">
        <f t="shared" si="3"/>
        <v>41821.9375</v>
      </c>
    </row>
    <row r="203" spans="1:20" ht="60" x14ac:dyDescent="0.25">
      <c r="A203">
        <v>4037</v>
      </c>
      <c r="B203" s="3" t="s">
        <v>4033</v>
      </c>
      <c r="C203" s="3" t="s">
        <v>8141</v>
      </c>
      <c r="D203" s="6">
        <v>700</v>
      </c>
      <c r="E203" s="8">
        <v>80</v>
      </c>
      <c r="F203" t="s">
        <v>8220</v>
      </c>
      <c r="G203" t="s">
        <v>8223</v>
      </c>
      <c r="H203" t="s">
        <v>8245</v>
      </c>
      <c r="I203">
        <v>1464099900</v>
      </c>
      <c r="J203">
        <v>1462585315</v>
      </c>
      <c r="K203" t="b">
        <v>0</v>
      </c>
      <c r="L203">
        <v>2</v>
      </c>
      <c r="M203" t="b">
        <v>0</v>
      </c>
      <c r="N203" t="s">
        <v>8269</v>
      </c>
      <c r="O203">
        <f>ROUND(E203/D203,0)*100</f>
        <v>0</v>
      </c>
      <c r="P203">
        <f>IFERROR(ROUND(E203/L203,2),0)</f>
        <v>40</v>
      </c>
      <c r="Q203" s="9" t="s">
        <v>8323</v>
      </c>
      <c r="R203" t="s">
        <v>8326</v>
      </c>
      <c r="S203" s="13">
        <f>(((J203/60)/60)/24)+DATE(1970,1,1)</f>
        <v>42497.070775462969</v>
      </c>
      <c r="T203" s="14">
        <f t="shared" si="3"/>
        <v>42514.600694444445</v>
      </c>
    </row>
    <row r="204" spans="1:20" ht="45" x14ac:dyDescent="0.25">
      <c r="A204">
        <v>4038</v>
      </c>
      <c r="B204" s="3" t="s">
        <v>4034</v>
      </c>
      <c r="C204" s="3" t="s">
        <v>8142</v>
      </c>
      <c r="D204" s="6">
        <v>2500</v>
      </c>
      <c r="E204" s="8">
        <v>301</v>
      </c>
      <c r="F204" t="s">
        <v>8220</v>
      </c>
      <c r="G204" t="s">
        <v>8223</v>
      </c>
      <c r="H204" t="s">
        <v>8245</v>
      </c>
      <c r="I204">
        <v>1413573010</v>
      </c>
      <c r="J204">
        <v>1408389010</v>
      </c>
      <c r="K204" t="b">
        <v>0</v>
      </c>
      <c r="L204">
        <v>4</v>
      </c>
      <c r="M204" t="b">
        <v>0</v>
      </c>
      <c r="N204" t="s">
        <v>8269</v>
      </c>
      <c r="O204">
        <f>ROUND(E204/D204,0)*100</f>
        <v>0</v>
      </c>
      <c r="P204">
        <f>IFERROR(ROUND(E204/L204,2),0)</f>
        <v>75.25</v>
      </c>
      <c r="Q204" s="9" t="s">
        <v>8323</v>
      </c>
      <c r="R204" t="s">
        <v>8326</v>
      </c>
      <c r="S204" s="13">
        <f>(((J204/60)/60)/24)+DATE(1970,1,1)</f>
        <v>41869.798726851855</v>
      </c>
      <c r="T204" s="14">
        <f t="shared" si="3"/>
        <v>41929.798726851855</v>
      </c>
    </row>
    <row r="205" spans="1:20" ht="45" x14ac:dyDescent="0.25">
      <c r="A205">
        <v>4039</v>
      </c>
      <c r="B205" s="3" t="s">
        <v>4035</v>
      </c>
      <c r="C205" s="3" t="s">
        <v>8143</v>
      </c>
      <c r="D205" s="6">
        <v>500</v>
      </c>
      <c r="E205" s="8">
        <v>300</v>
      </c>
      <c r="F205" t="s">
        <v>8220</v>
      </c>
      <c r="G205" t="s">
        <v>8223</v>
      </c>
      <c r="H205" t="s">
        <v>8245</v>
      </c>
      <c r="I205">
        <v>1448949540</v>
      </c>
      <c r="J205">
        <v>1446048367</v>
      </c>
      <c r="K205" t="b">
        <v>0</v>
      </c>
      <c r="L205">
        <v>5</v>
      </c>
      <c r="M205" t="b">
        <v>0</v>
      </c>
      <c r="N205" t="s">
        <v>8269</v>
      </c>
      <c r="O205">
        <f>ROUND(E205/D205,0)*100</f>
        <v>100</v>
      </c>
      <c r="P205">
        <f>IFERROR(ROUND(E205/L205,2),0)</f>
        <v>60</v>
      </c>
      <c r="Q205" s="9" t="s">
        <v>8323</v>
      </c>
      <c r="R205" t="s">
        <v>8326</v>
      </c>
      <c r="S205" s="13">
        <f>(((J205/60)/60)/24)+DATE(1970,1,1)</f>
        <v>42305.670914351853</v>
      </c>
      <c r="T205" s="14">
        <f t="shared" si="3"/>
        <v>42339.249305555553</v>
      </c>
    </row>
    <row r="206" spans="1:20" ht="45" x14ac:dyDescent="0.25">
      <c r="A206">
        <v>4040</v>
      </c>
      <c r="B206" s="3" t="s">
        <v>4036</v>
      </c>
      <c r="C206" s="3" t="s">
        <v>8144</v>
      </c>
      <c r="D206" s="6">
        <v>8000</v>
      </c>
      <c r="E206" s="8">
        <v>2500</v>
      </c>
      <c r="F206" t="s">
        <v>8220</v>
      </c>
      <c r="G206" t="s">
        <v>8223</v>
      </c>
      <c r="H206" t="s">
        <v>8245</v>
      </c>
      <c r="I206">
        <v>1437188400</v>
      </c>
      <c r="J206">
        <v>1432100004</v>
      </c>
      <c r="K206" t="b">
        <v>0</v>
      </c>
      <c r="L206">
        <v>2</v>
      </c>
      <c r="M206" t="b">
        <v>0</v>
      </c>
      <c r="N206" t="s">
        <v>8269</v>
      </c>
      <c r="O206">
        <f>ROUND(E206/D206,0)*100</f>
        <v>0</v>
      </c>
      <c r="P206">
        <f>IFERROR(ROUND(E206/L206,2),0)</f>
        <v>1250</v>
      </c>
      <c r="Q206" s="9" t="s">
        <v>8323</v>
      </c>
      <c r="R206" t="s">
        <v>8326</v>
      </c>
      <c r="S206" s="13">
        <f>(((J206/60)/60)/24)+DATE(1970,1,1)</f>
        <v>42144.231527777782</v>
      </c>
      <c r="T206" s="14">
        <f t="shared" si="3"/>
        <v>42203.125</v>
      </c>
    </row>
    <row r="207" spans="1:20" ht="60" x14ac:dyDescent="0.25">
      <c r="A207">
        <v>4042</v>
      </c>
      <c r="B207" s="3" t="s">
        <v>4038</v>
      </c>
      <c r="C207" s="3" t="s">
        <v>8146</v>
      </c>
      <c r="D207" s="6">
        <v>10000</v>
      </c>
      <c r="E207" s="8">
        <v>21</v>
      </c>
      <c r="F207" t="s">
        <v>8220</v>
      </c>
      <c r="G207" t="s">
        <v>8223</v>
      </c>
      <c r="H207" t="s">
        <v>8245</v>
      </c>
      <c r="I207">
        <v>1421781360</v>
      </c>
      <c r="J207">
        <v>1419213664</v>
      </c>
      <c r="K207" t="b">
        <v>0</v>
      </c>
      <c r="L207">
        <v>3</v>
      </c>
      <c r="M207" t="b">
        <v>0</v>
      </c>
      <c r="N207" t="s">
        <v>8269</v>
      </c>
      <c r="O207">
        <f>ROUND(E207/D207,0)*100</f>
        <v>0</v>
      </c>
      <c r="P207">
        <f>IFERROR(ROUND(E207/L207,2),0)</f>
        <v>7</v>
      </c>
      <c r="Q207" s="9" t="s">
        <v>8323</v>
      </c>
      <c r="R207" t="s">
        <v>8326</v>
      </c>
      <c r="S207" s="13">
        <f>(((J207/60)/60)/24)+DATE(1970,1,1)</f>
        <v>41995.084074074075</v>
      </c>
      <c r="T207" s="14">
        <f t="shared" si="3"/>
        <v>42024.802777777775</v>
      </c>
    </row>
    <row r="208" spans="1:20" ht="60" x14ac:dyDescent="0.25">
      <c r="A208">
        <v>4044</v>
      </c>
      <c r="B208" s="3" t="s">
        <v>4040</v>
      </c>
      <c r="C208" s="3" t="s">
        <v>8148</v>
      </c>
      <c r="D208" s="6">
        <v>600</v>
      </c>
      <c r="E208" s="8">
        <v>225</v>
      </c>
      <c r="F208" t="s">
        <v>8220</v>
      </c>
      <c r="G208" t="s">
        <v>8223</v>
      </c>
      <c r="H208" t="s">
        <v>8245</v>
      </c>
      <c r="I208">
        <v>1428642000</v>
      </c>
      <c r="J208">
        <v>1426050982</v>
      </c>
      <c r="K208" t="b">
        <v>0</v>
      </c>
      <c r="L208">
        <v>4</v>
      </c>
      <c r="M208" t="b">
        <v>0</v>
      </c>
      <c r="N208" t="s">
        <v>8269</v>
      </c>
      <c r="O208">
        <f>ROUND(E208/D208,0)*100</f>
        <v>0</v>
      </c>
      <c r="P208">
        <f>IFERROR(ROUND(E208/L208,2),0)</f>
        <v>56.25</v>
      </c>
      <c r="Q208" s="9" t="s">
        <v>8323</v>
      </c>
      <c r="R208" t="s">
        <v>8326</v>
      </c>
      <c r="S208" s="13">
        <f>(((J208/60)/60)/24)+DATE(1970,1,1)</f>
        <v>42074.219699074078</v>
      </c>
      <c r="T208" s="14">
        <f t="shared" si="3"/>
        <v>42104.208333333328</v>
      </c>
    </row>
    <row r="209" spans="1:20" ht="60" x14ac:dyDescent="0.25">
      <c r="A209">
        <v>4046</v>
      </c>
      <c r="B209" s="3" t="s">
        <v>4042</v>
      </c>
      <c r="C209" s="3" t="s">
        <v>8150</v>
      </c>
      <c r="D209" s="6">
        <v>5600</v>
      </c>
      <c r="E209" s="8">
        <v>460</v>
      </c>
      <c r="F209" t="s">
        <v>8220</v>
      </c>
      <c r="G209" t="s">
        <v>8223</v>
      </c>
      <c r="H209" t="s">
        <v>8245</v>
      </c>
      <c r="I209">
        <v>1413992210</v>
      </c>
      <c r="J209">
        <v>1411400210</v>
      </c>
      <c r="K209" t="b">
        <v>0</v>
      </c>
      <c r="L209">
        <v>12</v>
      </c>
      <c r="M209" t="b">
        <v>0</v>
      </c>
      <c r="N209" t="s">
        <v>8269</v>
      </c>
      <c r="O209">
        <f>ROUND(E209/D209,0)*100</f>
        <v>0</v>
      </c>
      <c r="P209">
        <f>IFERROR(ROUND(E209/L209,2),0)</f>
        <v>38.33</v>
      </c>
      <c r="Q209" s="9" t="s">
        <v>8323</v>
      </c>
      <c r="R209" t="s">
        <v>8326</v>
      </c>
      <c r="S209" s="13">
        <f>(((J209/60)/60)/24)+DATE(1970,1,1)</f>
        <v>41904.650578703702</v>
      </c>
      <c r="T209" s="14">
        <f t="shared" si="3"/>
        <v>41934.650578703702</v>
      </c>
    </row>
    <row r="210" spans="1:20" ht="45" x14ac:dyDescent="0.25">
      <c r="A210">
        <v>4047</v>
      </c>
      <c r="B210" s="3" t="s">
        <v>4043</v>
      </c>
      <c r="C210" s="3" t="s">
        <v>8151</v>
      </c>
      <c r="D210" s="6">
        <v>5000</v>
      </c>
      <c r="E210" s="8">
        <v>110</v>
      </c>
      <c r="F210" t="s">
        <v>8220</v>
      </c>
      <c r="G210" t="s">
        <v>8223</v>
      </c>
      <c r="H210" t="s">
        <v>8245</v>
      </c>
      <c r="I210">
        <v>1420938000</v>
      </c>
      <c r="J210">
        <v>1418862743</v>
      </c>
      <c r="K210" t="b">
        <v>0</v>
      </c>
      <c r="L210">
        <v>4</v>
      </c>
      <c r="M210" t="b">
        <v>0</v>
      </c>
      <c r="N210" t="s">
        <v>8269</v>
      </c>
      <c r="O210">
        <f>ROUND(E210/D210,0)*100</f>
        <v>0</v>
      </c>
      <c r="P210">
        <f>IFERROR(ROUND(E210/L210,2),0)</f>
        <v>27.5</v>
      </c>
      <c r="Q210" s="9" t="s">
        <v>8323</v>
      </c>
      <c r="R210" t="s">
        <v>8326</v>
      </c>
      <c r="S210" s="13">
        <f>(((J210/60)/60)/24)+DATE(1970,1,1)</f>
        <v>41991.022488425922</v>
      </c>
      <c r="T210" s="14">
        <f t="shared" si="3"/>
        <v>42015.041666666672</v>
      </c>
    </row>
    <row r="211" spans="1:20" ht="60" x14ac:dyDescent="0.25">
      <c r="A211">
        <v>4049</v>
      </c>
      <c r="B211" s="3" t="s">
        <v>4045</v>
      </c>
      <c r="C211" s="3" t="s">
        <v>8153</v>
      </c>
      <c r="D211" s="6">
        <v>20000</v>
      </c>
      <c r="E211" s="8">
        <v>16</v>
      </c>
      <c r="F211" t="s">
        <v>8220</v>
      </c>
      <c r="G211" t="s">
        <v>8223</v>
      </c>
      <c r="H211" t="s">
        <v>8245</v>
      </c>
      <c r="I211">
        <v>1436914815</v>
      </c>
      <c r="J211">
        <v>1434322815</v>
      </c>
      <c r="K211" t="b">
        <v>0</v>
      </c>
      <c r="L211">
        <v>1</v>
      </c>
      <c r="M211" t="b">
        <v>0</v>
      </c>
      <c r="N211" t="s">
        <v>8269</v>
      </c>
      <c r="O211">
        <f>ROUND(E211/D211,0)*100</f>
        <v>0</v>
      </c>
      <c r="P211">
        <f>IFERROR(ROUND(E211/L211,2),0)</f>
        <v>16</v>
      </c>
      <c r="Q211" s="9" t="s">
        <v>8323</v>
      </c>
      <c r="R211" t="s">
        <v>8326</v>
      </c>
      <c r="S211" s="13">
        <f>(((J211/60)/60)/24)+DATE(1970,1,1)</f>
        <v>42169.958506944444</v>
      </c>
      <c r="T211" s="14">
        <f t="shared" si="3"/>
        <v>42199.958506944444</v>
      </c>
    </row>
    <row r="212" spans="1:20" ht="60" x14ac:dyDescent="0.25">
      <c r="A212">
        <v>4050</v>
      </c>
      <c r="B212" s="3" t="s">
        <v>4046</v>
      </c>
      <c r="C212" s="3" t="s">
        <v>8154</v>
      </c>
      <c r="D212" s="6">
        <v>1500</v>
      </c>
      <c r="E212" s="8">
        <v>1</v>
      </c>
      <c r="F212" t="s">
        <v>8220</v>
      </c>
      <c r="G212" t="s">
        <v>8223</v>
      </c>
      <c r="H212" t="s">
        <v>8245</v>
      </c>
      <c r="I212">
        <v>1414077391</v>
      </c>
      <c r="J212">
        <v>1411485391</v>
      </c>
      <c r="K212" t="b">
        <v>0</v>
      </c>
      <c r="L212">
        <v>1</v>
      </c>
      <c r="M212" t="b">
        <v>0</v>
      </c>
      <c r="N212" t="s">
        <v>8269</v>
      </c>
      <c r="O212">
        <f>ROUND(E212/D212,0)*100</f>
        <v>0</v>
      </c>
      <c r="P212">
        <f>IFERROR(ROUND(E212/L212,2),0)</f>
        <v>1</v>
      </c>
      <c r="Q212" s="9" t="s">
        <v>8323</v>
      </c>
      <c r="R212" t="s">
        <v>8326</v>
      </c>
      <c r="S212" s="13">
        <f>(((J212/60)/60)/24)+DATE(1970,1,1)</f>
        <v>41905.636469907404</v>
      </c>
      <c r="T212" s="14">
        <f t="shared" si="3"/>
        <v>41935.636469907404</v>
      </c>
    </row>
    <row r="213" spans="1:20" ht="45" x14ac:dyDescent="0.25">
      <c r="A213">
        <v>4051</v>
      </c>
      <c r="B213" s="3" t="s">
        <v>4047</v>
      </c>
      <c r="C213" s="3" t="s">
        <v>8155</v>
      </c>
      <c r="D213" s="6">
        <v>500</v>
      </c>
      <c r="E213" s="8">
        <v>0</v>
      </c>
      <c r="F213" t="s">
        <v>8220</v>
      </c>
      <c r="G213" t="s">
        <v>8223</v>
      </c>
      <c r="H213" t="s">
        <v>8245</v>
      </c>
      <c r="I213">
        <v>1399618380</v>
      </c>
      <c r="J213">
        <v>1399058797</v>
      </c>
      <c r="K213" t="b">
        <v>0</v>
      </c>
      <c r="L213">
        <v>0</v>
      </c>
      <c r="M213" t="b">
        <v>0</v>
      </c>
      <c r="N213" t="s">
        <v>8269</v>
      </c>
      <c r="O213">
        <f>ROUND(E213/D213,0)*100</f>
        <v>0</v>
      </c>
      <c r="P213">
        <f>IFERROR(ROUND(E213/L213,2),0)</f>
        <v>0</v>
      </c>
      <c r="Q213" s="9" t="s">
        <v>8323</v>
      </c>
      <c r="R213" t="s">
        <v>8326</v>
      </c>
      <c r="S213" s="13">
        <f>(((J213/60)/60)/24)+DATE(1970,1,1)</f>
        <v>41761.810150462967</v>
      </c>
      <c r="T213" s="14">
        <f t="shared" si="3"/>
        <v>41768.286805555559</v>
      </c>
    </row>
    <row r="214" spans="1:20" ht="60" x14ac:dyDescent="0.25">
      <c r="A214">
        <v>4052</v>
      </c>
      <c r="B214" s="3" t="s">
        <v>4048</v>
      </c>
      <c r="C214" s="3" t="s">
        <v>8156</v>
      </c>
      <c r="D214" s="6">
        <v>3000</v>
      </c>
      <c r="E214" s="8">
        <v>1126</v>
      </c>
      <c r="F214" t="s">
        <v>8220</v>
      </c>
      <c r="G214" t="s">
        <v>8223</v>
      </c>
      <c r="H214" t="s">
        <v>8245</v>
      </c>
      <c r="I214">
        <v>1413234316</v>
      </c>
      <c r="J214">
        <v>1408050316</v>
      </c>
      <c r="K214" t="b">
        <v>0</v>
      </c>
      <c r="L214">
        <v>13</v>
      </c>
      <c r="M214" t="b">
        <v>0</v>
      </c>
      <c r="N214" t="s">
        <v>8269</v>
      </c>
      <c r="O214">
        <f>ROUND(E214/D214,0)*100</f>
        <v>0</v>
      </c>
      <c r="P214">
        <f>IFERROR(ROUND(E214/L214,2),0)</f>
        <v>86.62</v>
      </c>
      <c r="Q214" s="9" t="s">
        <v>8323</v>
      </c>
      <c r="R214" t="s">
        <v>8326</v>
      </c>
      <c r="S214" s="13">
        <f>(((J214/60)/60)/24)+DATE(1970,1,1)</f>
        <v>41865.878657407404</v>
      </c>
      <c r="T214" s="14">
        <f t="shared" si="3"/>
        <v>41925.878657407404</v>
      </c>
    </row>
    <row r="215" spans="1:20" ht="45" x14ac:dyDescent="0.25">
      <c r="A215">
        <v>4054</v>
      </c>
      <c r="B215" s="3" t="s">
        <v>4050</v>
      </c>
      <c r="C215" s="3" t="s">
        <v>8158</v>
      </c>
      <c r="D215" s="6">
        <v>8880</v>
      </c>
      <c r="E215" s="8">
        <v>0</v>
      </c>
      <c r="F215" t="s">
        <v>8220</v>
      </c>
      <c r="G215" t="s">
        <v>8223</v>
      </c>
      <c r="H215" t="s">
        <v>8245</v>
      </c>
      <c r="I215">
        <v>1475294400</v>
      </c>
      <c r="J215">
        <v>1472674285</v>
      </c>
      <c r="K215" t="b">
        <v>0</v>
      </c>
      <c r="L215">
        <v>0</v>
      </c>
      <c r="M215" t="b">
        <v>0</v>
      </c>
      <c r="N215" t="s">
        <v>8269</v>
      </c>
      <c r="O215">
        <f>ROUND(E215/D215,0)*100</f>
        <v>0</v>
      </c>
      <c r="P215">
        <f>IFERROR(ROUND(E215/L215,2),0)</f>
        <v>0</v>
      </c>
      <c r="Q215" s="9" t="s">
        <v>8323</v>
      </c>
      <c r="R215" t="s">
        <v>8326</v>
      </c>
      <c r="S215" s="13">
        <f>(((J215/60)/60)/24)+DATE(1970,1,1)</f>
        <v>42613.841261574074</v>
      </c>
      <c r="T215" s="14">
        <f t="shared" si="3"/>
        <v>42644.166666666672</v>
      </c>
    </row>
    <row r="216" spans="1:20" ht="60" x14ac:dyDescent="0.25">
      <c r="A216">
        <v>4056</v>
      </c>
      <c r="B216" s="3" t="s">
        <v>4052</v>
      </c>
      <c r="C216" s="3" t="s">
        <v>8160</v>
      </c>
      <c r="D216" s="6">
        <v>1500</v>
      </c>
      <c r="E216" s="8">
        <v>795</v>
      </c>
      <c r="F216" t="s">
        <v>8220</v>
      </c>
      <c r="G216" t="s">
        <v>8223</v>
      </c>
      <c r="H216" t="s">
        <v>8245</v>
      </c>
      <c r="I216">
        <v>1467575940</v>
      </c>
      <c r="J216">
        <v>1465856639</v>
      </c>
      <c r="K216" t="b">
        <v>0</v>
      </c>
      <c r="L216">
        <v>9</v>
      </c>
      <c r="M216" t="b">
        <v>0</v>
      </c>
      <c r="N216" t="s">
        <v>8269</v>
      </c>
      <c r="O216">
        <f>ROUND(E216/D216,0)*100</f>
        <v>100</v>
      </c>
      <c r="P216">
        <f>IFERROR(ROUND(E216/L216,2),0)</f>
        <v>88.33</v>
      </c>
      <c r="Q216" s="9" t="s">
        <v>8323</v>
      </c>
      <c r="R216" t="s">
        <v>8326</v>
      </c>
      <c r="S216" s="13">
        <f>(((J216/60)/60)/24)+DATE(1970,1,1)</f>
        <v>42534.933321759265</v>
      </c>
      <c r="T216" s="14">
        <f t="shared" si="3"/>
        <v>42554.832638888889</v>
      </c>
    </row>
    <row r="217" spans="1:20" ht="45" x14ac:dyDescent="0.25">
      <c r="A217">
        <v>4058</v>
      </c>
      <c r="B217" s="3" t="s">
        <v>4054</v>
      </c>
      <c r="C217" s="3" t="s">
        <v>8162</v>
      </c>
      <c r="D217" s="6">
        <v>3750</v>
      </c>
      <c r="E217" s="8">
        <v>95</v>
      </c>
      <c r="F217" t="s">
        <v>8220</v>
      </c>
      <c r="G217" t="s">
        <v>8223</v>
      </c>
      <c r="H217" t="s">
        <v>8245</v>
      </c>
      <c r="I217">
        <v>1459483140</v>
      </c>
      <c r="J217">
        <v>1458178044</v>
      </c>
      <c r="K217" t="b">
        <v>0</v>
      </c>
      <c r="L217">
        <v>4</v>
      </c>
      <c r="M217" t="b">
        <v>0</v>
      </c>
      <c r="N217" t="s">
        <v>8269</v>
      </c>
      <c r="O217">
        <f>ROUND(E217/D217,0)*100</f>
        <v>0</v>
      </c>
      <c r="P217">
        <f>IFERROR(ROUND(E217/L217,2),0)</f>
        <v>23.75</v>
      </c>
      <c r="Q217" s="9" t="s">
        <v>8323</v>
      </c>
      <c r="R217" t="s">
        <v>8326</v>
      </c>
      <c r="S217" s="13">
        <f>(((J217/60)/60)/24)+DATE(1970,1,1)</f>
        <v>42446.060694444444</v>
      </c>
      <c r="T217" s="14">
        <f t="shared" si="3"/>
        <v>42461.165972222225</v>
      </c>
    </row>
    <row r="218" spans="1:20" ht="45" x14ac:dyDescent="0.25">
      <c r="A218">
        <v>4061</v>
      </c>
      <c r="B218" s="3" t="s">
        <v>4057</v>
      </c>
      <c r="C218" s="3" t="s">
        <v>8165</v>
      </c>
      <c r="D218" s="6">
        <v>525</v>
      </c>
      <c r="E218" s="8">
        <v>0</v>
      </c>
      <c r="F218" t="s">
        <v>8220</v>
      </c>
      <c r="G218" t="s">
        <v>8223</v>
      </c>
      <c r="H218" t="s">
        <v>8245</v>
      </c>
      <c r="I218">
        <v>1461205423</v>
      </c>
      <c r="J218">
        <v>1456025023</v>
      </c>
      <c r="K218" t="b">
        <v>0</v>
      </c>
      <c r="L218">
        <v>0</v>
      </c>
      <c r="M218" t="b">
        <v>0</v>
      </c>
      <c r="N218" t="s">
        <v>8269</v>
      </c>
      <c r="O218">
        <f>ROUND(E218/D218,0)*100</f>
        <v>0</v>
      </c>
      <c r="P218">
        <f>IFERROR(ROUND(E218/L218,2),0)</f>
        <v>0</v>
      </c>
      <c r="Q218" s="9" t="s">
        <v>8323</v>
      </c>
      <c r="R218" t="s">
        <v>8326</v>
      </c>
      <c r="S218" s="13">
        <f>(((J218/60)/60)/24)+DATE(1970,1,1)</f>
        <v>42421.141469907408</v>
      </c>
      <c r="T218" s="14">
        <f t="shared" si="3"/>
        <v>42481.099803240737</v>
      </c>
    </row>
    <row r="219" spans="1:20" ht="60" x14ac:dyDescent="0.25">
      <c r="A219">
        <v>4062</v>
      </c>
      <c r="B219" s="3" t="s">
        <v>4058</v>
      </c>
      <c r="C219" s="3" t="s">
        <v>8166</v>
      </c>
      <c r="D219" s="6">
        <v>20000</v>
      </c>
      <c r="E219" s="8">
        <v>490</v>
      </c>
      <c r="F219" t="s">
        <v>8220</v>
      </c>
      <c r="G219" t="s">
        <v>8223</v>
      </c>
      <c r="H219" t="s">
        <v>8245</v>
      </c>
      <c r="I219">
        <v>1467481468</v>
      </c>
      <c r="J219">
        <v>1464889468</v>
      </c>
      <c r="K219" t="b">
        <v>0</v>
      </c>
      <c r="L219">
        <v>3</v>
      </c>
      <c r="M219" t="b">
        <v>0</v>
      </c>
      <c r="N219" t="s">
        <v>8269</v>
      </c>
      <c r="O219">
        <f>ROUND(E219/D219,0)*100</f>
        <v>0</v>
      </c>
      <c r="P219">
        <f>IFERROR(ROUND(E219/L219,2),0)</f>
        <v>163.33000000000001</v>
      </c>
      <c r="Q219" s="9" t="s">
        <v>8323</v>
      </c>
      <c r="R219" t="s">
        <v>8326</v>
      </c>
      <c r="S219" s="13">
        <f>(((J219/60)/60)/24)+DATE(1970,1,1)</f>
        <v>42523.739212962959</v>
      </c>
      <c r="T219" s="14">
        <f t="shared" si="3"/>
        <v>42553.739212962959</v>
      </c>
    </row>
    <row r="220" spans="1:20" ht="45" x14ac:dyDescent="0.25">
      <c r="A220">
        <v>4065</v>
      </c>
      <c r="B220" s="3" t="s">
        <v>4061</v>
      </c>
      <c r="C220" s="3" t="s">
        <v>8169</v>
      </c>
      <c r="D220" s="6">
        <v>4000</v>
      </c>
      <c r="E220" s="8">
        <v>27</v>
      </c>
      <c r="F220" t="s">
        <v>8220</v>
      </c>
      <c r="G220" t="s">
        <v>8223</v>
      </c>
      <c r="H220" t="s">
        <v>8245</v>
      </c>
      <c r="I220">
        <v>1407883811</v>
      </c>
      <c r="J220">
        <v>1405291811</v>
      </c>
      <c r="K220" t="b">
        <v>0</v>
      </c>
      <c r="L220">
        <v>4</v>
      </c>
      <c r="M220" t="b">
        <v>0</v>
      </c>
      <c r="N220" t="s">
        <v>8269</v>
      </c>
      <c r="O220">
        <f>ROUND(E220/D220,0)*100</f>
        <v>0</v>
      </c>
      <c r="P220">
        <f>IFERROR(ROUND(E220/L220,2),0)</f>
        <v>6.75</v>
      </c>
      <c r="Q220" s="9" t="s">
        <v>8323</v>
      </c>
      <c r="R220" t="s">
        <v>8326</v>
      </c>
      <c r="S220" s="13">
        <f>(((J220/60)/60)/24)+DATE(1970,1,1)</f>
        <v>41833.951516203706</v>
      </c>
      <c r="T220" s="14">
        <f t="shared" si="3"/>
        <v>41863.951516203706</v>
      </c>
    </row>
    <row r="221" spans="1:20" ht="60" x14ac:dyDescent="0.25">
      <c r="A221">
        <v>4066</v>
      </c>
      <c r="B221" s="3" t="s">
        <v>4062</v>
      </c>
      <c r="C221" s="3" t="s">
        <v>8170</v>
      </c>
      <c r="D221" s="6">
        <v>15000</v>
      </c>
      <c r="E221" s="8">
        <v>25</v>
      </c>
      <c r="F221" t="s">
        <v>8220</v>
      </c>
      <c r="G221" t="s">
        <v>8223</v>
      </c>
      <c r="H221" t="s">
        <v>8245</v>
      </c>
      <c r="I221">
        <v>1463619388</v>
      </c>
      <c r="J221">
        <v>1461027388</v>
      </c>
      <c r="K221" t="b">
        <v>0</v>
      </c>
      <c r="L221">
        <v>1</v>
      </c>
      <c r="M221" t="b">
        <v>0</v>
      </c>
      <c r="N221" t="s">
        <v>8269</v>
      </c>
      <c r="O221">
        <f>ROUND(E221/D221,0)*100</f>
        <v>0</v>
      </c>
      <c r="P221">
        <f>IFERROR(ROUND(E221/L221,2),0)</f>
        <v>25</v>
      </c>
      <c r="Q221" s="9" t="s">
        <v>8323</v>
      </c>
      <c r="R221" t="s">
        <v>8326</v>
      </c>
      <c r="S221" s="13">
        <f>(((J221/60)/60)/24)+DATE(1970,1,1)</f>
        <v>42479.039212962962</v>
      </c>
      <c r="T221" s="14">
        <f t="shared" si="3"/>
        <v>42509.039212962962</v>
      </c>
    </row>
    <row r="222" spans="1:20" ht="60" x14ac:dyDescent="0.25">
      <c r="A222">
        <v>4067</v>
      </c>
      <c r="B222" s="3" t="s">
        <v>4063</v>
      </c>
      <c r="C222" s="3" t="s">
        <v>7998</v>
      </c>
      <c r="D222" s="6">
        <v>5000</v>
      </c>
      <c r="E222" s="8">
        <v>3045</v>
      </c>
      <c r="F222" t="s">
        <v>8220</v>
      </c>
      <c r="G222" t="s">
        <v>8223</v>
      </c>
      <c r="H222" t="s">
        <v>8245</v>
      </c>
      <c r="I222">
        <v>1443408550</v>
      </c>
      <c r="J222">
        <v>1439952550</v>
      </c>
      <c r="K222" t="b">
        <v>0</v>
      </c>
      <c r="L222">
        <v>17</v>
      </c>
      <c r="M222" t="b">
        <v>0</v>
      </c>
      <c r="N222" t="s">
        <v>8269</v>
      </c>
      <c r="O222">
        <f>ROUND(E222/D222,0)*100</f>
        <v>100</v>
      </c>
      <c r="P222">
        <f>IFERROR(ROUND(E222/L222,2),0)</f>
        <v>179.12</v>
      </c>
      <c r="Q222" s="9" t="s">
        <v>8323</v>
      </c>
      <c r="R222" t="s">
        <v>8326</v>
      </c>
      <c r="S222" s="13">
        <f>(((J222/60)/60)/24)+DATE(1970,1,1)</f>
        <v>42235.117476851854</v>
      </c>
      <c r="T222" s="14">
        <f t="shared" si="3"/>
        <v>42275.117476851854</v>
      </c>
    </row>
    <row r="223" spans="1:20" ht="45" x14ac:dyDescent="0.25">
      <c r="A223">
        <v>4068</v>
      </c>
      <c r="B223" s="3" t="s">
        <v>4064</v>
      </c>
      <c r="C223" s="3" t="s">
        <v>8171</v>
      </c>
      <c r="D223" s="6">
        <v>3495</v>
      </c>
      <c r="E223" s="8">
        <v>34.950000000000003</v>
      </c>
      <c r="F223" t="s">
        <v>8220</v>
      </c>
      <c r="G223" t="s">
        <v>8223</v>
      </c>
      <c r="H223" t="s">
        <v>8245</v>
      </c>
      <c r="I223">
        <v>1484348700</v>
      </c>
      <c r="J223">
        <v>1481756855</v>
      </c>
      <c r="K223" t="b">
        <v>0</v>
      </c>
      <c r="L223">
        <v>1</v>
      </c>
      <c r="M223" t="b">
        <v>0</v>
      </c>
      <c r="N223" t="s">
        <v>8269</v>
      </c>
      <c r="O223">
        <f>ROUND(E223/D223,0)*100</f>
        <v>0</v>
      </c>
      <c r="P223">
        <f>IFERROR(ROUND(E223/L223,2),0)</f>
        <v>34.950000000000003</v>
      </c>
      <c r="Q223" s="9" t="s">
        <v>8323</v>
      </c>
      <c r="R223" t="s">
        <v>8326</v>
      </c>
      <c r="S223" s="13">
        <f>(((J223/60)/60)/24)+DATE(1970,1,1)</f>
        <v>42718.963599537034</v>
      </c>
      <c r="T223" s="14">
        <f t="shared" si="3"/>
        <v>42748.961805555555</v>
      </c>
    </row>
    <row r="224" spans="1:20" ht="45" x14ac:dyDescent="0.25">
      <c r="A224">
        <v>4070</v>
      </c>
      <c r="B224" s="3" t="s">
        <v>4066</v>
      </c>
      <c r="C224" s="3" t="s">
        <v>8173</v>
      </c>
      <c r="D224" s="6">
        <v>1000</v>
      </c>
      <c r="E224" s="8">
        <v>165</v>
      </c>
      <c r="F224" t="s">
        <v>8220</v>
      </c>
      <c r="G224" t="s">
        <v>8223</v>
      </c>
      <c r="H224" t="s">
        <v>8245</v>
      </c>
      <c r="I224">
        <v>1425178800</v>
      </c>
      <c r="J224">
        <v>1422374420</v>
      </c>
      <c r="K224" t="b">
        <v>0</v>
      </c>
      <c r="L224">
        <v>6</v>
      </c>
      <c r="M224" t="b">
        <v>0</v>
      </c>
      <c r="N224" t="s">
        <v>8269</v>
      </c>
      <c r="O224">
        <f>ROUND(E224/D224,0)*100</f>
        <v>0</v>
      </c>
      <c r="P224">
        <f>IFERROR(ROUND(E224/L224,2),0)</f>
        <v>27.5</v>
      </c>
      <c r="Q224" s="9" t="s">
        <v>8323</v>
      </c>
      <c r="R224" t="s">
        <v>8326</v>
      </c>
      <c r="S224" s="13">
        <f>(((J224/60)/60)/24)+DATE(1970,1,1)</f>
        <v>42031.666898148149</v>
      </c>
      <c r="T224" s="14">
        <f t="shared" si="3"/>
        <v>42064.125</v>
      </c>
    </row>
    <row r="225" spans="1:20" ht="45" x14ac:dyDescent="0.25">
      <c r="A225">
        <v>4073</v>
      </c>
      <c r="B225" s="3" t="s">
        <v>4069</v>
      </c>
      <c r="C225" s="3" t="s">
        <v>8176</v>
      </c>
      <c r="D225" s="6">
        <v>3500</v>
      </c>
      <c r="E225" s="8">
        <v>37</v>
      </c>
      <c r="F225" t="s">
        <v>8220</v>
      </c>
      <c r="G225" t="s">
        <v>8223</v>
      </c>
      <c r="H225" t="s">
        <v>8245</v>
      </c>
      <c r="I225">
        <v>1431144000</v>
      </c>
      <c r="J225">
        <v>1426407426</v>
      </c>
      <c r="K225" t="b">
        <v>0</v>
      </c>
      <c r="L225">
        <v>2</v>
      </c>
      <c r="M225" t="b">
        <v>0</v>
      </c>
      <c r="N225" t="s">
        <v>8269</v>
      </c>
      <c r="O225">
        <f>ROUND(E225/D225,0)*100</f>
        <v>0</v>
      </c>
      <c r="P225">
        <f>IFERROR(ROUND(E225/L225,2),0)</f>
        <v>18.5</v>
      </c>
      <c r="Q225" s="9" t="s">
        <v>8323</v>
      </c>
      <c r="R225" t="s">
        <v>8326</v>
      </c>
      <c r="S225" s="13">
        <f>(((J225/60)/60)/24)+DATE(1970,1,1)</f>
        <v>42078.34520833334</v>
      </c>
      <c r="T225" s="14">
        <f t="shared" si="3"/>
        <v>42133.166666666672</v>
      </c>
    </row>
    <row r="226" spans="1:20" ht="45" x14ac:dyDescent="0.25">
      <c r="A226">
        <v>4076</v>
      </c>
      <c r="B226" s="3" t="s">
        <v>4072</v>
      </c>
      <c r="C226" s="3" t="s">
        <v>8179</v>
      </c>
      <c r="D226" s="6">
        <v>700</v>
      </c>
      <c r="E226" s="8">
        <v>0</v>
      </c>
      <c r="F226" t="s">
        <v>8220</v>
      </c>
      <c r="G226" t="s">
        <v>8223</v>
      </c>
      <c r="H226" t="s">
        <v>8245</v>
      </c>
      <c r="I226">
        <v>1413921060</v>
      </c>
      <c r="J226">
        <v>1411499149</v>
      </c>
      <c r="K226" t="b">
        <v>0</v>
      </c>
      <c r="L226">
        <v>0</v>
      </c>
      <c r="M226" t="b">
        <v>0</v>
      </c>
      <c r="N226" t="s">
        <v>8269</v>
      </c>
      <c r="O226">
        <f>ROUND(E226/D226,0)*100</f>
        <v>0</v>
      </c>
      <c r="P226">
        <f>IFERROR(ROUND(E226/L226,2),0)</f>
        <v>0</v>
      </c>
      <c r="Q226" s="9" t="s">
        <v>8323</v>
      </c>
      <c r="R226" t="s">
        <v>8326</v>
      </c>
      <c r="S226" s="13">
        <f>(((J226/60)/60)/24)+DATE(1970,1,1)</f>
        <v>41905.795706018522</v>
      </c>
      <c r="T226" s="14">
        <f t="shared" si="3"/>
        <v>41933.82708333333</v>
      </c>
    </row>
    <row r="227" spans="1:20" ht="60" x14ac:dyDescent="0.25">
      <c r="A227">
        <v>4077</v>
      </c>
      <c r="B227" s="3" t="s">
        <v>4073</v>
      </c>
      <c r="C227" s="3" t="s">
        <v>8180</v>
      </c>
      <c r="D227" s="6">
        <v>15000</v>
      </c>
      <c r="E227" s="8">
        <v>1335</v>
      </c>
      <c r="F227" t="s">
        <v>8220</v>
      </c>
      <c r="G227" t="s">
        <v>8223</v>
      </c>
      <c r="H227" t="s">
        <v>8245</v>
      </c>
      <c r="I227">
        <v>1482339794</v>
      </c>
      <c r="J227">
        <v>1479747794</v>
      </c>
      <c r="K227" t="b">
        <v>0</v>
      </c>
      <c r="L227">
        <v>6</v>
      </c>
      <c r="M227" t="b">
        <v>0</v>
      </c>
      <c r="N227" t="s">
        <v>8269</v>
      </c>
      <c r="O227">
        <f>ROUND(E227/D227,0)*100</f>
        <v>0</v>
      </c>
      <c r="P227">
        <f>IFERROR(ROUND(E227/L227,2),0)</f>
        <v>222.5</v>
      </c>
      <c r="Q227" s="9" t="s">
        <v>8323</v>
      </c>
      <c r="R227" t="s">
        <v>8326</v>
      </c>
      <c r="S227" s="13">
        <f>(((J227/60)/60)/24)+DATE(1970,1,1)</f>
        <v>42695.7105787037</v>
      </c>
      <c r="T227" s="14">
        <f t="shared" si="3"/>
        <v>42725.7105787037</v>
      </c>
    </row>
    <row r="228" spans="1:20" ht="60" x14ac:dyDescent="0.25">
      <c r="A228">
        <v>4079</v>
      </c>
      <c r="B228" s="3" t="s">
        <v>4075</v>
      </c>
      <c r="C228" s="3" t="s">
        <v>8182</v>
      </c>
      <c r="D228" s="6">
        <v>3000</v>
      </c>
      <c r="E228" s="8">
        <v>5</v>
      </c>
      <c r="F228" t="s">
        <v>8220</v>
      </c>
      <c r="G228" t="s">
        <v>8223</v>
      </c>
      <c r="H228" t="s">
        <v>8245</v>
      </c>
      <c r="I228">
        <v>1466375521</v>
      </c>
      <c r="J228">
        <v>1463783521</v>
      </c>
      <c r="K228" t="b">
        <v>0</v>
      </c>
      <c r="L228">
        <v>1</v>
      </c>
      <c r="M228" t="b">
        <v>0</v>
      </c>
      <c r="N228" t="s">
        <v>8269</v>
      </c>
      <c r="O228">
        <f>ROUND(E228/D228,0)*100</f>
        <v>0</v>
      </c>
      <c r="P228">
        <f>IFERROR(ROUND(E228/L228,2),0)</f>
        <v>5</v>
      </c>
      <c r="Q228" s="9" t="s">
        <v>8323</v>
      </c>
      <c r="R228" t="s">
        <v>8326</v>
      </c>
      <c r="S228" s="13">
        <f>(((J228/60)/60)/24)+DATE(1970,1,1)</f>
        <v>42510.938900462963</v>
      </c>
      <c r="T228" s="14">
        <f t="shared" si="3"/>
        <v>42540.938900462963</v>
      </c>
    </row>
    <row r="229" spans="1:20" ht="60" x14ac:dyDescent="0.25">
      <c r="A229">
        <v>4080</v>
      </c>
      <c r="B229" s="3" t="s">
        <v>4076</v>
      </c>
      <c r="C229" s="3" t="s">
        <v>8183</v>
      </c>
      <c r="D229" s="6">
        <v>3000</v>
      </c>
      <c r="E229" s="8">
        <v>0</v>
      </c>
      <c r="F229" t="s">
        <v>8220</v>
      </c>
      <c r="G229" t="s">
        <v>8223</v>
      </c>
      <c r="H229" t="s">
        <v>8245</v>
      </c>
      <c r="I229">
        <v>1465930440</v>
      </c>
      <c r="J229">
        <v>1463849116</v>
      </c>
      <c r="K229" t="b">
        <v>0</v>
      </c>
      <c r="L229">
        <v>0</v>
      </c>
      <c r="M229" t="b">
        <v>0</v>
      </c>
      <c r="N229" t="s">
        <v>8269</v>
      </c>
      <c r="O229">
        <f>ROUND(E229/D229,0)*100</f>
        <v>0</v>
      </c>
      <c r="P229">
        <f>IFERROR(ROUND(E229/L229,2),0)</f>
        <v>0</v>
      </c>
      <c r="Q229" s="9" t="s">
        <v>8323</v>
      </c>
      <c r="R229" t="s">
        <v>8326</v>
      </c>
      <c r="S229" s="13">
        <f>(((J229/60)/60)/24)+DATE(1970,1,1)</f>
        <v>42511.698101851856</v>
      </c>
      <c r="T229" s="14">
        <f t="shared" si="3"/>
        <v>42535.787500000006</v>
      </c>
    </row>
    <row r="230" spans="1:20" ht="45" x14ac:dyDescent="0.25">
      <c r="A230">
        <v>4081</v>
      </c>
      <c r="B230" s="3" t="s">
        <v>4077</v>
      </c>
      <c r="C230" s="3" t="s">
        <v>8184</v>
      </c>
      <c r="D230" s="6">
        <v>2224</v>
      </c>
      <c r="E230" s="8">
        <v>350</v>
      </c>
      <c r="F230" t="s">
        <v>8220</v>
      </c>
      <c r="G230" t="s">
        <v>8223</v>
      </c>
      <c r="H230" t="s">
        <v>8245</v>
      </c>
      <c r="I230">
        <v>1425819425</v>
      </c>
      <c r="J230">
        <v>1423231025</v>
      </c>
      <c r="K230" t="b">
        <v>0</v>
      </c>
      <c r="L230">
        <v>12</v>
      </c>
      <c r="M230" t="b">
        <v>0</v>
      </c>
      <c r="N230" t="s">
        <v>8269</v>
      </c>
      <c r="O230">
        <f>ROUND(E230/D230,0)*100</f>
        <v>0</v>
      </c>
      <c r="P230">
        <f>IFERROR(ROUND(E230/L230,2),0)</f>
        <v>29.17</v>
      </c>
      <c r="Q230" s="9" t="s">
        <v>8323</v>
      </c>
      <c r="R230" t="s">
        <v>8326</v>
      </c>
      <c r="S230" s="13">
        <f>(((J230/60)/60)/24)+DATE(1970,1,1)</f>
        <v>42041.581307870365</v>
      </c>
      <c r="T230" s="14">
        <f t="shared" si="3"/>
        <v>42071.539641203708</v>
      </c>
    </row>
    <row r="231" spans="1:20" ht="60" x14ac:dyDescent="0.25">
      <c r="A231">
        <v>4082</v>
      </c>
      <c r="B231" s="3" t="s">
        <v>4078</v>
      </c>
      <c r="C231" s="3" t="s">
        <v>8185</v>
      </c>
      <c r="D231" s="6">
        <v>150</v>
      </c>
      <c r="E231" s="8">
        <v>3</v>
      </c>
      <c r="F231" t="s">
        <v>8220</v>
      </c>
      <c r="G231" t="s">
        <v>8223</v>
      </c>
      <c r="H231" t="s">
        <v>8245</v>
      </c>
      <c r="I231">
        <v>1447542000</v>
      </c>
      <c r="J231">
        <v>1446179553</v>
      </c>
      <c r="K231" t="b">
        <v>0</v>
      </c>
      <c r="L231">
        <v>2</v>
      </c>
      <c r="M231" t="b">
        <v>0</v>
      </c>
      <c r="N231" t="s">
        <v>8269</v>
      </c>
      <c r="O231">
        <f>ROUND(E231/D231,0)*100</f>
        <v>0</v>
      </c>
      <c r="P231">
        <f>IFERROR(ROUND(E231/L231,2),0)</f>
        <v>1.5</v>
      </c>
      <c r="Q231" s="9" t="s">
        <v>8323</v>
      </c>
      <c r="R231" t="s">
        <v>8326</v>
      </c>
      <c r="S231" s="13">
        <f>(((J231/60)/60)/24)+DATE(1970,1,1)</f>
        <v>42307.189270833333</v>
      </c>
      <c r="T231" s="14">
        <f t="shared" si="3"/>
        <v>42322.958333333328</v>
      </c>
    </row>
    <row r="232" spans="1:20" ht="60" x14ac:dyDescent="0.25">
      <c r="A232">
        <v>4083</v>
      </c>
      <c r="B232" s="3" t="s">
        <v>4079</v>
      </c>
      <c r="C232" s="3" t="s">
        <v>8186</v>
      </c>
      <c r="D232" s="6">
        <v>3500</v>
      </c>
      <c r="E232" s="8">
        <v>759</v>
      </c>
      <c r="F232" t="s">
        <v>8220</v>
      </c>
      <c r="G232" t="s">
        <v>8223</v>
      </c>
      <c r="H232" t="s">
        <v>8245</v>
      </c>
      <c r="I232">
        <v>1452795416</v>
      </c>
      <c r="J232">
        <v>1450203416</v>
      </c>
      <c r="K232" t="b">
        <v>0</v>
      </c>
      <c r="L232">
        <v>6</v>
      </c>
      <c r="M232" t="b">
        <v>0</v>
      </c>
      <c r="N232" t="s">
        <v>8269</v>
      </c>
      <c r="O232">
        <f>ROUND(E232/D232,0)*100</f>
        <v>0</v>
      </c>
      <c r="P232">
        <f>IFERROR(ROUND(E232/L232,2),0)</f>
        <v>126.5</v>
      </c>
      <c r="Q232" s="9" t="s">
        <v>8323</v>
      </c>
      <c r="R232" t="s">
        <v>8326</v>
      </c>
      <c r="S232" s="13">
        <f>(((J232/60)/60)/24)+DATE(1970,1,1)</f>
        <v>42353.761759259258</v>
      </c>
      <c r="T232" s="14">
        <f t="shared" si="3"/>
        <v>42383.761759259258</v>
      </c>
    </row>
    <row r="233" spans="1:20" ht="60" x14ac:dyDescent="0.25">
      <c r="A233">
        <v>4085</v>
      </c>
      <c r="B233" s="3" t="s">
        <v>4081</v>
      </c>
      <c r="C233" s="3" t="s">
        <v>8188</v>
      </c>
      <c r="D233" s="6">
        <v>3500</v>
      </c>
      <c r="E233" s="8">
        <v>10</v>
      </c>
      <c r="F233" t="s">
        <v>8220</v>
      </c>
      <c r="G233" t="s">
        <v>8223</v>
      </c>
      <c r="H233" t="s">
        <v>8245</v>
      </c>
      <c r="I233">
        <v>1427169540</v>
      </c>
      <c r="J233">
        <v>1424701775</v>
      </c>
      <c r="K233" t="b">
        <v>0</v>
      </c>
      <c r="L233">
        <v>1</v>
      </c>
      <c r="M233" t="b">
        <v>0</v>
      </c>
      <c r="N233" t="s">
        <v>8269</v>
      </c>
      <c r="O233">
        <f>ROUND(E233/D233,0)*100</f>
        <v>0</v>
      </c>
      <c r="P233">
        <f>IFERROR(ROUND(E233/L233,2),0)</f>
        <v>10</v>
      </c>
      <c r="Q233" s="9" t="s">
        <v>8323</v>
      </c>
      <c r="R233" t="s">
        <v>8326</v>
      </c>
      <c r="S233" s="13">
        <f>(((J233/60)/60)/24)+DATE(1970,1,1)</f>
        <v>42058.603877314818</v>
      </c>
      <c r="T233" s="14">
        <f t="shared" si="3"/>
        <v>42087.165972222225</v>
      </c>
    </row>
    <row r="234" spans="1:20" ht="60" x14ac:dyDescent="0.25">
      <c r="A234">
        <v>4086</v>
      </c>
      <c r="B234" s="3" t="s">
        <v>4082</v>
      </c>
      <c r="C234" s="3" t="s">
        <v>8189</v>
      </c>
      <c r="D234" s="6">
        <v>1000</v>
      </c>
      <c r="E234" s="8">
        <v>47</v>
      </c>
      <c r="F234" t="s">
        <v>8220</v>
      </c>
      <c r="G234" t="s">
        <v>8223</v>
      </c>
      <c r="H234" t="s">
        <v>8245</v>
      </c>
      <c r="I234">
        <v>1448078400</v>
      </c>
      <c r="J234">
        <v>1445985299</v>
      </c>
      <c r="K234" t="b">
        <v>0</v>
      </c>
      <c r="L234">
        <v>5</v>
      </c>
      <c r="M234" t="b">
        <v>0</v>
      </c>
      <c r="N234" t="s">
        <v>8269</v>
      </c>
      <c r="O234">
        <f>ROUND(E234/D234,0)*100</f>
        <v>0</v>
      </c>
      <c r="P234">
        <f>IFERROR(ROUND(E234/L234,2),0)</f>
        <v>9.4</v>
      </c>
      <c r="Q234" s="9" t="s">
        <v>8323</v>
      </c>
      <c r="R234" t="s">
        <v>8326</v>
      </c>
      <c r="S234" s="13">
        <f>(((J234/60)/60)/24)+DATE(1970,1,1)</f>
        <v>42304.940960648149</v>
      </c>
      <c r="T234" s="14">
        <f t="shared" si="3"/>
        <v>42329.166666666672</v>
      </c>
    </row>
    <row r="235" spans="1:20" x14ac:dyDescent="0.25">
      <c r="A235">
        <v>4087</v>
      </c>
      <c r="B235" s="3" t="s">
        <v>4083</v>
      </c>
      <c r="C235" s="3" t="s">
        <v>8190</v>
      </c>
      <c r="D235" s="6">
        <v>9600</v>
      </c>
      <c r="E235" s="8">
        <v>0</v>
      </c>
      <c r="F235" t="s">
        <v>8220</v>
      </c>
      <c r="G235" t="s">
        <v>8223</v>
      </c>
      <c r="H235" t="s">
        <v>8245</v>
      </c>
      <c r="I235">
        <v>1468777786</v>
      </c>
      <c r="J235">
        <v>1466185786</v>
      </c>
      <c r="K235" t="b">
        <v>0</v>
      </c>
      <c r="L235">
        <v>0</v>
      </c>
      <c r="M235" t="b">
        <v>0</v>
      </c>
      <c r="N235" t="s">
        <v>8269</v>
      </c>
      <c r="O235">
        <f>ROUND(E235/D235,0)*100</f>
        <v>0</v>
      </c>
      <c r="P235">
        <f>IFERROR(ROUND(E235/L235,2),0)</f>
        <v>0</v>
      </c>
      <c r="Q235" s="9" t="s">
        <v>8323</v>
      </c>
      <c r="R235" t="s">
        <v>8326</v>
      </c>
      <c r="S235" s="13">
        <f>(((J235/60)/60)/24)+DATE(1970,1,1)</f>
        <v>42538.742893518516</v>
      </c>
      <c r="T235" s="14">
        <f t="shared" si="3"/>
        <v>42568.742893518516</v>
      </c>
    </row>
    <row r="236" spans="1:20" ht="60" x14ac:dyDescent="0.25">
      <c r="A236">
        <v>4089</v>
      </c>
      <c r="B236" s="3" t="s">
        <v>4085</v>
      </c>
      <c r="C236" s="3" t="s">
        <v>8192</v>
      </c>
      <c r="D236" s="6">
        <v>5000</v>
      </c>
      <c r="E236" s="8">
        <v>240</v>
      </c>
      <c r="F236" t="s">
        <v>8220</v>
      </c>
      <c r="G236" t="s">
        <v>8223</v>
      </c>
      <c r="H236" t="s">
        <v>8245</v>
      </c>
      <c r="I236">
        <v>1433093700</v>
      </c>
      <c r="J236">
        <v>1430242488</v>
      </c>
      <c r="K236" t="b">
        <v>0</v>
      </c>
      <c r="L236">
        <v>8</v>
      </c>
      <c r="M236" t="b">
        <v>0</v>
      </c>
      <c r="N236" t="s">
        <v>8269</v>
      </c>
      <c r="O236">
        <f>ROUND(E236/D236,0)*100</f>
        <v>0</v>
      </c>
      <c r="P236">
        <f>IFERROR(ROUND(E236/L236,2),0)</f>
        <v>30</v>
      </c>
      <c r="Q236" s="9" t="s">
        <v>8323</v>
      </c>
      <c r="R236" t="s">
        <v>8326</v>
      </c>
      <c r="S236" s="13">
        <f>(((J236/60)/60)/24)+DATE(1970,1,1)</f>
        <v>42122.732499999998</v>
      </c>
      <c r="T236" s="14">
        <f t="shared" si="3"/>
        <v>42155.732638888891</v>
      </c>
    </row>
    <row r="237" spans="1:20" ht="45" x14ac:dyDescent="0.25">
      <c r="A237">
        <v>4090</v>
      </c>
      <c r="B237" s="3" t="s">
        <v>4086</v>
      </c>
      <c r="C237" s="3" t="s">
        <v>8193</v>
      </c>
      <c r="D237" s="6">
        <v>1000</v>
      </c>
      <c r="E237" s="8">
        <v>32</v>
      </c>
      <c r="F237" t="s">
        <v>8220</v>
      </c>
      <c r="G237" t="s">
        <v>8223</v>
      </c>
      <c r="H237" t="s">
        <v>8245</v>
      </c>
      <c r="I237">
        <v>1438959600</v>
      </c>
      <c r="J237">
        <v>1437754137</v>
      </c>
      <c r="K237" t="b">
        <v>0</v>
      </c>
      <c r="L237">
        <v>3</v>
      </c>
      <c r="M237" t="b">
        <v>0</v>
      </c>
      <c r="N237" t="s">
        <v>8269</v>
      </c>
      <c r="O237">
        <f>ROUND(E237/D237,0)*100</f>
        <v>0</v>
      </c>
      <c r="P237">
        <f>IFERROR(ROUND(E237/L237,2),0)</f>
        <v>10.67</v>
      </c>
      <c r="Q237" s="9" t="s">
        <v>8323</v>
      </c>
      <c r="R237" t="s">
        <v>8326</v>
      </c>
      <c r="S237" s="13">
        <f>(((J237/60)/60)/24)+DATE(1970,1,1)</f>
        <v>42209.67288194444</v>
      </c>
      <c r="T237" s="14">
        <f t="shared" si="3"/>
        <v>42223.625</v>
      </c>
    </row>
    <row r="238" spans="1:20" ht="60" x14ac:dyDescent="0.25">
      <c r="A238">
        <v>4091</v>
      </c>
      <c r="B238" s="3" t="s">
        <v>4087</v>
      </c>
      <c r="C238" s="3" t="s">
        <v>8194</v>
      </c>
      <c r="D238" s="6">
        <v>1600</v>
      </c>
      <c r="E238" s="8">
        <v>204</v>
      </c>
      <c r="F238" t="s">
        <v>8220</v>
      </c>
      <c r="G238" t="s">
        <v>8223</v>
      </c>
      <c r="H238" t="s">
        <v>8245</v>
      </c>
      <c r="I238">
        <v>1421410151</v>
      </c>
      <c r="J238">
        <v>1418818151</v>
      </c>
      <c r="K238" t="b">
        <v>0</v>
      </c>
      <c r="L238">
        <v>8</v>
      </c>
      <c r="M238" t="b">
        <v>0</v>
      </c>
      <c r="N238" t="s">
        <v>8269</v>
      </c>
      <c r="O238">
        <f>ROUND(E238/D238,0)*100</f>
        <v>0</v>
      </c>
      <c r="P238">
        <f>IFERROR(ROUND(E238/L238,2),0)</f>
        <v>25.5</v>
      </c>
      <c r="Q238" s="9" t="s">
        <v>8323</v>
      </c>
      <c r="R238" t="s">
        <v>8326</v>
      </c>
      <c r="S238" s="13">
        <f>(((J238/60)/60)/24)+DATE(1970,1,1)</f>
        <v>41990.506377314814</v>
      </c>
      <c r="T238" s="14">
        <f t="shared" si="3"/>
        <v>42020.506377314814</v>
      </c>
    </row>
    <row r="239" spans="1:20" ht="45" x14ac:dyDescent="0.25">
      <c r="A239">
        <v>4092</v>
      </c>
      <c r="B239" s="3" t="s">
        <v>4088</v>
      </c>
      <c r="C239" s="3" t="s">
        <v>8195</v>
      </c>
      <c r="D239" s="6">
        <v>110000</v>
      </c>
      <c r="E239" s="8">
        <v>20</v>
      </c>
      <c r="F239" t="s">
        <v>8220</v>
      </c>
      <c r="G239" t="s">
        <v>8223</v>
      </c>
      <c r="H239" t="s">
        <v>8245</v>
      </c>
      <c r="I239">
        <v>1428205247</v>
      </c>
      <c r="J239">
        <v>1423024847</v>
      </c>
      <c r="K239" t="b">
        <v>0</v>
      </c>
      <c r="L239">
        <v>1</v>
      </c>
      <c r="M239" t="b">
        <v>0</v>
      </c>
      <c r="N239" t="s">
        <v>8269</v>
      </c>
      <c r="O239">
        <f>ROUND(E239/D239,0)*100</f>
        <v>0</v>
      </c>
      <c r="P239">
        <f>IFERROR(ROUND(E239/L239,2),0)</f>
        <v>20</v>
      </c>
      <c r="Q239" s="9" t="s">
        <v>8323</v>
      </c>
      <c r="R239" t="s">
        <v>8326</v>
      </c>
      <c r="S239" s="13">
        <f>(((J239/60)/60)/24)+DATE(1970,1,1)</f>
        <v>42039.194988425923</v>
      </c>
      <c r="T239" s="14">
        <f t="shared" si="3"/>
        <v>42099.153321759266</v>
      </c>
    </row>
    <row r="240" spans="1:20" ht="45" x14ac:dyDescent="0.25">
      <c r="A240">
        <v>4094</v>
      </c>
      <c r="B240" s="3" t="s">
        <v>4090</v>
      </c>
      <c r="C240" s="3" t="s">
        <v>8197</v>
      </c>
      <c r="D240" s="6">
        <v>2000</v>
      </c>
      <c r="E240" s="8">
        <v>730</v>
      </c>
      <c r="F240" t="s">
        <v>8220</v>
      </c>
      <c r="G240" t="s">
        <v>8223</v>
      </c>
      <c r="H240" t="s">
        <v>8245</v>
      </c>
      <c r="I240">
        <v>1413953940</v>
      </c>
      <c r="J240">
        <v>1410141900</v>
      </c>
      <c r="K240" t="b">
        <v>0</v>
      </c>
      <c r="L240">
        <v>8</v>
      </c>
      <c r="M240" t="b">
        <v>0</v>
      </c>
      <c r="N240" t="s">
        <v>8269</v>
      </c>
      <c r="O240">
        <f>ROUND(E240/D240,0)*100</f>
        <v>0</v>
      </c>
      <c r="P240">
        <f>IFERROR(ROUND(E240/L240,2),0)</f>
        <v>91.25</v>
      </c>
      <c r="Q240" s="9" t="s">
        <v>8323</v>
      </c>
      <c r="R240" t="s">
        <v>8326</v>
      </c>
      <c r="S240" s="13">
        <f>(((J240/60)/60)/24)+DATE(1970,1,1)</f>
        <v>41890.086805555555</v>
      </c>
      <c r="T240" s="14">
        <f t="shared" si="3"/>
        <v>41934.207638888889</v>
      </c>
    </row>
    <row r="241" spans="1:20" ht="45" x14ac:dyDescent="0.25">
      <c r="A241">
        <v>4098</v>
      </c>
      <c r="B241" s="3" t="s">
        <v>4094</v>
      </c>
      <c r="C241" s="3" t="s">
        <v>8201</v>
      </c>
      <c r="D241" s="6">
        <v>75000</v>
      </c>
      <c r="E241" s="8">
        <v>0</v>
      </c>
      <c r="F241" t="s">
        <v>8220</v>
      </c>
      <c r="G241" t="s">
        <v>8223</v>
      </c>
      <c r="H241" t="s">
        <v>8245</v>
      </c>
      <c r="I241">
        <v>1465060797</v>
      </c>
      <c r="J241">
        <v>1462468797</v>
      </c>
      <c r="K241" t="b">
        <v>0</v>
      </c>
      <c r="L241">
        <v>0</v>
      </c>
      <c r="M241" t="b">
        <v>0</v>
      </c>
      <c r="N241" t="s">
        <v>8269</v>
      </c>
      <c r="O241">
        <f>ROUND(E241/D241,0)*100</f>
        <v>0</v>
      </c>
      <c r="P241">
        <f>IFERROR(ROUND(E241/L241,2),0)</f>
        <v>0</v>
      </c>
      <c r="Q241" s="9" t="s">
        <v>8323</v>
      </c>
      <c r="R241" t="s">
        <v>8326</v>
      </c>
      <c r="S241" s="13">
        <f>(((J241/60)/60)/24)+DATE(1970,1,1)</f>
        <v>42495.722187499996</v>
      </c>
      <c r="T241" s="14">
        <f t="shared" si="3"/>
        <v>42525.722187499996</v>
      </c>
    </row>
    <row r="242" spans="1:20" ht="60" x14ac:dyDescent="0.25">
      <c r="A242">
        <v>4099</v>
      </c>
      <c r="B242" s="3" t="s">
        <v>4095</v>
      </c>
      <c r="C242" s="3" t="s">
        <v>8202</v>
      </c>
      <c r="D242" s="6">
        <v>4500</v>
      </c>
      <c r="E242" s="8">
        <v>50</v>
      </c>
      <c r="F242" t="s">
        <v>8220</v>
      </c>
      <c r="G242" t="s">
        <v>8223</v>
      </c>
      <c r="H242" t="s">
        <v>8245</v>
      </c>
      <c r="I242">
        <v>1472847873</v>
      </c>
      <c r="J242">
        <v>1468959873</v>
      </c>
      <c r="K242" t="b">
        <v>0</v>
      </c>
      <c r="L242">
        <v>1</v>
      </c>
      <c r="M242" t="b">
        <v>0</v>
      </c>
      <c r="N242" t="s">
        <v>8269</v>
      </c>
      <c r="O242">
        <f>ROUND(E242/D242,0)*100</f>
        <v>0</v>
      </c>
      <c r="P242">
        <f>IFERROR(ROUND(E242/L242,2),0)</f>
        <v>50</v>
      </c>
      <c r="Q242" s="9" t="s">
        <v>8323</v>
      </c>
      <c r="R242" t="s">
        <v>8326</v>
      </c>
      <c r="S242" s="13">
        <f>(((J242/60)/60)/24)+DATE(1970,1,1)</f>
        <v>42570.850381944445</v>
      </c>
      <c r="T242" s="14">
        <f t="shared" si="3"/>
        <v>42615.850381944445</v>
      </c>
    </row>
    <row r="243" spans="1:20" ht="45" x14ac:dyDescent="0.25">
      <c r="A243">
        <v>4100</v>
      </c>
      <c r="B243" s="3" t="s">
        <v>4096</v>
      </c>
      <c r="C243" s="3" t="s">
        <v>8203</v>
      </c>
      <c r="D243" s="6">
        <v>270</v>
      </c>
      <c r="E243" s="8">
        <v>0</v>
      </c>
      <c r="F243" t="s">
        <v>8220</v>
      </c>
      <c r="G243" t="s">
        <v>8223</v>
      </c>
      <c r="H243" t="s">
        <v>8245</v>
      </c>
      <c r="I243">
        <v>1414205990</v>
      </c>
      <c r="J243">
        <v>1413341990</v>
      </c>
      <c r="K243" t="b">
        <v>0</v>
      </c>
      <c r="L243">
        <v>0</v>
      </c>
      <c r="M243" t="b">
        <v>0</v>
      </c>
      <c r="N243" t="s">
        <v>8269</v>
      </c>
      <c r="O243">
        <f>ROUND(E243/D243,0)*100</f>
        <v>0</v>
      </c>
      <c r="P243">
        <f>IFERROR(ROUND(E243/L243,2),0)</f>
        <v>0</v>
      </c>
      <c r="Q243" s="9" t="s">
        <v>8323</v>
      </c>
      <c r="R243" t="s">
        <v>8326</v>
      </c>
      <c r="S243" s="13">
        <f>(((J243/60)/60)/24)+DATE(1970,1,1)</f>
        <v>41927.124884259261</v>
      </c>
      <c r="T243" s="14">
        <f t="shared" si="3"/>
        <v>41937.124884259261</v>
      </c>
    </row>
    <row r="244" spans="1:20" ht="60" x14ac:dyDescent="0.25">
      <c r="A244">
        <v>4101</v>
      </c>
      <c r="B244" s="3" t="s">
        <v>4097</v>
      </c>
      <c r="C244" s="3" t="s">
        <v>8204</v>
      </c>
      <c r="D244" s="6">
        <v>600</v>
      </c>
      <c r="E244" s="8">
        <v>0</v>
      </c>
      <c r="F244" t="s">
        <v>8220</v>
      </c>
      <c r="G244" t="s">
        <v>8223</v>
      </c>
      <c r="H244" t="s">
        <v>8245</v>
      </c>
      <c r="I244">
        <v>1485380482</v>
      </c>
      <c r="J244">
        <v>1482788482</v>
      </c>
      <c r="K244" t="b">
        <v>0</v>
      </c>
      <c r="L244">
        <v>0</v>
      </c>
      <c r="M244" t="b">
        <v>0</v>
      </c>
      <c r="N244" t="s">
        <v>8269</v>
      </c>
      <c r="O244">
        <f>ROUND(E244/D244,0)*100</f>
        <v>0</v>
      </c>
      <c r="P244">
        <f>IFERROR(ROUND(E244/L244,2),0)</f>
        <v>0</v>
      </c>
      <c r="Q244" s="9" t="s">
        <v>8323</v>
      </c>
      <c r="R244" t="s">
        <v>8326</v>
      </c>
      <c r="S244" s="13">
        <f>(((J244/60)/60)/24)+DATE(1970,1,1)</f>
        <v>42730.903726851851</v>
      </c>
      <c r="T244" s="14">
        <f t="shared" si="3"/>
        <v>42760.903726851851</v>
      </c>
    </row>
    <row r="245" spans="1:20" ht="45" x14ac:dyDescent="0.25">
      <c r="A245">
        <v>4102</v>
      </c>
      <c r="B245" s="3" t="s">
        <v>4098</v>
      </c>
      <c r="C245" s="3" t="s">
        <v>8205</v>
      </c>
      <c r="D245" s="6">
        <v>500</v>
      </c>
      <c r="E245" s="8">
        <v>137</v>
      </c>
      <c r="F245" t="s">
        <v>8220</v>
      </c>
      <c r="G245" t="s">
        <v>8223</v>
      </c>
      <c r="H245" t="s">
        <v>8245</v>
      </c>
      <c r="I245">
        <v>1463343673</v>
      </c>
      <c r="J245">
        <v>1460751673</v>
      </c>
      <c r="K245" t="b">
        <v>0</v>
      </c>
      <c r="L245">
        <v>6</v>
      </c>
      <c r="M245" t="b">
        <v>0</v>
      </c>
      <c r="N245" t="s">
        <v>8269</v>
      </c>
      <c r="O245">
        <f>ROUND(E245/D245,0)*100</f>
        <v>0</v>
      </c>
      <c r="P245">
        <f>IFERROR(ROUND(E245/L245,2),0)</f>
        <v>22.83</v>
      </c>
      <c r="Q245" s="9" t="s">
        <v>8323</v>
      </c>
      <c r="R245" t="s">
        <v>8326</v>
      </c>
      <c r="S245" s="13">
        <f>(((J245/60)/60)/24)+DATE(1970,1,1)</f>
        <v>42475.848067129627</v>
      </c>
      <c r="T245" s="14">
        <f t="shared" si="3"/>
        <v>42505.848067129627</v>
      </c>
    </row>
    <row r="246" spans="1:20" ht="45" x14ac:dyDescent="0.25">
      <c r="A246">
        <v>4103</v>
      </c>
      <c r="B246" s="3" t="s">
        <v>4099</v>
      </c>
      <c r="C246" s="3" t="s">
        <v>8206</v>
      </c>
      <c r="D246" s="6">
        <v>1000</v>
      </c>
      <c r="E246" s="8">
        <v>100</v>
      </c>
      <c r="F246" t="s">
        <v>8220</v>
      </c>
      <c r="G246" t="s">
        <v>8223</v>
      </c>
      <c r="H246" t="s">
        <v>8245</v>
      </c>
      <c r="I246">
        <v>1440613920</v>
      </c>
      <c r="J246">
        <v>1435953566</v>
      </c>
      <c r="K246" t="b">
        <v>0</v>
      </c>
      <c r="L246">
        <v>6</v>
      </c>
      <c r="M246" t="b">
        <v>0</v>
      </c>
      <c r="N246" t="s">
        <v>8269</v>
      </c>
      <c r="O246">
        <f>ROUND(E246/D246,0)*100</f>
        <v>0</v>
      </c>
      <c r="P246">
        <f>IFERROR(ROUND(E246/L246,2),0)</f>
        <v>16.670000000000002</v>
      </c>
      <c r="Q246" s="9" t="s">
        <v>8323</v>
      </c>
      <c r="R246" t="s">
        <v>8326</v>
      </c>
      <c r="S246" s="13">
        <f>(((J246/60)/60)/24)+DATE(1970,1,1)</f>
        <v>42188.83293981482</v>
      </c>
      <c r="T246" s="14">
        <f t="shared" si="3"/>
        <v>42242.772222222222</v>
      </c>
    </row>
    <row r="247" spans="1:20" ht="60" x14ac:dyDescent="0.25">
      <c r="A247">
        <v>4106</v>
      </c>
      <c r="B247" s="3" t="s">
        <v>4102</v>
      </c>
      <c r="C247" s="3" t="s">
        <v>8209</v>
      </c>
      <c r="D247" s="6">
        <v>5000</v>
      </c>
      <c r="E247" s="8">
        <v>3530</v>
      </c>
      <c r="F247" t="s">
        <v>8220</v>
      </c>
      <c r="G247" t="s">
        <v>8223</v>
      </c>
      <c r="H247" t="s">
        <v>8245</v>
      </c>
      <c r="I247">
        <v>1427936400</v>
      </c>
      <c r="J247">
        <v>1424221866</v>
      </c>
      <c r="K247" t="b">
        <v>0</v>
      </c>
      <c r="L247">
        <v>33</v>
      </c>
      <c r="M247" t="b">
        <v>0</v>
      </c>
      <c r="N247" t="s">
        <v>8269</v>
      </c>
      <c r="O247">
        <f>ROUND(E247/D247,0)*100</f>
        <v>100</v>
      </c>
      <c r="P247">
        <f>IFERROR(ROUND(E247/L247,2),0)</f>
        <v>106.97</v>
      </c>
      <c r="Q247" s="9" t="s">
        <v>8323</v>
      </c>
      <c r="R247" t="s">
        <v>8326</v>
      </c>
      <c r="S247" s="13">
        <f>(((J247/60)/60)/24)+DATE(1970,1,1)</f>
        <v>42053.049375000002</v>
      </c>
      <c r="T247" s="14">
        <f t="shared" si="3"/>
        <v>42096.041666666672</v>
      </c>
    </row>
    <row r="248" spans="1:20" ht="60" x14ac:dyDescent="0.25">
      <c r="A248">
        <v>4107</v>
      </c>
      <c r="B248" s="3" t="s">
        <v>4103</v>
      </c>
      <c r="C248" s="3" t="s">
        <v>8210</v>
      </c>
      <c r="D248" s="6">
        <v>2000</v>
      </c>
      <c r="E248" s="8">
        <v>41</v>
      </c>
      <c r="F248" t="s">
        <v>8220</v>
      </c>
      <c r="G248" t="s">
        <v>8223</v>
      </c>
      <c r="H248" t="s">
        <v>8245</v>
      </c>
      <c r="I248">
        <v>1411596001</v>
      </c>
      <c r="J248">
        <v>1409608801</v>
      </c>
      <c r="K248" t="b">
        <v>0</v>
      </c>
      <c r="L248">
        <v>4</v>
      </c>
      <c r="M248" t="b">
        <v>0</v>
      </c>
      <c r="N248" t="s">
        <v>8269</v>
      </c>
      <c r="O248">
        <f>ROUND(E248/D248,0)*100</f>
        <v>0</v>
      </c>
      <c r="P248">
        <f>IFERROR(ROUND(E248/L248,2),0)</f>
        <v>10.25</v>
      </c>
      <c r="Q248" s="9" t="s">
        <v>8323</v>
      </c>
      <c r="R248" t="s">
        <v>8326</v>
      </c>
      <c r="S248" s="13">
        <f>(((J248/60)/60)/24)+DATE(1970,1,1)</f>
        <v>41883.916678240741</v>
      </c>
      <c r="T248" s="14">
        <f t="shared" si="3"/>
        <v>41906.916678240741</v>
      </c>
    </row>
    <row r="249" spans="1:20" ht="45" x14ac:dyDescent="0.25">
      <c r="A249">
        <v>4108</v>
      </c>
      <c r="B249" s="3" t="s">
        <v>4104</v>
      </c>
      <c r="C249" s="3" t="s">
        <v>8211</v>
      </c>
      <c r="D249" s="6">
        <v>3000</v>
      </c>
      <c r="E249" s="8">
        <v>59</v>
      </c>
      <c r="F249" t="s">
        <v>8220</v>
      </c>
      <c r="G249" t="s">
        <v>8223</v>
      </c>
      <c r="H249" t="s">
        <v>8245</v>
      </c>
      <c r="I249">
        <v>1488517200</v>
      </c>
      <c r="J249">
        <v>1485909937</v>
      </c>
      <c r="K249" t="b">
        <v>0</v>
      </c>
      <c r="L249">
        <v>1</v>
      </c>
      <c r="M249" t="b">
        <v>0</v>
      </c>
      <c r="N249" t="s">
        <v>8269</v>
      </c>
      <c r="O249">
        <f>ROUND(E249/D249,0)*100</f>
        <v>0</v>
      </c>
      <c r="P249">
        <f>IFERROR(ROUND(E249/L249,2),0)</f>
        <v>59</v>
      </c>
      <c r="Q249" s="9" t="s">
        <v>8323</v>
      </c>
      <c r="R249" t="s">
        <v>8326</v>
      </c>
      <c r="S249" s="13">
        <f>(((J249/60)/60)/24)+DATE(1970,1,1)</f>
        <v>42767.031678240746</v>
      </c>
      <c r="T249" s="14">
        <f t="shared" si="3"/>
        <v>42797.208333333328</v>
      </c>
    </row>
    <row r="250" spans="1:20" ht="45" x14ac:dyDescent="0.25">
      <c r="A250">
        <v>4111</v>
      </c>
      <c r="B250" s="3" t="s">
        <v>4107</v>
      </c>
      <c r="C250" s="3" t="s">
        <v>8214</v>
      </c>
      <c r="D250" s="6">
        <v>3000</v>
      </c>
      <c r="E250" s="8">
        <v>94</v>
      </c>
      <c r="F250" t="s">
        <v>8220</v>
      </c>
      <c r="G250" t="s">
        <v>8223</v>
      </c>
      <c r="H250" t="s">
        <v>8245</v>
      </c>
      <c r="I250">
        <v>1424747740</v>
      </c>
      <c r="J250">
        <v>1422155740</v>
      </c>
      <c r="K250" t="b">
        <v>0</v>
      </c>
      <c r="L250">
        <v>6</v>
      </c>
      <c r="M250" t="b">
        <v>0</v>
      </c>
      <c r="N250" t="s">
        <v>8269</v>
      </c>
      <c r="O250">
        <f>ROUND(E250/D250,0)*100</f>
        <v>0</v>
      </c>
      <c r="P250">
        <f>IFERROR(ROUND(E250/L250,2),0)</f>
        <v>15.67</v>
      </c>
      <c r="Q250" s="9" t="s">
        <v>8323</v>
      </c>
      <c r="R250" t="s">
        <v>8326</v>
      </c>
      <c r="S250" s="13">
        <f>(((J250/60)/60)/24)+DATE(1970,1,1)</f>
        <v>42029.135879629626</v>
      </c>
      <c r="T250" s="14">
        <f t="shared" si="3"/>
        <v>42059.135879629626</v>
      </c>
    </row>
    <row r="251" spans="1:20" ht="60" x14ac:dyDescent="0.25">
      <c r="A251">
        <v>4113</v>
      </c>
      <c r="B251" s="3" t="s">
        <v>4109</v>
      </c>
      <c r="C251" s="3" t="s">
        <v>8215</v>
      </c>
      <c r="D251" s="6">
        <v>1500</v>
      </c>
      <c r="E251" s="8">
        <v>3</v>
      </c>
      <c r="F251" t="s">
        <v>8220</v>
      </c>
      <c r="G251" t="s">
        <v>8223</v>
      </c>
      <c r="H251" t="s">
        <v>8245</v>
      </c>
      <c r="I251">
        <v>1452234840</v>
      </c>
      <c r="J251">
        <v>1450619123</v>
      </c>
      <c r="K251" t="b">
        <v>0</v>
      </c>
      <c r="L251">
        <v>3</v>
      </c>
      <c r="M251" t="b">
        <v>0</v>
      </c>
      <c r="N251" t="s">
        <v>8269</v>
      </c>
      <c r="O251">
        <f>ROUND(E251/D251,0)*100</f>
        <v>0</v>
      </c>
      <c r="P251">
        <f>IFERROR(ROUND(E251/L251,2),0)</f>
        <v>1</v>
      </c>
      <c r="Q251" s="9" t="s">
        <v>8323</v>
      </c>
      <c r="R251" t="s">
        <v>8326</v>
      </c>
      <c r="S251" s="13">
        <f>(((J251/60)/60)/24)+DATE(1970,1,1)</f>
        <v>42358.573182870372</v>
      </c>
      <c r="T251" s="14">
        <f t="shared" si="3"/>
        <v>42377.273611111115</v>
      </c>
    </row>
  </sheetData>
  <conditionalFormatting sqref="F1:F251">
    <cfRule type="cellIs" dxfId="0" priority="2" operator="equal">
      <formula>"Successful"</formula>
    </cfRule>
    <cfRule type="cellIs" dxfId="1" priority="3" operator="equal">
      <formula>"Live"</formula>
    </cfRule>
    <cfRule type="cellIs" dxfId="2" priority="4" operator="equal">
      <formula>"canceled"</formula>
    </cfRule>
    <cfRule type="cellIs" dxfId="3" priority="5" operator="equal">
      <formula>"Failed"</formula>
    </cfRule>
  </conditionalFormatting>
  <conditionalFormatting sqref="O1:P1 O2:O251">
    <cfRule type="colorScale" priority="1">
      <colorScale>
        <cfvo type="min"/>
        <cfvo type="percentile" val="90"/>
        <color rgb="FFC00000"/>
        <color rgb="FF00B0F0"/>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AF2B4-3A72-48ED-9CC8-C9178AD4A55E}">
  <dimension ref="A1:C15"/>
  <sheetViews>
    <sheetView workbookViewId="0">
      <selection activeCell="L38" sqref="L38"/>
    </sheetView>
  </sheetViews>
  <sheetFormatPr defaultRowHeight="15" x14ac:dyDescent="0.25"/>
  <cols>
    <col min="1" max="1" width="28.42578125" bestFit="1" customWidth="1"/>
    <col min="2" max="2" width="10.5703125" bestFit="1" customWidth="1"/>
    <col min="3" max="3" width="11.5703125" bestFit="1" customWidth="1"/>
  </cols>
  <sheetData>
    <row r="1" spans="1:3" x14ac:dyDescent="0.25">
      <c r="B1" t="s">
        <v>8385</v>
      </c>
      <c r="C1" t="s">
        <v>8386</v>
      </c>
    </row>
    <row r="2" spans="1:3" x14ac:dyDescent="0.25">
      <c r="A2" t="s">
        <v>8387</v>
      </c>
      <c r="B2" s="16">
        <f>AVERAGE('Successful US Kickstarters'!D:D)</f>
        <v>5048.8786407766993</v>
      </c>
      <c r="C2" s="16">
        <f>AVERAGE('Failed US KickStarters'!D:D)</f>
        <v>10554.212</v>
      </c>
    </row>
    <row r="3" spans="1:3" x14ac:dyDescent="0.25">
      <c r="A3" t="s">
        <v>8388</v>
      </c>
      <c r="B3" s="16">
        <f>MEDIAN('Successful US Kickstarters'!D:D)</f>
        <v>3000</v>
      </c>
      <c r="C3" s="16">
        <f>MEDIAN('Failed US KickStarters'!D:D)</f>
        <v>5000</v>
      </c>
    </row>
    <row r="4" spans="1:3" x14ac:dyDescent="0.25">
      <c r="B4" s="16"/>
      <c r="C4" s="16"/>
    </row>
    <row r="5" spans="1:3" x14ac:dyDescent="0.25">
      <c r="A5" t="s">
        <v>8389</v>
      </c>
      <c r="B5" s="16">
        <f>AVERAGE('Successful US Kickstarters'!E:E)</f>
        <v>5601.5458009708727</v>
      </c>
      <c r="C5" s="16">
        <f>AVERAGE('Failed US KickStarters'!E:E)</f>
        <v>558.65484000000004</v>
      </c>
    </row>
    <row r="6" spans="1:3" x14ac:dyDescent="0.25">
      <c r="A6" t="s">
        <v>8390</v>
      </c>
      <c r="B6" s="16">
        <f>MEDIAN('Successful US Kickstarters'!E:E)</f>
        <v>3167.5</v>
      </c>
      <c r="C6" s="16">
        <f>MEDIAN('Failed US KickStarters'!E:E)</f>
        <v>103</v>
      </c>
    </row>
    <row r="7" spans="1:3" x14ac:dyDescent="0.25">
      <c r="A7" t="s">
        <v>8391</v>
      </c>
      <c r="B7" s="17">
        <f>_xlfn.STDEV.P('Successful US Kickstarters'!E:E)</f>
        <v>8334.5731699164608</v>
      </c>
      <c r="C7" s="17">
        <f>_xlfn.STDEV.P('Failed US KickStarters'!E:E)</f>
        <v>1330.5230280400915</v>
      </c>
    </row>
    <row r="8" spans="1:3" x14ac:dyDescent="0.25">
      <c r="A8" t="s">
        <v>8392</v>
      </c>
      <c r="B8" s="17">
        <f>_xlfn.QUARTILE.EXC('Successful US Kickstarters'!E:E,3)</f>
        <v>5699</v>
      </c>
      <c r="C8" s="17">
        <f>_xlfn.QUARTILE.EXC('Failed US KickStarters'!E:E,3)</f>
        <v>501</v>
      </c>
    </row>
    <row r="9" spans="1:3" x14ac:dyDescent="0.25">
      <c r="A9" t="s">
        <v>8393</v>
      </c>
      <c r="B9" s="17">
        <f>_xlfn.QUARTILE.EXC('Successful US Kickstarters'!E:E,1)</f>
        <v>1716.5074999999999</v>
      </c>
      <c r="C9" s="17">
        <f>_xlfn.QUARTILE.EXC('Failed US KickStarters'!E:E,1)</f>
        <v>9.25</v>
      </c>
    </row>
    <row r="10" spans="1:3" x14ac:dyDescent="0.25">
      <c r="A10" t="s">
        <v>8394</v>
      </c>
      <c r="B10" s="17">
        <f>B8-B9</f>
        <v>3982.4925000000003</v>
      </c>
      <c r="C10" s="17">
        <f>C8-C9</f>
        <v>491.75</v>
      </c>
    </row>
    <row r="12" spans="1:3" x14ac:dyDescent="0.25">
      <c r="A12" t="s">
        <v>8395</v>
      </c>
    </row>
    <row r="13" spans="1:3" x14ac:dyDescent="0.25">
      <c r="A13" t="s">
        <v>8396</v>
      </c>
    </row>
    <row r="14" spans="1:3" x14ac:dyDescent="0.25">
      <c r="A14" t="s">
        <v>8397</v>
      </c>
    </row>
    <row r="15" spans="1:3" x14ac:dyDescent="0.25">
      <c r="A15" t="s">
        <v>8398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Kickstarter</vt:lpstr>
      <vt:lpstr>ParentCategoryStatistics</vt:lpstr>
      <vt:lpstr>SubCategoryStatistics</vt:lpstr>
      <vt:lpstr>OutcomesBasedOnLaunchDate</vt:lpstr>
      <vt:lpstr>VlookupPlays</vt:lpstr>
      <vt:lpstr>Successful US Kickstarters</vt:lpstr>
      <vt:lpstr>Failed US KickStarters</vt:lpstr>
      <vt:lpstr>Descriptive Statistics</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Joe Goeman</cp:lastModifiedBy>
  <dcterms:created xsi:type="dcterms:W3CDTF">2017-04-20T15:17:24Z</dcterms:created>
  <dcterms:modified xsi:type="dcterms:W3CDTF">2021-09-26T20:55:59Z</dcterms:modified>
</cp:coreProperties>
</file>