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oãoGonçaloCouto\PycharmProjects\fan_selector\fan_database\"/>
    </mc:Choice>
  </mc:AlternateContent>
  <xr:revisionPtr revIDLastSave="0" documentId="13_ncr:1_{4B573893-48CF-4205-AA1A-916D4495BFA0}" xr6:coauthVersionLast="45" xr6:coauthVersionMax="45" xr10:uidLastSave="{00000000-0000-0000-0000-000000000000}"/>
  <bookViews>
    <workbookView xWindow="2290" yWindow="-110" windowWidth="36220" windowHeight="21820" activeTab="6" xr2:uid="{00000000-000D-0000-FFFF-FFFF00000000}"/>
  </bookViews>
  <sheets>
    <sheet name="Delta Fans" sheetId="1" r:id="rId1"/>
    <sheet name="Sunon Fans" sheetId="2" r:id="rId2"/>
    <sheet name="Comair Fans" sheetId="3" r:id="rId3"/>
    <sheet name="Mechatronics" sheetId="4" r:id="rId4"/>
    <sheet name="Qualtek" sheetId="6" r:id="rId5"/>
    <sheet name="Orion" sheetId="5" r:id="rId6"/>
    <sheet name="Sanyo" sheetId="7" r:id="rId7"/>
  </sheets>
  <definedNames>
    <definedName name="_xlnm._FilterDatabase" localSheetId="6" hidden="1">Sanyo!$A$1:$Z$1</definedName>
    <definedName name="_xlnm._FilterDatabase" localSheetId="1" hidden="1">'Sunon Fans'!$A$1:$M$292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8" i="7" l="1"/>
  <c r="AL3" i="7" l="1"/>
  <c r="AL4" i="7"/>
  <c r="AL5" i="7"/>
  <c r="AL6" i="7"/>
  <c r="AL7" i="7"/>
  <c r="AL2" i="7"/>
  <c r="AG60" i="7" l="1"/>
  <c r="AG61" i="7"/>
  <c r="AG62" i="7"/>
  <c r="AG63" i="7"/>
  <c r="AG64" i="7"/>
  <c r="AG59" i="7"/>
  <c r="I19" i="7" l="1"/>
  <c r="J19" i="7"/>
  <c r="I20" i="7"/>
  <c r="J20" i="7"/>
  <c r="I21" i="7"/>
  <c r="J21" i="7"/>
  <c r="I22" i="7"/>
  <c r="J22" i="7"/>
  <c r="I23" i="7"/>
  <c r="J23" i="7"/>
  <c r="I24" i="7"/>
  <c r="J24" i="7"/>
  <c r="J18" i="7"/>
  <c r="I18" i="7"/>
  <c r="AC8" i="7" l="1"/>
  <c r="AC7" i="7"/>
  <c r="AC6" i="7"/>
  <c r="AC5" i="7"/>
  <c r="AC4" i="7"/>
  <c r="AC3" i="7"/>
  <c r="AC2" i="7"/>
  <c r="AC60" i="7"/>
  <c r="AC61" i="7"/>
  <c r="AC62" i="7"/>
  <c r="AC63" i="7"/>
  <c r="AC64" i="7"/>
  <c r="AC59" i="7"/>
  <c r="AB64" i="7"/>
  <c r="AB63" i="7"/>
  <c r="AB62" i="7"/>
  <c r="AB61" i="7"/>
  <c r="AB60" i="7"/>
  <c r="AB59" i="7"/>
  <c r="I64" i="7"/>
  <c r="I63" i="7"/>
  <c r="I60" i="7"/>
  <c r="AJ2" i="7" l="1"/>
  <c r="AB3" i="7" l="1"/>
  <c r="AB4" i="7"/>
  <c r="AB5" i="7"/>
  <c r="AB6" i="7"/>
  <c r="AB7" i="7"/>
  <c r="AB8" i="7"/>
  <c r="AB2" i="7"/>
  <c r="I5" i="7"/>
  <c r="I6" i="7"/>
  <c r="I7" i="7"/>
  <c r="I8" i="7"/>
  <c r="I2" i="7"/>
  <c r="I3" i="7"/>
  <c r="I4" i="7"/>
  <c r="K16" i="1" l="1"/>
  <c r="J16" i="1"/>
</calcChain>
</file>

<file path=xl/sharedStrings.xml><?xml version="1.0" encoding="utf-8"?>
<sst xmlns="http://schemas.openxmlformats.org/spreadsheetml/2006/main" count="1445" uniqueCount="430">
  <si>
    <t>Model</t>
  </si>
  <si>
    <t>Vdot_min</t>
  </si>
  <si>
    <t>Psat_min</t>
  </si>
  <si>
    <t>Vdot_mean</t>
  </si>
  <si>
    <t>Psat_mean</t>
  </si>
  <si>
    <t>Vdot_max</t>
  </si>
  <si>
    <t>Psat_max</t>
  </si>
  <si>
    <t>N</t>
  </si>
  <si>
    <t>Supplier</t>
  </si>
  <si>
    <t>Bearing Type</t>
  </si>
  <si>
    <t>Nominal Voltage - [V]</t>
  </si>
  <si>
    <t>Flowrate - [m^3/h]</t>
  </si>
  <si>
    <t>Static Pressure - [Pa]</t>
  </si>
  <si>
    <t>Sound Level - [db-A]</t>
  </si>
  <si>
    <t>Power Consumption - [W]</t>
  </si>
  <si>
    <t>Rotational Speed - [rpm]</t>
  </si>
  <si>
    <t>Termination</t>
  </si>
  <si>
    <t>Length - [mm]</t>
  </si>
  <si>
    <t>Width - [mm]</t>
  </si>
  <si>
    <t>Depth - [mm]</t>
  </si>
  <si>
    <t>PFB0824DHEYDG</t>
  </si>
  <si>
    <t>Delta Eletronics</t>
  </si>
  <si>
    <t>Ball</t>
  </si>
  <si>
    <t>4 Wire Leads</t>
  </si>
  <si>
    <t>PFC1224DE-F00</t>
  </si>
  <si>
    <t>QFR1224GHE-SP01</t>
  </si>
  <si>
    <t>THB1224B-PM00</t>
  </si>
  <si>
    <t>AFB1224EHE-EP</t>
  </si>
  <si>
    <t>AFB1224GHEYNU</t>
  </si>
  <si>
    <t>Index</t>
  </si>
  <si>
    <t>Price Digikey - [€]</t>
  </si>
  <si>
    <t>P/N</t>
  </si>
  <si>
    <t>Size</t>
  </si>
  <si>
    <t>Bearing B/V/S</t>
  </si>
  <si>
    <t>Power Current - [mA]</t>
  </si>
  <si>
    <t>Type</t>
  </si>
  <si>
    <t>Signal</t>
  </si>
  <si>
    <t>PE60252BX-0000-A99</t>
  </si>
  <si>
    <t>60X60X25</t>
  </si>
  <si>
    <t>B</t>
  </si>
  <si>
    <t>PE60252BX-0000-F99</t>
  </si>
  <si>
    <t>RD</t>
  </si>
  <si>
    <t>PE60252BX-0000-G99</t>
  </si>
  <si>
    <t>FG</t>
  </si>
  <si>
    <t>PE60252B1-0000-A99</t>
  </si>
  <si>
    <t>PE60252B1-0000-F99</t>
  </si>
  <si>
    <t>PE60252B1-0000-G99</t>
  </si>
  <si>
    <t>PE60252B2-0000-A99</t>
  </si>
  <si>
    <t>PE60252B2-0000-F99</t>
  </si>
  <si>
    <t>PE60252B2-0000-G99</t>
  </si>
  <si>
    <t>PE60252B3-0000-A99</t>
  </si>
  <si>
    <t>PE60252B3-0000-F99</t>
  </si>
  <si>
    <t>PE60252B3-0000-G99</t>
  </si>
  <si>
    <t>PF80252V1-10000-A99</t>
  </si>
  <si>
    <t>80X80X25</t>
  </si>
  <si>
    <t>V</t>
  </si>
  <si>
    <t>PF80252V1-10000-F99</t>
  </si>
  <si>
    <t>PF80252V1-10000-G99</t>
  </si>
  <si>
    <t>PF80252V1-10000-H99</t>
  </si>
  <si>
    <t>PWM</t>
  </si>
  <si>
    <t>PF80252V1-10000-Q99</t>
  </si>
  <si>
    <t>PF80252V1-10000-S99</t>
  </si>
  <si>
    <t>PF80252V2-10000-A99</t>
  </si>
  <si>
    <t>PF80252V2-10000-F99</t>
  </si>
  <si>
    <t>PF80252V2-10000-G99</t>
  </si>
  <si>
    <t>PF80252V2-10000-H99</t>
  </si>
  <si>
    <t>PF80252V2-10000-Q99</t>
  </si>
  <si>
    <t>PF80252V2-10000-S99</t>
  </si>
  <si>
    <t>PF92252V1-10000-A99</t>
  </si>
  <si>
    <t>92X92X25</t>
  </si>
  <si>
    <t>PF92252V1-10000-F99</t>
  </si>
  <si>
    <t>PF92252V1-10000-G99</t>
  </si>
  <si>
    <t>PF80252V3-10000-A99</t>
  </si>
  <si>
    <t>PF80252V3-10000-F99</t>
  </si>
  <si>
    <t>PF80252V3-10000-G99</t>
  </si>
  <si>
    <t>PMD2406PMB1-A</t>
  </si>
  <si>
    <t>PF80252V3-10000-H99</t>
  </si>
  <si>
    <t>PMD2408PMB1-A</t>
  </si>
  <si>
    <t>PF80252V3-10000-Q99</t>
  </si>
  <si>
    <t>PMD2409PMB1-A</t>
  </si>
  <si>
    <t>PF80252V3-10000-S99</t>
  </si>
  <si>
    <t>PMD2412PMB1-A</t>
  </si>
  <si>
    <t>PF92252V2-10000-A99</t>
  </si>
  <si>
    <t>PF92252V2-10000-F99</t>
  </si>
  <si>
    <t>PF92252V2-10000-G99</t>
  </si>
  <si>
    <t>PF92252V3-10000-A99</t>
  </si>
  <si>
    <t>PF92252V3-10000-F99</t>
  </si>
  <si>
    <t>PF92252V3-10000-G99</t>
  </si>
  <si>
    <t>PF80252B1-10000-A99</t>
  </si>
  <si>
    <t>PF80252B1-10000-F99</t>
  </si>
  <si>
    <t>PF80252B1-10000-G99</t>
  </si>
  <si>
    <t>PF80252B1-10000-H99</t>
  </si>
  <si>
    <t>PF80252B1-10000-Q99</t>
  </si>
  <si>
    <t>PF80252B1-10000-S99</t>
  </si>
  <si>
    <t>PF80252B2-10000-A99</t>
  </si>
  <si>
    <t>PF80252B2-10000-F99</t>
  </si>
  <si>
    <t>PF80252B2-10000-G99</t>
  </si>
  <si>
    <t>PF80252B2-10000-H99</t>
  </si>
  <si>
    <t>PF80252B2-10000-Q99</t>
  </si>
  <si>
    <t>PF80252B2-10000-S99</t>
  </si>
  <si>
    <t>PF92252B1-10000-A99</t>
  </si>
  <si>
    <t>PF92252B1-10000-F99</t>
  </si>
  <si>
    <t>PF92252B1-10000-G99</t>
  </si>
  <si>
    <t>PF92252B1-10000-H99</t>
  </si>
  <si>
    <t>PF92252B1-10000-Q99</t>
  </si>
  <si>
    <t>PF92252B1-10000-S99</t>
  </si>
  <si>
    <t>PF80252B3-10000-A99</t>
  </si>
  <si>
    <t>PF80252B3-10000-F99</t>
  </si>
  <si>
    <t>PF80252B3-10000-G99</t>
  </si>
  <si>
    <t>PF80252B3-10000-H99</t>
  </si>
  <si>
    <t>PF80252B3-10000-Q99</t>
  </si>
  <si>
    <t>PF80252B3-10000-S99</t>
  </si>
  <si>
    <t>PMD2406PTVX-A</t>
  </si>
  <si>
    <t>U.GN</t>
  </si>
  <si>
    <t>PMD2406PTV1-A</t>
  </si>
  <si>
    <t>PMD2406PTV2-A</t>
  </si>
  <si>
    <t>PMD2406PTV3-A</t>
  </si>
  <si>
    <t>PMD2407PTV1-A</t>
  </si>
  <si>
    <t>GN</t>
  </si>
  <si>
    <t>70X70X25</t>
  </si>
  <si>
    <t>PMD2407PTV2-A</t>
  </si>
  <si>
    <t>PMD2407PTV3-A</t>
  </si>
  <si>
    <t>(2).GN</t>
  </si>
  <si>
    <t>60X60X38</t>
  </si>
  <si>
    <t>PMD2406PMB2-A</t>
  </si>
  <si>
    <t>PMD2406PMB3-A</t>
  </si>
  <si>
    <t>80X80X38</t>
  </si>
  <si>
    <t>PMD2408PMB2-A</t>
  </si>
  <si>
    <t>92X92X38</t>
  </si>
  <si>
    <t>PMD2409PMB2-A</t>
  </si>
  <si>
    <t>PMD2408PMB3-A</t>
  </si>
  <si>
    <t>120X120X38</t>
  </si>
  <si>
    <t>PMD2409PMB3-A</t>
  </si>
  <si>
    <t>PMD2412PMB2-A</t>
  </si>
  <si>
    <t>ME80202V1-0000-A99</t>
  </si>
  <si>
    <t>80X80X20</t>
  </si>
  <si>
    <t>ME80202V1-0000-F99</t>
  </si>
  <si>
    <t>ME80202V1-0000-G99</t>
  </si>
  <si>
    <t>ME70202V1-0000-A99</t>
  </si>
  <si>
    <t>70X70X20</t>
  </si>
  <si>
    <t>ME70202V1-0000-F99</t>
  </si>
  <si>
    <t>ME70202V1-0000-G99</t>
  </si>
  <si>
    <t>MEC0252V1-0000-A99</t>
  </si>
  <si>
    <t>120X120X25</t>
  </si>
  <si>
    <t>MEC0252V1-0000-F99</t>
  </si>
  <si>
    <t>MEC0252V1-0000-G99</t>
  </si>
  <si>
    <t>MEC0382V1-0000-A99</t>
  </si>
  <si>
    <t>MEC0382V1-0000-F99</t>
  </si>
  <si>
    <t>MEC0382V1-0000-G99</t>
  </si>
  <si>
    <t>ME80152V1-0000-A99</t>
  </si>
  <si>
    <t>80X80X15</t>
  </si>
  <si>
    <t>ME80152V1-0000-F99</t>
  </si>
  <si>
    <t>ME80152V1-0000-G99</t>
  </si>
  <si>
    <t>ME80202V2-0000-A99</t>
  </si>
  <si>
    <t>ME80202V2-0000-F99</t>
  </si>
  <si>
    <t>ME80202V2-0000-G99</t>
  </si>
  <si>
    <t>ME70202V2-0000-A99</t>
  </si>
  <si>
    <t>ME70202V2-0000-F99</t>
  </si>
  <si>
    <t>ME70202V2-0000-G99</t>
  </si>
  <si>
    <t>ME80152V2-0000-A99</t>
  </si>
  <si>
    <t>ME80152V2-0000-F99</t>
  </si>
  <si>
    <t>ME80152V2-0000-G99</t>
  </si>
  <si>
    <t>MEC0252V2-0000-A99</t>
  </si>
  <si>
    <t>MEC0252V2-0000-F99</t>
  </si>
  <si>
    <t>MEC0252V2-0000-G99</t>
  </si>
  <si>
    <t>ME70202V3-0000-A99</t>
  </si>
  <si>
    <t>ME70202V3-0000-F99</t>
  </si>
  <si>
    <t>ME70202V3-0000-G99</t>
  </si>
  <si>
    <t>ME80202V3-0000-A99</t>
  </si>
  <si>
    <t>ME80202V3-0000-F99</t>
  </si>
  <si>
    <t>ME80202V3-0000-G99</t>
  </si>
  <si>
    <t>MEC0382V2-0000-A99</t>
  </si>
  <si>
    <t>MEC0382V2-0000-F99</t>
  </si>
  <si>
    <t>MEC0382V2-0000-G99</t>
  </si>
  <si>
    <t>ME80152V3-0000-A99</t>
  </si>
  <si>
    <t>ME80152V3-0000-F99</t>
  </si>
  <si>
    <t>ME80152V3-0000-G99</t>
  </si>
  <si>
    <t>MEC0252V3-0000-A99</t>
  </si>
  <si>
    <t>MEC0252V3-0000-F99</t>
  </si>
  <si>
    <t>MEC0252V3-0000-G99</t>
  </si>
  <si>
    <t>MEC0382V3-0000-A99</t>
  </si>
  <si>
    <t>MEC0382V3-0000-F99</t>
  </si>
  <si>
    <t>MEC0382V3-0000-G99</t>
  </si>
  <si>
    <t>MF40202VX-10000-A99</t>
  </si>
  <si>
    <t>40X40X20</t>
  </si>
  <si>
    <t>MF40202VX-10000-F99</t>
  </si>
  <si>
    <t>MF40202VX-10000-G99</t>
  </si>
  <si>
    <t>MF50152VX-10000-A99</t>
  </si>
  <si>
    <t>50X50X15</t>
  </si>
  <si>
    <t>MF50152VX-10000-F99</t>
  </si>
  <si>
    <t>MF50152VX-10000-G99</t>
  </si>
  <si>
    <t>MF40202V1-10000-A99</t>
  </si>
  <si>
    <t>MF40202V1-10000-F99</t>
  </si>
  <si>
    <t>MF40202V1-10000-G99</t>
  </si>
  <si>
    <t>MF50152V1-10000-A99</t>
  </si>
  <si>
    <t>MF50152V1-10000-F99</t>
  </si>
  <si>
    <t>MF50152V1-10000-G99</t>
  </si>
  <si>
    <t>MF40202V2-10000-A99</t>
  </si>
  <si>
    <t>MF40202V2-10000-F99</t>
  </si>
  <si>
    <t>MF40202V2-10000-G99</t>
  </si>
  <si>
    <t>MF60202VX-10000-A99</t>
  </si>
  <si>
    <t>60X60X20</t>
  </si>
  <si>
    <t>MF60202VX-10000-F99</t>
  </si>
  <si>
    <t>MF60202VX-10000-G99</t>
  </si>
  <si>
    <t>MF60152VX-10000-A99</t>
  </si>
  <si>
    <t>60X60X15</t>
  </si>
  <si>
    <t>MF60152VX-10000-F99</t>
  </si>
  <si>
    <t>MF60152VX-10000-G99</t>
  </si>
  <si>
    <t>MF60252VX-10000-A99</t>
  </si>
  <si>
    <t>MF60252VX-10000-F99</t>
  </si>
  <si>
    <t>MF60252VX-10000-G99</t>
  </si>
  <si>
    <t>MF50152V2-10000-A99</t>
  </si>
  <si>
    <t>MF50152V2-10000-F99</t>
  </si>
  <si>
    <t>MF50152V2-10000-G99</t>
  </si>
  <si>
    <t>MF60202V1-10000-A99</t>
  </si>
  <si>
    <t>MF60202V1-10000-F99</t>
  </si>
  <si>
    <t>MF60202V1-10000-G99</t>
  </si>
  <si>
    <t>MF60152V1-10000-A99</t>
  </si>
  <si>
    <t>MF60152V1-10000-F99</t>
  </si>
  <si>
    <t>MF60152V1-10000-G99</t>
  </si>
  <si>
    <t>MF60252V1-10000-A99</t>
  </si>
  <si>
    <t>MF60252V1-10000-F99</t>
  </si>
  <si>
    <t>MF60252V1-10000-G99</t>
  </si>
  <si>
    <t>MF60202V2-10000-A99</t>
  </si>
  <si>
    <t>MF60202V2-10000-F99</t>
  </si>
  <si>
    <t>MF60202V2-10000-G99</t>
  </si>
  <si>
    <t>MF60152V2-10000-A99</t>
  </si>
  <si>
    <t>MF60152V2-10000-F99</t>
  </si>
  <si>
    <t>MF60152V2-10000-G99</t>
  </si>
  <si>
    <t>MF60252V2-10000-A99</t>
  </si>
  <si>
    <t>MF60252V2-10000-F99</t>
  </si>
  <si>
    <t>MF60252V2-10000-G99</t>
  </si>
  <si>
    <t>MF80252V1-10000-A99</t>
  </si>
  <si>
    <t>MF80252V1-10000-F99</t>
  </si>
  <si>
    <t>MF80252V1-10000-G99</t>
  </si>
  <si>
    <t>MF60202V3-10000-A99</t>
  </si>
  <si>
    <t>MF60202V3-10000-F99</t>
  </si>
  <si>
    <t>MF60202V3-10000-G99</t>
  </si>
  <si>
    <t>MF60252V3-10000-A99</t>
  </si>
  <si>
    <t>MF60252V3-10000-F99</t>
  </si>
  <si>
    <t>MF60252V3-10000-G99</t>
  </si>
  <si>
    <t>MF92252V1-10000-A99</t>
  </si>
  <si>
    <t>MF92252V1-10000-F99</t>
  </si>
  <si>
    <t>MF92252V1-10000-G99</t>
  </si>
  <si>
    <t>MF80252V2-10000-A99</t>
  </si>
  <si>
    <t>MF80252V2-10000-F99</t>
  </si>
  <si>
    <t>MF80252V2-10000-G99</t>
  </si>
  <si>
    <t>MF92252V2-10000-A99</t>
  </si>
  <si>
    <t>MF92252V2-10000-F99</t>
  </si>
  <si>
    <t>MF92252V2-10000-G99</t>
  </si>
  <si>
    <t>MF80252V3-10000-A99</t>
  </si>
  <si>
    <t>MF80252V3-10000-F99</t>
  </si>
  <si>
    <t>MF80252V3-10000-G99</t>
  </si>
  <si>
    <t>MF92252V3-10000-A99</t>
  </si>
  <si>
    <t>EF60202B1-0000-A99</t>
  </si>
  <si>
    <t>EF60202B1-0000-F99</t>
  </si>
  <si>
    <t>EF60202B1-0000-G99</t>
  </si>
  <si>
    <t>EF60202B2-0000-A99</t>
  </si>
  <si>
    <t>EF60202B2-0000-F99</t>
  </si>
  <si>
    <t>EF60202B2-0000-G99</t>
  </si>
  <si>
    <t>EF80252B1-10000-A99</t>
  </si>
  <si>
    <t>EF80252B1-10000-F99</t>
  </si>
  <si>
    <t>EF80252B1-10000-G99</t>
  </si>
  <si>
    <t>EF60202B3-0000-A99</t>
  </si>
  <si>
    <t>EF60202B3-0000-F99</t>
  </si>
  <si>
    <t>EF60202B3-0000-G99</t>
  </si>
  <si>
    <t>EF80252B2-10000-A99</t>
  </si>
  <si>
    <t>EF80252B2-10000-F99</t>
  </si>
  <si>
    <t>EF80252B2-10000-G99</t>
  </si>
  <si>
    <t>EF80252B3-10000-A99</t>
  </si>
  <si>
    <t>EF80252B3-10000-F99</t>
  </si>
  <si>
    <t>EF80252B3-10000-G99</t>
  </si>
  <si>
    <t xml:space="preserve">EF60252S1-10000-A99 </t>
  </si>
  <si>
    <t>S</t>
  </si>
  <si>
    <t>EF60252S1-10000-G99</t>
  </si>
  <si>
    <t>EF80252S1-10000-A99</t>
  </si>
  <si>
    <t>EF80252S1-10000-G99</t>
  </si>
  <si>
    <t>EF92252S1-10000-A99</t>
  </si>
  <si>
    <t>EF92252S1-10000-G99</t>
  </si>
  <si>
    <t>EF80252S2-10000-A99</t>
  </si>
  <si>
    <t>EF80252S2-10000-G99</t>
  </si>
  <si>
    <t>EE60252B1-0000-A99</t>
  </si>
  <si>
    <t>EE60252B1-0000-F99</t>
  </si>
  <si>
    <t>EE60252B1-0000-G99</t>
  </si>
  <si>
    <t>EE60252B2-0000-A99</t>
  </si>
  <si>
    <t>EE60252B2-0000-F99</t>
  </si>
  <si>
    <t>EE60252B2-0000-G99</t>
  </si>
  <si>
    <t>EE80252BX-0000-A99</t>
  </si>
  <si>
    <t>EE80252BX-0000-F99</t>
  </si>
  <si>
    <t>EE80252BX-0000-G99</t>
  </si>
  <si>
    <t>EE92252BX-0000-A99</t>
  </si>
  <si>
    <t>EE92252BX-0000-F99</t>
  </si>
  <si>
    <t>EE92252BX-0000-G99</t>
  </si>
  <si>
    <t>EEC0252B1-0000-A99</t>
  </si>
  <si>
    <t>EEC0252B1-0000-F99</t>
  </si>
  <si>
    <t>EEC0252B1-0000-G99</t>
  </si>
  <si>
    <t>EEC0382B1-0000-A99</t>
  </si>
  <si>
    <t>EEC0382B1-0000-F99</t>
  </si>
  <si>
    <t>EEC0382B1-0000-G99</t>
  </si>
  <si>
    <t>EE60252B3-0000-A99</t>
  </si>
  <si>
    <t>EE60252B3-0000-F99</t>
  </si>
  <si>
    <t>EE60252B3-0000-G99</t>
  </si>
  <si>
    <t>EE92252B1-0000-A99</t>
  </si>
  <si>
    <t>EE92252B1-0000-F99</t>
  </si>
  <si>
    <t>EE92252B1-0000-G99</t>
  </si>
  <si>
    <t>EE92252B2-0000-999</t>
  </si>
  <si>
    <t>EE92252B2-0000-F99</t>
  </si>
  <si>
    <t>EE92252B2-0000-G99</t>
  </si>
  <si>
    <t>EEC0252B2-0000-A99</t>
  </si>
  <si>
    <t>EEC0252B2-0000-F99</t>
  </si>
  <si>
    <t>EEC0252B2-0000-G99</t>
  </si>
  <si>
    <t>EEC0382B2-0000-A99</t>
  </si>
  <si>
    <t>EEC0382B2-0000-F99</t>
  </si>
  <si>
    <t>EEC0382B2-0000-G99</t>
  </si>
  <si>
    <t>EE92252B3-0000-999</t>
  </si>
  <si>
    <t>EE92252B3-0000-F99</t>
  </si>
  <si>
    <t>EE92252B3-0000-G99</t>
  </si>
  <si>
    <t>EEC0252B3-0000-A99</t>
  </si>
  <si>
    <t>EEC0252B3-0000-F99</t>
  </si>
  <si>
    <t>EEC0252B3-0000-G99</t>
  </si>
  <si>
    <t>EEC0382B3-0000-A99</t>
  </si>
  <si>
    <t>EEC0382B3-0000-F99</t>
  </si>
  <si>
    <t>EEC0382B3-0000-G99</t>
  </si>
  <si>
    <t>GE92252B1-0000-AC9</t>
  </si>
  <si>
    <t>IP56</t>
  </si>
  <si>
    <t>GE92252B1-0000-AE9</t>
  </si>
  <si>
    <t>IP68</t>
  </si>
  <si>
    <t>GE92252B2-0000-AC9</t>
  </si>
  <si>
    <t>GE92252B2-0000-AE9</t>
  </si>
  <si>
    <t>GE92252B3-0000-AC9</t>
  </si>
  <si>
    <t>GE92252B3-0000-AE9</t>
  </si>
  <si>
    <t>GF80252B5-0000-AC9</t>
  </si>
  <si>
    <t>GF80252B5-0000-AD9</t>
  </si>
  <si>
    <t>GR487</t>
  </si>
  <si>
    <t>GF80252B5-0000-AE9</t>
  </si>
  <si>
    <t>GF92252B5-0000-AC9</t>
  </si>
  <si>
    <t>GF92252B5-0000-AD9</t>
  </si>
  <si>
    <t>GF92252B5-0000-AE9</t>
  </si>
  <si>
    <t>GF80252B6-0000-AC9</t>
  </si>
  <si>
    <t>GF80252B6-0000-AD9</t>
  </si>
  <si>
    <t>GF80252B6-0000-AE9</t>
  </si>
  <si>
    <t>GF92252B6-0000-AC9</t>
  </si>
  <si>
    <t>GF92252B6-0000-AD9</t>
  </si>
  <si>
    <t>GF92252B6-0000-AE9</t>
  </si>
  <si>
    <t>GF80252B7-0000-AC9</t>
  </si>
  <si>
    <t>GF80252B7-0000-AD9</t>
  </si>
  <si>
    <t>GF80252B7-0000-AE9</t>
  </si>
  <si>
    <t>GF92252B7-0000-AC9</t>
  </si>
  <si>
    <t>GF92252B7-0000-AD9</t>
  </si>
  <si>
    <t>GF92252B7-0000-AE9</t>
  </si>
  <si>
    <t>GE80252B1-0000-AC9</t>
  </si>
  <si>
    <t>GE80252B1-0000-AE9</t>
  </si>
  <si>
    <t>GE80252B2-0000-AC9</t>
  </si>
  <si>
    <t>GE80252B2-0000-AE9</t>
  </si>
  <si>
    <t>GE80252B3-0000-AC9</t>
  </si>
  <si>
    <t>GE80252B3-0000-AE9</t>
  </si>
  <si>
    <t>Possibility</t>
  </si>
  <si>
    <t>Filas</t>
  </si>
  <si>
    <t>W</t>
  </si>
  <si>
    <t>H</t>
  </si>
  <si>
    <t>Comair Fans</t>
  </si>
  <si>
    <t>['MS8038M-H'</t>
  </si>
  <si>
    <t xml:space="preserve"> 'MS8038H-H'</t>
  </si>
  <si>
    <t xml:space="preserve"> 'MC8038U'</t>
  </si>
  <si>
    <t xml:space="preserve"> 'MR8038E'</t>
  </si>
  <si>
    <t xml:space="preserve"> 'MR8038X'</t>
  </si>
  <si>
    <t xml:space="preserve">       'MS9238H-H'</t>
  </si>
  <si>
    <t xml:space="preserve"> 'MR9238H'</t>
  </si>
  <si>
    <t xml:space="preserve"> 'MR9238E'</t>
  </si>
  <si>
    <t xml:space="preserve"> 'MD1238X'</t>
  </si>
  <si>
    <t xml:space="preserve"> 'MR1238M'</t>
  </si>
  <si>
    <t xml:space="preserve"> 'MR1238H']</t>
  </si>
  <si>
    <t>OD6038-XC</t>
  </si>
  <si>
    <t>OD1238-VXC</t>
  </si>
  <si>
    <t>OD1238-XJ</t>
  </si>
  <si>
    <t>Sound Level of solution at PWM=100% - [dB-A]</t>
  </si>
  <si>
    <t>MFXE24Z3D3-E2 - 19044019A</t>
  </si>
  <si>
    <t>MFSE24Z3 - 19044008A</t>
  </si>
  <si>
    <t>-</t>
  </si>
  <si>
    <t xml:space="preserve"> MS8038H-H </t>
  </si>
  <si>
    <t xml:space="preserve"> MC8038U </t>
  </si>
  <si>
    <t xml:space="preserve"> MR8038E</t>
  </si>
  <si>
    <t xml:space="preserve"> MR8038X</t>
  </si>
  <si>
    <t xml:space="preserve"> MS9238H-H</t>
  </si>
  <si>
    <t xml:space="preserve"> MR9238H</t>
  </si>
  <si>
    <t xml:space="preserve"> MR9238E</t>
  </si>
  <si>
    <t xml:space="preserve"> MD1238X</t>
  </si>
  <si>
    <t xml:space="preserve"> MR1238M</t>
  </si>
  <si>
    <t xml:space="preserve"> MR1238H</t>
  </si>
  <si>
    <t>MS8038M-H</t>
  </si>
  <si>
    <t xml:space="preserve"> </t>
  </si>
  <si>
    <t>SPL_set</t>
  </si>
  <si>
    <t>Typology</t>
  </si>
  <si>
    <t>Current Comsumption - [A]</t>
  </si>
  <si>
    <t>Power Input - [W]</t>
  </si>
  <si>
    <t>Expected life - [h]</t>
  </si>
  <si>
    <t>Sensor type</t>
  </si>
  <si>
    <t>IP rating</t>
  </si>
  <si>
    <t>PWM control function</t>
  </si>
  <si>
    <t>Ribbed</t>
  </si>
  <si>
    <t>9GA1224P4G001</t>
  </si>
  <si>
    <t>Sanyo Denki</t>
  </si>
  <si>
    <t>Low Power Consumption Fan</t>
  </si>
  <si>
    <t>40000/60â„ƒ ï¼ˆ70000/40â„ƒï¼‰</t>
  </si>
  <si>
    <t>Pulse sensor</t>
  </si>
  <si>
    <t>Yes</t>
  </si>
  <si>
    <t>No</t>
  </si>
  <si>
    <t>9LG1224P1G001</t>
  </si>
  <si>
    <t>Long Life Fan</t>
  </si>
  <si>
    <t>180000/60â„ƒ ï¼ˆ215000/40â„ƒï¼‰</t>
  </si>
  <si>
    <t>9LG0924P1H001</t>
  </si>
  <si>
    <t>9GA0924P1H01</t>
  </si>
  <si>
    <t>DC Fan</t>
  </si>
  <si>
    <t>9GV1424P1S001</t>
  </si>
  <si>
    <t>9LG1424P1A001</t>
  </si>
  <si>
    <t>9GV0824P1G03</t>
  </si>
  <si>
    <t>Price per 100 units (Digikey) - [$]</t>
  </si>
  <si>
    <t>Array Price</t>
  </si>
  <si>
    <t>Check PWM for 500 / 600</t>
  </si>
  <si>
    <t>Vdot</t>
  </si>
  <si>
    <t>Psat</t>
  </si>
  <si>
    <t>SPL</t>
  </si>
  <si>
    <t>Working Point</t>
  </si>
  <si>
    <t>Minimum</t>
  </si>
  <si>
    <t>Maximum</t>
  </si>
  <si>
    <t>180000/60℃ （215000/40℃）</t>
  </si>
  <si>
    <t>40000/60℃ （70000/40℃）</t>
  </si>
  <si>
    <t>Concealed Inlet/Outlet N=2</t>
  </si>
  <si>
    <t>Proportion to current cost</t>
  </si>
  <si>
    <t>x\x\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</si>
</sst>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6A8759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1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4" fillId="0" borderId="0" xfId="3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2" borderId="0" xfId="1"/>
    <xf numFmtId="0" fontId="3" fillId="3" borderId="0" xfId="2"/>
    <xf numFmtId="0" fontId="7" fillId="4" borderId="0" xfId="4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2" fillId="2" borderId="0" xfId="1" applyNumberFormat="1"/>
  </cellXfs>
  <cellStyles count="5">
    <cellStyle name="Bad" xfId="2" builtinId="27"/>
    <cellStyle name="Good" xfId="1" builtinId="26"/>
    <cellStyle name="Hyperlink" xfId="3" builtinId="8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73877247428747E-2"/>
          <c:y val="0.1056298200514139"/>
          <c:w val="0.70127523147554449"/>
          <c:h val="0.77577576260550973"/>
        </c:manualLayout>
      </c:layout>
      <c:scatterChart>
        <c:scatterStyle val="lineMarker"/>
        <c:varyColors val="0"/>
        <c:ser>
          <c:idx val="0"/>
          <c:order val="0"/>
          <c:tx>
            <c:v>Sunon Fans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5D04A69-6BD1-4ACB-9FE4-6F49C128B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1C-4C1A-AA1D-82D6E01412F7}"/>
                </c:ext>
              </c:extLst>
            </c:dLbl>
            <c:dLbl>
              <c:idx val="1"/>
              <c:layout>
                <c:manualLayout>
                  <c:x val="-0.15675469203769413"/>
                  <c:y val="-0.1407745320027772"/>
                </c:manualLayout>
              </c:layout>
              <c:tx>
                <c:rich>
                  <a:bodyPr/>
                  <a:lstStyle/>
                  <a:p>
                    <a:fld id="{40486A5F-492B-4FA0-A9BE-E721B60A7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1C-4C1A-AA1D-82D6E01412F7}"/>
                </c:ext>
              </c:extLst>
            </c:dLbl>
            <c:dLbl>
              <c:idx val="2"/>
              <c:layout>
                <c:manualLayout>
                  <c:x val="-0.16342510446483005"/>
                  <c:y val="-7.6786108365151668E-3"/>
                </c:manualLayout>
              </c:layout>
              <c:tx>
                <c:rich>
                  <a:bodyPr/>
                  <a:lstStyle/>
                  <a:p>
                    <a:fld id="{9D41ABFB-314D-48E1-9765-F9220404C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C1C-4C1A-AA1D-82D6E01412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436EFF-E6E7-483E-A6CB-2E3EAF0D9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1C-4C1A-AA1D-82D6E01412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C4D06A-A5B8-4093-9414-23C7B9E3B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1C-4C1A-AA1D-82D6E01412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D34F8A-5470-4AC2-B4E1-34FA2988A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1C-4C1A-AA1D-82D6E01412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3B30A1E-D0FA-4FDE-BD18-B1619A031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1C-4C1A-AA1D-82D6E01412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687553-8469-47E3-ADD2-88882D6BA4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1C-4C1A-AA1D-82D6E01412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FF772D4-6DC3-4E6A-9F91-E1F61E256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1C-4C1A-AA1D-82D6E01412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12BB3D-7BB1-4058-A5F9-B99D75283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1C-4C1A-AA1D-82D6E01412F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517568-CBDB-4618-A140-0B5A83493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1C-4C1A-AA1D-82D6E01412F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76A77E-3BE3-4764-87A1-50B44DA4D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1C-4C1A-AA1D-82D6E01412F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1C35696-D882-41B7-AD76-8B7C46D09D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C1C-4C1A-AA1D-82D6E01412F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88CF9AF-6FAD-45D4-9509-B5F2AF82A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C1C-4C1A-AA1D-82D6E01412F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D094106-540B-4A93-AE2B-0F10FCDB1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1C-4C1A-AA1D-82D6E01412F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AFC5B8E-7600-43CF-BA27-F87489E251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C1C-4C1A-AA1D-82D6E01412F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900075A-59C0-43EF-B6B1-4525A928C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C1C-4C1A-AA1D-82D6E01412F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4ADBC72-2325-487B-8559-20006FF25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C1C-4C1A-AA1D-82D6E01412F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91CFC24-F652-4C28-ADA4-ED242E235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C1C-4C1A-AA1D-82D6E01412F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F182889-975D-4978-BFE6-CFF2CBB88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C1C-4C1A-AA1D-82D6E01412F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6FD91C0-4ABD-4163-90D5-0D54FC91D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C1C-4C1A-AA1D-82D6E01412F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CF73A6C-8870-46EA-8CB5-ED8FB348C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C1C-4C1A-AA1D-82D6E01412F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68CCC7F-9953-478E-BD05-B91B828C2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C1C-4C1A-AA1D-82D6E01412F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8E3B370-7CA2-460D-9F8B-EF161632A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C1C-4C1A-AA1D-82D6E01412F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41FACE6-D4BC-4CCD-9CC7-37B7AA361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C1C-4C1A-AA1D-82D6E01412F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E87E846-8259-4A49-B201-6A4F2A675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C1C-4C1A-AA1D-82D6E01412F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75F70A8-0578-43E9-A87A-91E526377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C1C-4C1A-AA1D-82D6E01412F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6CFCEC3-5F27-4594-A9D4-5F3F9E33F1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C1C-4C1A-AA1D-82D6E01412F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1DBD658-4D8C-499A-B8C3-CE08814A3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C1C-4C1A-AA1D-82D6E01412F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4A6CF6E-F01A-4A4E-BA50-C08556535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C1C-4C1A-AA1D-82D6E01412F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1111767-404F-44B6-A81A-1B41CF2E1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C1C-4C1A-AA1D-82D6E01412F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EB7B8F7-57D8-4199-BA00-E0B44B79F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C1C-4C1A-AA1D-82D6E01412F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D793DE3-D78E-4808-AFF5-26DEEE98A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C1C-4C1A-AA1D-82D6E01412F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ACA5627-8BDB-4772-9671-D86F2672D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C1C-4C1A-AA1D-82D6E01412F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40C76BD-16AE-4E6A-BE50-F047B50B0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C1C-4C1A-AA1D-82D6E01412F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9111888-65C5-4E69-93CF-84E16FB43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C1C-4C1A-AA1D-82D6E01412F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B06E9ED-96FB-4494-A911-9B35FD107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C1C-4C1A-AA1D-82D6E01412F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E5CA404-35D6-4360-876D-BD5E06633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C1C-4C1A-AA1D-82D6E01412F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E6B3905-0045-4104-8576-142695342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C1C-4C1A-AA1D-82D6E01412F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785CAF7-75D5-43D6-9850-50BCC42B9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C1C-4C1A-AA1D-82D6E01412F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DDFD2BC-B88E-455A-9F37-58028AD53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C1C-4C1A-AA1D-82D6E01412F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1DF8412-BAD5-4238-9C40-A9356B2CF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C1C-4C1A-AA1D-82D6E01412F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DD483C4-9EA1-420B-B619-AC48A74CA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C1C-4C1A-AA1D-82D6E01412F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7D2812D-8DF9-42BE-B8B7-3F6B4EBBE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C1C-4C1A-AA1D-82D6E01412F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EAD4033-0F8A-4AB6-8BC5-9F7DE6589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C1C-4C1A-AA1D-82D6E01412F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4DEADF3-B626-4E5E-B608-6CBE07415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C1C-4C1A-AA1D-82D6E01412F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628A36F-3883-499C-84C8-33FE5C8D8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C1C-4C1A-AA1D-82D6E01412F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8DB016D-5CEC-4791-9D5E-8080AF5ED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C1C-4C1A-AA1D-82D6E01412F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E1371D6-170C-47FF-9668-E9DC76503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C1C-4C1A-AA1D-82D6E01412F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99FB86E-2859-41DD-966D-68F88B016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C1C-4C1A-AA1D-82D6E01412F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FE25AAE-BC65-4BD3-83FC-26B128ACA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C1C-4C1A-AA1D-82D6E01412F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8BB8BCF-9F00-4633-B97C-167C68EC1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C1C-4C1A-AA1D-82D6E01412F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71BE427-A0AC-4EA3-8C50-D81550C7A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C1C-4C1A-AA1D-82D6E01412F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04AE543-A8BA-4CFA-80DD-82DD9F961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C1C-4C1A-AA1D-82D6E01412F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50469ED-D9A9-417B-930D-D21ECEBC2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C1C-4C1A-AA1D-82D6E01412F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F2FF75C-09F0-49D1-8C6A-62A443B38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C1C-4C1A-AA1D-82D6E01412F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4C34F94-6FB8-43A8-9877-35A1F7AD3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C1C-4C1A-AA1D-82D6E01412F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689A726-4DDF-47A5-9083-E22D94E82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C1C-4C1A-AA1D-82D6E01412F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C9296B3-7BFF-46D2-BF3F-81C5275C9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C1C-4C1A-AA1D-82D6E01412F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3CAC320-5826-480C-93DB-43D8CC56E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C1C-4C1A-AA1D-82D6E01412F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CA0CE71-C90C-4335-94F6-94315B582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C1C-4C1A-AA1D-82D6E01412F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4CE6DE6-B3F6-478D-889D-CBA9C0BE8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C1C-4C1A-AA1D-82D6E01412F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40D94A0-E45B-42DD-AED9-C003BFF50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C1C-4C1A-AA1D-82D6E01412F7}"/>
                </c:ext>
              </c:extLst>
            </c:dLbl>
            <c:dLbl>
              <c:idx val="63"/>
              <c:layout>
                <c:manualLayout>
                  <c:x val="-0.15842229514447811"/>
                  <c:y val="-5.11907389101008E-2"/>
                </c:manualLayout>
              </c:layout>
              <c:tx>
                <c:rich>
                  <a:bodyPr/>
                  <a:lstStyle/>
                  <a:p>
                    <a:fld id="{B189F300-9CC3-4AEF-A3E4-F8B417F75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9C1C-4C1A-AA1D-82D6E01412F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85A8F7A-E611-413D-84A6-AC73D6804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C1C-4C1A-AA1D-82D6E01412F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769246D-89CE-4462-A923-2AB2FB58B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C1C-4C1A-AA1D-82D6E01412F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A3BD8C4-4A61-45A7-8261-93DD22D2E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C1C-4C1A-AA1D-82D6E01412F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C9C9D7F-E891-47E8-B715-09121B432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C1C-4C1A-AA1D-82D6E01412F7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9A3BF39-C59C-46B7-A951-BE8965D55A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C1C-4C1A-AA1D-82D6E01412F7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9304C36-9A47-49A3-9EAC-9EED7BDBD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C1C-4C1A-AA1D-82D6E01412F7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2528BFF-2063-4970-962C-2AA48AB67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C1C-4C1A-AA1D-82D6E01412F7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7699C38-684C-4914-9433-73F4905F3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C1C-4C1A-AA1D-82D6E01412F7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13FC0AE-1C38-4CEF-94E4-F677E6FB7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C1C-4C1A-AA1D-82D6E01412F7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63C8A9A-C6E5-4C97-87E2-9A9E2183D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C1C-4C1A-AA1D-82D6E01412F7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0D187C3-9B25-40FD-B4E4-90DC52474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C1C-4C1A-AA1D-82D6E01412F7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4589FE8-A753-4F0E-9646-C0601F379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C1C-4C1A-AA1D-82D6E01412F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B1529ED-0DC0-49F9-8627-B7AC76816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C1C-4C1A-AA1D-82D6E01412F7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9E86E27-BD0A-4A70-8385-A5167CECC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C1C-4C1A-AA1D-82D6E01412F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B01AED4-1F66-4628-9D90-418B4F97B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C1C-4C1A-AA1D-82D6E01412F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67055FC-7018-425B-9B0E-2A7D2CF04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C1C-4C1A-AA1D-82D6E01412F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AA7D376-D4D2-421C-B09F-9A7F23E45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C1C-4C1A-AA1D-82D6E01412F7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2334E9B-06D4-4AD7-BFE1-2D04C6B47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C1C-4C1A-AA1D-82D6E01412F7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663B08D7-9C01-4EE2-B939-2AAD18555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C1C-4C1A-AA1D-82D6E01412F7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E67D2B8-C9E5-45C6-8791-D745048FF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C1C-4C1A-AA1D-82D6E01412F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ECAE9D0-0346-455D-8B29-B0CC7FF49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C1C-4C1A-AA1D-82D6E01412F7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D398E26-CBC3-46B1-9B9A-0EE0F6C75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C1C-4C1A-AA1D-82D6E01412F7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70FC85A-5479-4A4D-8065-09C30F80F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C1C-4C1A-AA1D-82D6E01412F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100FF97-DBF3-4606-837F-19986CF59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C1C-4C1A-AA1D-82D6E01412F7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A492886-FB58-4E2E-B72E-5D8A331AC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C1C-4C1A-AA1D-82D6E01412F7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AB35334-C194-462A-9C0F-6CB8F8BF6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C1C-4C1A-AA1D-82D6E01412F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E4EF663-6705-4D4B-AFD2-9E800CE5B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C1C-4C1A-AA1D-82D6E01412F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56F9F34-FAE5-4D9A-BA01-F6AF9DD12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C1C-4C1A-AA1D-82D6E01412F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EB31854-7E70-4A83-B299-08937B1AC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C1C-4C1A-AA1D-82D6E01412F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1D0AA5A-F88E-4F77-9D83-5CE0772FC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C1C-4C1A-AA1D-82D6E01412F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7B6CF40-09CE-490D-B77E-BC5EC21B0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C1C-4C1A-AA1D-82D6E01412F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ECDDACA-7078-4748-A4D0-BDF98DEFB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C1C-4C1A-AA1D-82D6E01412F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341DCCA-C484-42A4-B21A-7D37FDBD2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C1C-4C1A-AA1D-82D6E01412F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C18E5A0B-5922-49E0-9547-D1F589462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C1C-4C1A-AA1D-82D6E01412F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0BE9E843-D78D-43BC-B9F2-9C9C0CC97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C1C-4C1A-AA1D-82D6E01412F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26CD4BE-4B50-418A-A8C0-525441515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C1C-4C1A-AA1D-82D6E01412F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B7E7BF67-9C2A-4F2A-AA00-3A83C3788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C1C-4C1A-AA1D-82D6E01412F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1AE349F-6871-407F-A25C-B0A49AE02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C1C-4C1A-AA1D-82D6E01412F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F7D3C46-5008-4293-8478-9C33C23686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C1C-4C1A-AA1D-82D6E01412F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2C5E943-785C-4726-B6E5-32836435B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C1C-4C1A-AA1D-82D6E01412F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036C1F1-7339-4728-BFA3-8EEE9A759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C1C-4C1A-AA1D-82D6E01412F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36884F0-5F91-465B-A7BF-4206ECED0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C1C-4C1A-AA1D-82D6E01412F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E04F34B-39D5-43DA-991B-4D006382B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C1C-4C1A-AA1D-82D6E01412F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661DF6A2-5D27-4859-A39C-0B99A51BA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C1C-4C1A-AA1D-82D6E01412F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01510F2-D2D6-4B96-A012-8BB78770D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C1C-4C1A-AA1D-82D6E01412F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0DE9E05-7D52-4C41-B1FE-8522FCB75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C1C-4C1A-AA1D-82D6E01412F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2EE2C82C-5C09-4818-A1A5-7A1BDCFEC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C1C-4C1A-AA1D-82D6E01412F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0C56957-D07E-4F0F-A314-BDB1B0003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C1C-4C1A-AA1D-82D6E01412F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7C9C0133-835D-4B07-AD9B-F5BB45836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C1C-4C1A-AA1D-82D6E01412F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CD694C7B-74F4-4B56-95E9-0BC248B2A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C1C-4C1A-AA1D-82D6E01412F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4486E87-0A06-4FC1-8FF0-FC7CFD5E1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C1C-4C1A-AA1D-82D6E01412F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D2899EA-262E-4BF6-ADA3-C99A15BCA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C1C-4C1A-AA1D-82D6E01412F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2063A67-2FCF-4777-BD44-DBEEB35F9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C1C-4C1A-AA1D-82D6E01412F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636D3686-974C-4BEF-A9FE-75516EC9B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C1C-4C1A-AA1D-82D6E01412F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C13A6FD-7D64-4526-8B81-C10D16FEB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C1C-4C1A-AA1D-82D6E01412F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4A66863-B768-4192-8C00-2784A6200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C1C-4C1A-AA1D-82D6E01412F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EB59BC37-DCCC-448A-895B-ACB6C3D83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C1C-4C1A-AA1D-82D6E01412F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4EE909B-B0AC-420D-BBB9-9FDF2FA8F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C1C-4C1A-AA1D-82D6E01412F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B934B6EC-E85F-42BC-911D-6F3551983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C1C-4C1A-AA1D-82D6E01412F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DE1ADA9-A450-492C-8E10-D91DD5016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C1C-4C1A-AA1D-82D6E01412F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B7514B64-AA69-4953-B0E2-70440A8C3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C1C-4C1A-AA1D-82D6E01412F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31EEC2AF-F663-499C-9337-C63E56C4F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C1C-4C1A-AA1D-82D6E01412F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7088016-752B-4AB3-8B8F-71C22BBF7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C1C-4C1A-AA1D-82D6E01412F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296EBA4D-AB43-452B-A65B-7E813DC54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C1C-4C1A-AA1D-82D6E01412F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9CDCA693-37CD-479D-BAC0-22C6A5244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C1C-4C1A-AA1D-82D6E01412F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4475E9BC-95A1-47C9-954B-D4B25E3C9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C1C-4C1A-AA1D-82D6E01412F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578E8B9C-49DC-4A69-8ED6-E0E245098F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C1C-4C1A-AA1D-82D6E01412F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4E26A937-4265-48C5-8254-C31976B92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C1C-4C1A-AA1D-82D6E01412F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D26EFFC3-2A1E-4934-B3AE-CD02497A0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C1C-4C1A-AA1D-82D6E01412F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883093D4-5BD7-44B6-A4E8-A0CE8808F9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C1C-4C1A-AA1D-82D6E01412F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E4A4ECCF-3901-44AD-A1AA-EBF354CEB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C1C-4C1A-AA1D-82D6E01412F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095FF9EC-77F3-4058-A2DB-37CC98899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C1C-4C1A-AA1D-82D6E01412F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0EB7D963-E44C-4109-B9A2-2D27EC193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C1C-4C1A-AA1D-82D6E01412F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55690DC3-45D3-4D10-90C3-D27DAFC66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C1C-4C1A-AA1D-82D6E01412F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9A4E034E-7082-4B98-B357-9A19C9143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C1C-4C1A-AA1D-82D6E01412F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02DE4021-BD9C-4D00-BEBE-F0F8ED550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C1C-4C1A-AA1D-82D6E01412F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5A8E3484-09DB-4E43-83A4-E5301C3CE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C1C-4C1A-AA1D-82D6E01412F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1216A67-C60D-4FF6-9383-39D43C110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C1C-4C1A-AA1D-82D6E01412F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AF2073F2-1463-4232-A3C0-C2C115BF1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C1C-4C1A-AA1D-82D6E01412F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C156451E-D3A1-47F8-888F-CEB118504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C1C-4C1A-AA1D-82D6E01412F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F6D65384-B575-4C79-A3B5-0CDD7439E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C1C-4C1A-AA1D-82D6E01412F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E51741B3-67A1-48B6-A860-AD536CE7C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9C1C-4C1A-AA1D-82D6E01412F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95DE18BF-4E8D-4E30-B1BF-FF305E807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9C1C-4C1A-AA1D-82D6E01412F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19A4ADAC-EE02-478C-B4E6-8D598E7C8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9C1C-4C1A-AA1D-82D6E01412F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8D4F6B35-F111-456A-91CA-27ACE2DEA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9C1C-4C1A-AA1D-82D6E01412F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80C54A4C-3383-433D-AFB3-B602BFB0C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9C1C-4C1A-AA1D-82D6E01412F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3370C254-2F19-425D-81C3-A2FC2B889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9C1C-4C1A-AA1D-82D6E01412F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DC321C58-7C67-45EB-B8E2-64413A784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9C1C-4C1A-AA1D-82D6E01412F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FC70A167-8417-4802-B3CA-9136391E3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9C1C-4C1A-AA1D-82D6E01412F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E1B62A64-6D65-48AE-B46E-7B4EA4A52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9C1C-4C1A-AA1D-82D6E01412F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A583C2F6-65E8-4C07-960B-CEF68EF8B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9C1C-4C1A-AA1D-82D6E01412F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DB22D76B-55EE-460F-A893-CFD81F05C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9C1C-4C1A-AA1D-82D6E01412F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253C1C47-2FE2-437A-AA43-EC5EC5E0E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9C1C-4C1A-AA1D-82D6E01412F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CBD307D3-4F67-43EC-8C19-82CCD1C81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9C1C-4C1A-AA1D-82D6E01412F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9906FC68-F20B-46E6-8C6C-3C7F6468A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9C1C-4C1A-AA1D-82D6E01412F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624B4982-14EB-4CAF-9395-D37B8F367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9C1C-4C1A-AA1D-82D6E01412F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58DA9283-8A24-4D84-8D61-820243332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9C1C-4C1A-AA1D-82D6E01412F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E46891C4-65E6-4BC6-B276-A576CFB95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9C1C-4C1A-AA1D-82D6E01412F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8CB5C4F0-A98D-403A-83F5-A95398E59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9C1C-4C1A-AA1D-82D6E01412F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75BA2335-0B9F-4730-97F7-F5A4E3728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9C1C-4C1A-AA1D-82D6E01412F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9599F812-F933-43E1-86E0-FD46DAB0B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9C1C-4C1A-AA1D-82D6E01412F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B89621A8-297F-44C7-A489-A8292BD94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9C1C-4C1A-AA1D-82D6E01412F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8A97CFA7-AEB0-4F65-B85F-486E12322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9C1C-4C1A-AA1D-82D6E01412F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FC16BE79-B68D-4C90-A364-B24B93092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9C1C-4C1A-AA1D-82D6E01412F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FC42CA6B-A3CF-4D7D-8E82-20513C8DD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9C1C-4C1A-AA1D-82D6E01412F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7D4F7E28-539C-4F6B-8842-12147C3D6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9C1C-4C1A-AA1D-82D6E01412F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3993E20E-B2F7-47C0-A517-9E506922B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9C1C-4C1A-AA1D-82D6E01412F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7D3CAD5B-1D81-4FC2-9787-C9F515CFD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9C1C-4C1A-AA1D-82D6E01412F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F1179BBB-041C-4E94-B783-24552DE81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9C1C-4C1A-AA1D-82D6E01412F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0647CC7A-9E8D-4C89-AF3B-8112D56A7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9C1C-4C1A-AA1D-82D6E01412F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1BE23C5A-966D-4ED2-A1DD-8B695C173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9C1C-4C1A-AA1D-82D6E01412F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7E3D854E-F41B-472F-8F49-8368487DA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9C1C-4C1A-AA1D-82D6E01412F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00F79A22-63C9-4D34-B7AC-19D7CCBE1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9C1C-4C1A-AA1D-82D6E01412F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B92065A2-AA60-4A9E-AD07-E22D48C5A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9C1C-4C1A-AA1D-82D6E01412F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86D93953-9C78-4D49-8E49-3FEE2596F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9C1C-4C1A-AA1D-82D6E01412F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E512F618-978F-417A-98F8-C576AF71C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9C1C-4C1A-AA1D-82D6E01412F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CFDE9F68-EEED-4C34-9497-97315DDA2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9C1C-4C1A-AA1D-82D6E01412F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159864B3-6ECC-4F28-9BD5-CD3C96687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9C1C-4C1A-AA1D-82D6E01412F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0AC049A2-F063-4F67-B8F2-23C4A37DB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9C1C-4C1A-AA1D-82D6E01412F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A2565BCA-5B68-4C34-8132-0106D81C7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9C1C-4C1A-AA1D-82D6E01412F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29A04C08-A4DC-48BB-93A1-DDA7D8643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9C1C-4C1A-AA1D-82D6E01412F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E217D86D-A8A2-4C81-B5C6-CC8509056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9C1C-4C1A-AA1D-82D6E01412F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8C2725CE-0691-4706-9219-B5C3E54E5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9C1C-4C1A-AA1D-82D6E01412F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A31D9A22-51B8-46D4-B1F9-2BF0C4335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9C1C-4C1A-AA1D-82D6E01412F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35575FF2-7473-4830-83DF-0F577B715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9C1C-4C1A-AA1D-82D6E01412F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EFC45FB3-5A0D-45CF-A955-7331D9690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9C1C-4C1A-AA1D-82D6E01412F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AF6D559D-4BB2-458E-8B74-382CAC330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9C1C-4C1A-AA1D-82D6E01412F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17335BE7-DC99-418C-8743-0838A6D14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9C1C-4C1A-AA1D-82D6E01412F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63979E58-BF71-4B9C-A40D-EADAA3DA4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9C1C-4C1A-AA1D-82D6E01412F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1E2E11E5-565E-4F82-954F-B5D84AF5B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9C1C-4C1A-AA1D-82D6E01412F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A2A4CBB9-6A9C-447E-A7E1-1A557DC51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9C1C-4C1A-AA1D-82D6E01412F7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C40D87B2-3294-4EB2-A238-9FC2582D2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9C1C-4C1A-AA1D-82D6E01412F7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EACA5399-358A-40C9-82EB-9301410168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9C1C-4C1A-AA1D-82D6E01412F7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2D6DEF20-A47E-4992-8316-F8775F846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9C1C-4C1A-AA1D-82D6E01412F7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BEC78044-0E2F-4B99-B92C-800A1197C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9C1C-4C1A-AA1D-82D6E01412F7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A293417D-CA45-4B79-9F29-D7CA3FC18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9C1C-4C1A-AA1D-82D6E01412F7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AA5264DC-8B7F-4936-92CB-6497B1AC5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9C1C-4C1A-AA1D-82D6E01412F7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2E3499E4-ADB4-4689-938D-536902BE9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9C1C-4C1A-AA1D-82D6E01412F7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531B82FC-F436-434C-AD73-9FC68AD5B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9C1C-4C1A-AA1D-82D6E01412F7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7F587B82-11A4-4295-88A1-404719FC0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9C1C-4C1A-AA1D-82D6E01412F7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9DC7D47A-994E-4FC5-95BE-75E532218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9C1C-4C1A-AA1D-82D6E01412F7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BDEE1DB2-CF0A-47C0-B6FB-5513732BE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9C1C-4C1A-AA1D-82D6E01412F7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12B7F764-BDE2-471C-8BF9-828DB06F5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9C1C-4C1A-AA1D-82D6E01412F7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04CE248C-9CC6-433C-93C3-8FEDBB140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9C1C-4C1A-AA1D-82D6E01412F7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B7DF648E-3E95-472D-9698-97E9CC7EE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9C1C-4C1A-AA1D-82D6E01412F7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E97D53AE-2B89-4DAC-9BC0-0EEF50F08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9C1C-4C1A-AA1D-82D6E01412F7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B58705C5-34D3-4CDD-A8EF-43E2153E2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9C1C-4C1A-AA1D-82D6E01412F7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118F5334-FB39-45D2-B8EF-A4390811B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9C1C-4C1A-AA1D-82D6E01412F7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1C1F2B33-C4D2-4605-B92D-C4A095447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9C1C-4C1A-AA1D-82D6E01412F7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13800F52-0AC3-42AF-8287-F9957E721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9C1C-4C1A-AA1D-82D6E01412F7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4E40472A-40A5-4713-B76C-DC6BA8C8B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9C1C-4C1A-AA1D-82D6E01412F7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1997F2DD-4345-4FA1-81BF-8198CF591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9C1C-4C1A-AA1D-82D6E01412F7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33AF83EE-3481-4BB0-987C-F8D7FC0E7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9C1C-4C1A-AA1D-82D6E01412F7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4CFBBBD0-EA8D-4908-BD58-94CD45ADF3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9C1C-4C1A-AA1D-82D6E01412F7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EF2FFBEC-4820-44FC-B020-673ACA8E3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9C1C-4C1A-AA1D-82D6E01412F7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77140485-86D1-4B0F-9EA8-FBCBE0FB6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9C1C-4C1A-AA1D-82D6E01412F7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A28D2708-9420-4432-B347-613BBBD4A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9C1C-4C1A-AA1D-82D6E01412F7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EBE4467D-DA5B-4F45-B91C-C671427FA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9C1C-4C1A-AA1D-82D6E01412F7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8717A917-AE10-4D62-9850-7E999D459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9C1C-4C1A-AA1D-82D6E01412F7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CF151B75-B842-4503-8B82-833E78FE4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9C1C-4C1A-AA1D-82D6E01412F7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774FD162-53FE-4526-8282-E6EF9BCF3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9C1C-4C1A-AA1D-82D6E01412F7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B4AEEE13-B74C-4CE3-9BC1-E80EEC2C6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9C1C-4C1A-AA1D-82D6E01412F7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3873E5CA-0ED0-4402-A988-6AF8A0B19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9C1C-4C1A-AA1D-82D6E01412F7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B72B50B0-7A5C-4056-89B2-9C36BD3CC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9C1C-4C1A-AA1D-82D6E01412F7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53D43541-3DD1-4B59-A024-3F4F3378E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9C1C-4C1A-AA1D-82D6E01412F7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F6C9F19B-ABAF-4EFD-97CC-D713EDC5F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9C1C-4C1A-AA1D-82D6E01412F7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2B36946A-5379-423E-B95E-F1F761BD1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9C1C-4C1A-AA1D-82D6E01412F7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5C0BC13F-63FB-4CF0-B7C2-4EAEFA47F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9C1C-4C1A-AA1D-82D6E01412F7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7D48EC4D-4BDC-4D9A-ADBB-A968BAB35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9C1C-4C1A-AA1D-82D6E01412F7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CD235D12-45FF-41C4-8F5A-80E610BBB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9C1C-4C1A-AA1D-82D6E01412F7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8C156E5B-8A52-4F12-B4B0-D90E8584C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9C1C-4C1A-AA1D-82D6E01412F7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0C5609C3-EF24-486E-88C2-C820702BA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9C1C-4C1A-AA1D-82D6E01412F7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85F9A138-3533-4990-86D9-2F7C3DBA4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9C1C-4C1A-AA1D-82D6E01412F7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4204CFC9-B3C4-4924-A827-B3DA40FC4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9C1C-4C1A-AA1D-82D6E01412F7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80442E11-BAB4-451B-BC23-7B25A4412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9C1C-4C1A-AA1D-82D6E01412F7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F6D4F6D5-736D-44B5-A232-94A17FD21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9C1C-4C1A-AA1D-82D6E01412F7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518F9536-0E22-41D9-A3BB-990293C8F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9C1C-4C1A-AA1D-82D6E01412F7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9D74C340-15A1-4AB3-984E-9DB256F43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9C1C-4C1A-AA1D-82D6E01412F7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63CC4E9F-2BED-4EC7-8F89-B5D739EAB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9C1C-4C1A-AA1D-82D6E01412F7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95A63560-2172-4859-8F39-8552E29DE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9C1C-4C1A-AA1D-82D6E01412F7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D5260FD0-D0A9-472A-B423-23F60BA7B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9C1C-4C1A-AA1D-82D6E01412F7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15207670-F8CC-4E9A-89AD-13C3A9CBD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9C1C-4C1A-AA1D-82D6E01412F7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59E2FD4B-AC58-4424-87A3-C4574E458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9C1C-4C1A-AA1D-82D6E01412F7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F32B40A5-4323-46BC-94F1-008BFE26F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9C1C-4C1A-AA1D-82D6E01412F7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743B8E5D-9224-4BBE-8B05-3B6CF2FEA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9C1C-4C1A-AA1D-82D6E01412F7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A4C71D84-E3F1-4100-B831-17E1A4AE1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9C1C-4C1A-AA1D-82D6E01412F7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9B02BE20-9DB6-4C69-AD45-08CE41763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9C1C-4C1A-AA1D-82D6E01412F7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5FD7B548-CFAA-45F8-A165-AC75C4931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9C1C-4C1A-AA1D-82D6E01412F7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54779C9A-E1D7-44B7-9A2C-80D4C08B2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9C1C-4C1A-AA1D-82D6E01412F7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A79EA39D-D93E-45A2-A922-28A80DE5C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9C1C-4C1A-AA1D-82D6E01412F7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F3380FD7-2E9B-45B4-9029-269F6F08B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9C1C-4C1A-AA1D-82D6E01412F7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ADB9AD16-3C6B-4DDE-A859-E4FA4A188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9C1C-4C1A-AA1D-82D6E01412F7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6EBF53FC-CF28-4818-BC9B-9ABC9C69A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9C1C-4C1A-AA1D-82D6E01412F7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ADEA4414-F7F2-4D86-835E-E562BAC01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9C1C-4C1A-AA1D-82D6E01412F7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5C72A834-8F14-4068-952C-979C34D0E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9C1C-4C1A-AA1D-82D6E01412F7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0D67FF09-5643-4D99-BA2B-CB11095A6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9C1C-4C1A-AA1D-82D6E01412F7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CFF3A73A-E4C4-4AF8-899A-ECC69A473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9C1C-4C1A-AA1D-82D6E01412F7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B19FFBE5-F082-4739-AA21-1E5F3FF06E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9C1C-4C1A-AA1D-82D6E01412F7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DE03199A-6D24-44A5-A3EA-1911D191A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9C1C-4C1A-AA1D-82D6E01412F7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1092E688-BA89-40C0-8F5C-454C5A88E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9C1C-4C1A-AA1D-82D6E01412F7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B295AA3C-8B15-4D6B-A003-4F15753A1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9C1C-4C1A-AA1D-82D6E01412F7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F017B3D8-EC51-41BE-B423-94B6C7DBC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9C1C-4C1A-AA1D-82D6E01412F7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707CB8B3-655B-4675-8DAD-F3419DDB4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9C1C-4C1A-AA1D-82D6E01412F7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D27A65FE-F691-4F1C-B93E-F90E9231B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9C1C-4C1A-AA1D-82D6E01412F7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415885D3-6F27-4E9A-A5F5-F59EE3200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9C1C-4C1A-AA1D-82D6E01412F7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5A4D64C2-A28D-4292-9B31-F2BE60759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9C1C-4C1A-AA1D-82D6E01412F7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6EA70543-47AA-4B3A-8262-982E52629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9C1C-4C1A-AA1D-82D6E01412F7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620712BE-2158-4567-929E-4B94524B0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9C1C-4C1A-AA1D-82D6E01412F7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5FC68BA5-DE37-4C77-BC7A-24069EECC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9C1C-4C1A-AA1D-82D6E01412F7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46FB7465-EA09-49A6-8651-5910809E5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9C1C-4C1A-AA1D-82D6E01412F7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89375DA6-3F07-49B1-AB7E-CBA924BF3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9C1C-4C1A-AA1D-82D6E01412F7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DCC6E58B-24FB-416F-9853-840E43CCC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9C1C-4C1A-AA1D-82D6E01412F7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C3BFFFB0-5033-42B3-8820-05D8D3EEB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9C1C-4C1A-AA1D-82D6E01412F7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481F9D78-CEAD-4B00-8662-E93541263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9C1C-4C1A-AA1D-82D6E01412F7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45CFEF17-2089-4AE1-B085-DE0FC3B46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9C1C-4C1A-AA1D-82D6E01412F7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DD1DE17A-1381-4FF1-AF7E-245ED6B56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9C1C-4C1A-AA1D-82D6E01412F7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B9C457D0-3839-4137-8261-B34DA793D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9C1C-4C1A-AA1D-82D6E01412F7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56E31CDA-3AF7-436D-9DAC-1190CB919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9C1C-4C1A-AA1D-82D6E01412F7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FF4EB8EE-6120-45A9-A4E6-D286EF44A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9C1C-4C1A-AA1D-82D6E01412F7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5AC77B03-9F4D-4C6B-8E0D-2CBBD7A73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9C1C-4C1A-AA1D-82D6E01412F7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C71A5BA1-E0F7-4ECF-AC53-FE73F8444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9C1C-4C1A-AA1D-82D6E01412F7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DA0DD04A-1795-4D20-A53D-325D00CF1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9C1C-4C1A-AA1D-82D6E01412F7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B22AE354-E022-4E4B-9D22-F882594B6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9C1C-4C1A-AA1D-82D6E01412F7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209EADD0-2CF7-43F9-8A72-EEDA5F2F1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9C1C-4C1A-AA1D-82D6E01412F7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8D03F7E6-5F04-4188-A369-4D7904AFF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9C1C-4C1A-AA1D-82D6E01412F7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7E8E4620-4188-4054-BF69-3CEA546301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9C1C-4C1A-AA1D-82D6E01412F7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EFF975CB-1C2A-4A36-9254-58172460C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9C1C-4C1A-AA1D-82D6E01412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'Sunon Fans'!$I$2:$I$292</c:f>
              <c:numCache>
                <c:formatCode>General</c:formatCode>
                <c:ptCount val="291"/>
                <c:pt idx="0">
                  <c:v>67.960440000000006</c:v>
                </c:pt>
                <c:pt idx="1">
                  <c:v>67.960440000000006</c:v>
                </c:pt>
                <c:pt idx="2">
                  <c:v>67.960440000000006</c:v>
                </c:pt>
                <c:pt idx="3">
                  <c:v>61.164396000000004</c:v>
                </c:pt>
                <c:pt idx="4">
                  <c:v>61.164396000000004</c:v>
                </c:pt>
                <c:pt idx="5">
                  <c:v>61.164396000000004</c:v>
                </c:pt>
                <c:pt idx="6">
                  <c:v>53.518846500000002</c:v>
                </c:pt>
                <c:pt idx="7">
                  <c:v>53.518846500000002</c:v>
                </c:pt>
                <c:pt idx="8">
                  <c:v>53.518846500000002</c:v>
                </c:pt>
                <c:pt idx="9">
                  <c:v>49.271318999999998</c:v>
                </c:pt>
                <c:pt idx="10">
                  <c:v>49.271318999999998</c:v>
                </c:pt>
                <c:pt idx="11">
                  <c:v>49.271318999999998</c:v>
                </c:pt>
                <c:pt idx="12">
                  <c:v>101.94066000000001</c:v>
                </c:pt>
                <c:pt idx="13">
                  <c:v>101.94066000000001</c:v>
                </c:pt>
                <c:pt idx="14">
                  <c:v>101.94066000000001</c:v>
                </c:pt>
                <c:pt idx="15">
                  <c:v>101.94066000000001</c:v>
                </c:pt>
                <c:pt idx="16">
                  <c:v>101.94066000000001</c:v>
                </c:pt>
                <c:pt idx="17">
                  <c:v>101.94066000000001</c:v>
                </c:pt>
                <c:pt idx="18">
                  <c:v>96.843626999999998</c:v>
                </c:pt>
                <c:pt idx="19">
                  <c:v>96.843626999999998</c:v>
                </c:pt>
                <c:pt idx="20">
                  <c:v>96.843626999999998</c:v>
                </c:pt>
                <c:pt idx="21">
                  <c:v>96.843626999999998</c:v>
                </c:pt>
                <c:pt idx="22">
                  <c:v>96.843626999999998</c:v>
                </c:pt>
                <c:pt idx="23">
                  <c:v>96.843626999999998</c:v>
                </c:pt>
                <c:pt idx="24">
                  <c:v>127.425825</c:v>
                </c:pt>
                <c:pt idx="25">
                  <c:v>127.425825</c:v>
                </c:pt>
                <c:pt idx="26">
                  <c:v>127.425825</c:v>
                </c:pt>
                <c:pt idx="27">
                  <c:v>90.047583000000003</c:v>
                </c:pt>
                <c:pt idx="28">
                  <c:v>90.047583000000003</c:v>
                </c:pt>
                <c:pt idx="29">
                  <c:v>90.047583000000003</c:v>
                </c:pt>
                <c:pt idx="30">
                  <c:v>90.047583000000003</c:v>
                </c:pt>
                <c:pt idx="31">
                  <c:v>90.047583000000003</c:v>
                </c:pt>
                <c:pt idx="32">
                  <c:v>90.047583000000003</c:v>
                </c:pt>
                <c:pt idx="33">
                  <c:v>118.93077000000001</c:v>
                </c:pt>
                <c:pt idx="34">
                  <c:v>118.93077000000001</c:v>
                </c:pt>
                <c:pt idx="35">
                  <c:v>118.93077000000001</c:v>
                </c:pt>
                <c:pt idx="36">
                  <c:v>110.435715</c:v>
                </c:pt>
                <c:pt idx="37">
                  <c:v>110.435715</c:v>
                </c:pt>
                <c:pt idx="38">
                  <c:v>110.435715</c:v>
                </c:pt>
                <c:pt idx="39">
                  <c:v>101.94066000000001</c:v>
                </c:pt>
                <c:pt idx="40">
                  <c:v>101.94066000000001</c:v>
                </c:pt>
                <c:pt idx="41">
                  <c:v>101.94066000000001</c:v>
                </c:pt>
                <c:pt idx="42">
                  <c:v>101.94066000000001</c:v>
                </c:pt>
                <c:pt idx="43">
                  <c:v>101.94066000000001</c:v>
                </c:pt>
                <c:pt idx="44">
                  <c:v>101.94066000000001</c:v>
                </c:pt>
                <c:pt idx="45">
                  <c:v>96.843626999999998</c:v>
                </c:pt>
                <c:pt idx="46">
                  <c:v>96.843626999999998</c:v>
                </c:pt>
                <c:pt idx="47">
                  <c:v>96.843626999999998</c:v>
                </c:pt>
                <c:pt idx="48">
                  <c:v>96.843626999999998</c:v>
                </c:pt>
                <c:pt idx="49">
                  <c:v>96.843626999999998</c:v>
                </c:pt>
                <c:pt idx="50">
                  <c:v>96.843626999999998</c:v>
                </c:pt>
                <c:pt idx="51">
                  <c:v>127.425825</c:v>
                </c:pt>
                <c:pt idx="52">
                  <c:v>127.425825</c:v>
                </c:pt>
                <c:pt idx="53">
                  <c:v>127.425825</c:v>
                </c:pt>
                <c:pt idx="54">
                  <c:v>127.425825</c:v>
                </c:pt>
                <c:pt idx="55">
                  <c:v>127.425825</c:v>
                </c:pt>
                <c:pt idx="56">
                  <c:v>127.425825</c:v>
                </c:pt>
                <c:pt idx="57">
                  <c:v>90.047583000000003</c:v>
                </c:pt>
                <c:pt idx="58">
                  <c:v>90.047583000000003</c:v>
                </c:pt>
                <c:pt idx="59">
                  <c:v>90.047583000000003</c:v>
                </c:pt>
                <c:pt idx="60">
                  <c:v>90.047583000000003</c:v>
                </c:pt>
                <c:pt idx="61">
                  <c:v>90.047583000000003</c:v>
                </c:pt>
                <c:pt idx="62">
                  <c:v>90.047583000000003</c:v>
                </c:pt>
                <c:pt idx="63">
                  <c:v>67.960440000000006</c:v>
                </c:pt>
                <c:pt idx="64">
                  <c:v>61.164396000000004</c:v>
                </c:pt>
                <c:pt idx="65">
                  <c:v>53.518846500000002</c:v>
                </c:pt>
                <c:pt idx="66">
                  <c:v>49.271318999999998</c:v>
                </c:pt>
                <c:pt idx="67">
                  <c:v>83.251539000000008</c:v>
                </c:pt>
                <c:pt idx="68">
                  <c:v>76.455494999999999</c:v>
                </c:pt>
                <c:pt idx="69">
                  <c:v>67.960440000000006</c:v>
                </c:pt>
                <c:pt idx="70">
                  <c:v>95.994121500000006</c:v>
                </c:pt>
                <c:pt idx="71">
                  <c:v>83.591341200000002</c:v>
                </c:pt>
                <c:pt idx="72">
                  <c:v>70.508956499999996</c:v>
                </c:pt>
                <c:pt idx="73">
                  <c:v>142.88682509999998</c:v>
                </c:pt>
                <c:pt idx="74">
                  <c:v>126.5763195</c:v>
                </c:pt>
                <c:pt idx="75">
                  <c:v>204.22112220000002</c:v>
                </c:pt>
                <c:pt idx="76">
                  <c:v>180.60486929999999</c:v>
                </c:pt>
                <c:pt idx="77">
                  <c:v>101.0911545</c:v>
                </c:pt>
                <c:pt idx="78">
                  <c:v>322.81209000000001</c:v>
                </c:pt>
                <c:pt idx="79">
                  <c:v>155.79930870000001</c:v>
                </c:pt>
                <c:pt idx="80">
                  <c:v>288.83186999999998</c:v>
                </c:pt>
                <c:pt idx="81">
                  <c:v>61.164396000000004</c:v>
                </c:pt>
                <c:pt idx="82">
                  <c:v>61.164396000000004</c:v>
                </c:pt>
                <c:pt idx="83">
                  <c:v>61.164396000000004</c:v>
                </c:pt>
                <c:pt idx="84">
                  <c:v>49.271318999999998</c:v>
                </c:pt>
                <c:pt idx="85">
                  <c:v>49.271318999999998</c:v>
                </c:pt>
                <c:pt idx="86">
                  <c:v>49.271318999999998</c:v>
                </c:pt>
                <c:pt idx="87">
                  <c:v>183.83299020000001</c:v>
                </c:pt>
                <c:pt idx="88">
                  <c:v>183.83299020000001</c:v>
                </c:pt>
                <c:pt idx="89">
                  <c:v>183.83299020000001</c:v>
                </c:pt>
                <c:pt idx="90">
                  <c:v>234.46351799999999</c:v>
                </c:pt>
                <c:pt idx="91">
                  <c:v>234.46351799999999</c:v>
                </c:pt>
                <c:pt idx="92">
                  <c:v>234.46351799999999</c:v>
                </c:pt>
                <c:pt idx="93">
                  <c:v>62.863407000000002</c:v>
                </c:pt>
                <c:pt idx="94">
                  <c:v>62.863407000000002</c:v>
                </c:pt>
                <c:pt idx="95">
                  <c:v>62.863407000000002</c:v>
                </c:pt>
                <c:pt idx="96">
                  <c:v>56.067363</c:v>
                </c:pt>
                <c:pt idx="97">
                  <c:v>56.067363</c:v>
                </c:pt>
                <c:pt idx="98">
                  <c:v>56.067363</c:v>
                </c:pt>
                <c:pt idx="99">
                  <c:v>45.873297000000001</c:v>
                </c:pt>
                <c:pt idx="100">
                  <c:v>45.873297000000001</c:v>
                </c:pt>
                <c:pt idx="101">
                  <c:v>45.873297000000001</c:v>
                </c:pt>
                <c:pt idx="102">
                  <c:v>57.086769600000004</c:v>
                </c:pt>
                <c:pt idx="103">
                  <c:v>57.086769600000004</c:v>
                </c:pt>
                <c:pt idx="104">
                  <c:v>57.086769600000004</c:v>
                </c:pt>
                <c:pt idx="105">
                  <c:v>158.00802300000001</c:v>
                </c:pt>
                <c:pt idx="106">
                  <c:v>158.00802300000001</c:v>
                </c:pt>
                <c:pt idx="107">
                  <c:v>158.00802300000001</c:v>
                </c:pt>
                <c:pt idx="108">
                  <c:v>39.926758499999998</c:v>
                </c:pt>
                <c:pt idx="109">
                  <c:v>39.926758499999998</c:v>
                </c:pt>
                <c:pt idx="110">
                  <c:v>39.926758499999998</c:v>
                </c:pt>
                <c:pt idx="111">
                  <c:v>49.271318999999998</c:v>
                </c:pt>
                <c:pt idx="112">
                  <c:v>49.271318999999998</c:v>
                </c:pt>
                <c:pt idx="113">
                  <c:v>49.271318999999998</c:v>
                </c:pt>
                <c:pt idx="114">
                  <c:v>197.08527599999999</c:v>
                </c:pt>
                <c:pt idx="115">
                  <c:v>197.08527599999999</c:v>
                </c:pt>
                <c:pt idx="116">
                  <c:v>197.08527599999999</c:v>
                </c:pt>
                <c:pt idx="117">
                  <c:v>50.970330000000004</c:v>
                </c:pt>
                <c:pt idx="118">
                  <c:v>50.970330000000004</c:v>
                </c:pt>
                <c:pt idx="119">
                  <c:v>50.970330000000004</c:v>
                </c:pt>
                <c:pt idx="120">
                  <c:v>127.425825</c:v>
                </c:pt>
                <c:pt idx="121">
                  <c:v>127.425825</c:v>
                </c:pt>
                <c:pt idx="122">
                  <c:v>127.425825</c:v>
                </c:pt>
                <c:pt idx="123">
                  <c:v>158.00802300000001</c:v>
                </c:pt>
                <c:pt idx="124">
                  <c:v>158.00802300000001</c:v>
                </c:pt>
                <c:pt idx="125">
                  <c:v>158.00802300000001</c:v>
                </c:pt>
                <c:pt idx="126">
                  <c:v>18.349318800000002</c:v>
                </c:pt>
                <c:pt idx="127">
                  <c:v>18.349318800000002</c:v>
                </c:pt>
                <c:pt idx="128">
                  <c:v>18.349318800000002</c:v>
                </c:pt>
                <c:pt idx="129">
                  <c:v>31.601604600000002</c:v>
                </c:pt>
                <c:pt idx="130">
                  <c:v>31.601604600000002</c:v>
                </c:pt>
                <c:pt idx="131">
                  <c:v>31.601604600000002</c:v>
                </c:pt>
                <c:pt idx="132">
                  <c:v>15.1211979</c:v>
                </c:pt>
                <c:pt idx="133">
                  <c:v>15.1211979</c:v>
                </c:pt>
                <c:pt idx="134">
                  <c:v>15.1211979</c:v>
                </c:pt>
                <c:pt idx="135">
                  <c:v>28.883187</c:v>
                </c:pt>
                <c:pt idx="136">
                  <c:v>28.883187</c:v>
                </c:pt>
                <c:pt idx="137">
                  <c:v>28.883187</c:v>
                </c:pt>
                <c:pt idx="138">
                  <c:v>13.0823847</c:v>
                </c:pt>
                <c:pt idx="139">
                  <c:v>13.0823847</c:v>
                </c:pt>
                <c:pt idx="140">
                  <c:v>13.0823847</c:v>
                </c:pt>
                <c:pt idx="141">
                  <c:v>43.324780500000003</c:v>
                </c:pt>
                <c:pt idx="142">
                  <c:v>43.324780500000003</c:v>
                </c:pt>
                <c:pt idx="143">
                  <c:v>43.324780500000003</c:v>
                </c:pt>
                <c:pt idx="144">
                  <c:v>51.649934399999999</c:v>
                </c:pt>
                <c:pt idx="145">
                  <c:v>51.649934399999999</c:v>
                </c:pt>
                <c:pt idx="146">
                  <c:v>51.649934399999999</c:v>
                </c:pt>
                <c:pt idx="147">
                  <c:v>45.873297000000001</c:v>
                </c:pt>
                <c:pt idx="148">
                  <c:v>45.873297000000001</c:v>
                </c:pt>
                <c:pt idx="149">
                  <c:v>45.873297000000001</c:v>
                </c:pt>
                <c:pt idx="150">
                  <c:v>22.087143000000001</c:v>
                </c:pt>
                <c:pt idx="151">
                  <c:v>22.087143000000001</c:v>
                </c:pt>
                <c:pt idx="152">
                  <c:v>22.087143000000001</c:v>
                </c:pt>
                <c:pt idx="153">
                  <c:v>39.077252999999999</c:v>
                </c:pt>
                <c:pt idx="154">
                  <c:v>39.077252999999999</c:v>
                </c:pt>
                <c:pt idx="155">
                  <c:v>39.077252999999999</c:v>
                </c:pt>
                <c:pt idx="156">
                  <c:v>44.853890399999997</c:v>
                </c:pt>
                <c:pt idx="157">
                  <c:v>44.853890399999997</c:v>
                </c:pt>
                <c:pt idx="158">
                  <c:v>44.853890399999997</c:v>
                </c:pt>
                <c:pt idx="159">
                  <c:v>39.926758499999998</c:v>
                </c:pt>
                <c:pt idx="160">
                  <c:v>39.926758499999998</c:v>
                </c:pt>
                <c:pt idx="161">
                  <c:v>39.926758499999998</c:v>
                </c:pt>
                <c:pt idx="162">
                  <c:v>32.281209000000004</c:v>
                </c:pt>
                <c:pt idx="163">
                  <c:v>32.281209000000004</c:v>
                </c:pt>
                <c:pt idx="164">
                  <c:v>32.281209000000004</c:v>
                </c:pt>
                <c:pt idx="165">
                  <c:v>38.737450800000005</c:v>
                </c:pt>
                <c:pt idx="166">
                  <c:v>38.737450800000005</c:v>
                </c:pt>
                <c:pt idx="167">
                  <c:v>38.737450800000005</c:v>
                </c:pt>
                <c:pt idx="168">
                  <c:v>32.790912300000002</c:v>
                </c:pt>
                <c:pt idx="169">
                  <c:v>32.790912300000002</c:v>
                </c:pt>
                <c:pt idx="170">
                  <c:v>32.790912300000002</c:v>
                </c:pt>
                <c:pt idx="171">
                  <c:v>69.659451000000004</c:v>
                </c:pt>
                <c:pt idx="172">
                  <c:v>69.659451000000004</c:v>
                </c:pt>
                <c:pt idx="173">
                  <c:v>69.659451000000004</c:v>
                </c:pt>
                <c:pt idx="174">
                  <c:v>28.0336815</c:v>
                </c:pt>
                <c:pt idx="175">
                  <c:v>28.0336815</c:v>
                </c:pt>
                <c:pt idx="176">
                  <c:v>28.0336815</c:v>
                </c:pt>
                <c:pt idx="177">
                  <c:v>27.184176000000001</c:v>
                </c:pt>
                <c:pt idx="178">
                  <c:v>27.184176000000001</c:v>
                </c:pt>
                <c:pt idx="179">
                  <c:v>27.184176000000001</c:v>
                </c:pt>
                <c:pt idx="180">
                  <c:v>87.499066499999998</c:v>
                </c:pt>
                <c:pt idx="181">
                  <c:v>87.499066499999998</c:v>
                </c:pt>
                <c:pt idx="182">
                  <c:v>87.499066499999998</c:v>
                </c:pt>
                <c:pt idx="183">
                  <c:v>62.863407000000002</c:v>
                </c:pt>
                <c:pt idx="184">
                  <c:v>62.863407000000002</c:v>
                </c:pt>
                <c:pt idx="185">
                  <c:v>62.863407000000002</c:v>
                </c:pt>
                <c:pt idx="186">
                  <c:v>76.455494999999999</c:v>
                </c:pt>
                <c:pt idx="187">
                  <c:v>76.455494999999999</c:v>
                </c:pt>
                <c:pt idx="188">
                  <c:v>76.455494999999999</c:v>
                </c:pt>
                <c:pt idx="189">
                  <c:v>56.067363</c:v>
                </c:pt>
                <c:pt idx="190">
                  <c:v>56.067363</c:v>
                </c:pt>
                <c:pt idx="191">
                  <c:v>56.067363</c:v>
                </c:pt>
                <c:pt idx="192">
                  <c:v>67.110934499999999</c:v>
                </c:pt>
                <c:pt idx="193">
                  <c:v>39.077252999999999</c:v>
                </c:pt>
                <c:pt idx="194">
                  <c:v>39.077252999999999</c:v>
                </c:pt>
                <c:pt idx="195">
                  <c:v>39.077252999999999</c:v>
                </c:pt>
                <c:pt idx="196">
                  <c:v>32.281209000000004</c:v>
                </c:pt>
                <c:pt idx="197">
                  <c:v>32.281209000000004</c:v>
                </c:pt>
                <c:pt idx="198">
                  <c:v>32.281209000000004</c:v>
                </c:pt>
                <c:pt idx="199">
                  <c:v>69.659451000000004</c:v>
                </c:pt>
                <c:pt idx="200">
                  <c:v>69.659451000000004</c:v>
                </c:pt>
                <c:pt idx="201">
                  <c:v>69.659451000000004</c:v>
                </c:pt>
                <c:pt idx="202">
                  <c:v>23.9560551</c:v>
                </c:pt>
                <c:pt idx="203">
                  <c:v>23.9560551</c:v>
                </c:pt>
                <c:pt idx="204">
                  <c:v>23.9560551</c:v>
                </c:pt>
                <c:pt idx="205">
                  <c:v>62.863407000000002</c:v>
                </c:pt>
                <c:pt idx="206">
                  <c:v>62.863407000000002</c:v>
                </c:pt>
                <c:pt idx="207">
                  <c:v>62.863407000000002</c:v>
                </c:pt>
                <c:pt idx="208">
                  <c:v>56.067363</c:v>
                </c:pt>
                <c:pt idx="209">
                  <c:v>56.067363</c:v>
                </c:pt>
                <c:pt idx="210">
                  <c:v>56.067363</c:v>
                </c:pt>
                <c:pt idx="211">
                  <c:v>39.926758499999998</c:v>
                </c:pt>
                <c:pt idx="212">
                  <c:v>39.926758499999998</c:v>
                </c:pt>
                <c:pt idx="213">
                  <c:v>69.659451000000004</c:v>
                </c:pt>
                <c:pt idx="214">
                  <c:v>69.659451000000004</c:v>
                </c:pt>
                <c:pt idx="215">
                  <c:v>87.499066499999998</c:v>
                </c:pt>
                <c:pt idx="216">
                  <c:v>87.499066499999998</c:v>
                </c:pt>
                <c:pt idx="217">
                  <c:v>62.863407000000002</c:v>
                </c:pt>
                <c:pt idx="218">
                  <c:v>62.863407000000002</c:v>
                </c:pt>
                <c:pt idx="219">
                  <c:v>39.926758499999998</c:v>
                </c:pt>
                <c:pt idx="220">
                  <c:v>39.926758499999998</c:v>
                </c:pt>
                <c:pt idx="221">
                  <c:v>39.926758499999998</c:v>
                </c:pt>
                <c:pt idx="222">
                  <c:v>32.790912300000002</c:v>
                </c:pt>
                <c:pt idx="223">
                  <c:v>32.790912300000002</c:v>
                </c:pt>
                <c:pt idx="224">
                  <c:v>32.790912300000002</c:v>
                </c:pt>
                <c:pt idx="225">
                  <c:v>76.455494999999999</c:v>
                </c:pt>
                <c:pt idx="226">
                  <c:v>76.455494999999999</c:v>
                </c:pt>
                <c:pt idx="227">
                  <c:v>76.455494999999999</c:v>
                </c:pt>
                <c:pt idx="228">
                  <c:v>93.445605</c:v>
                </c:pt>
                <c:pt idx="229">
                  <c:v>93.445605</c:v>
                </c:pt>
                <c:pt idx="230">
                  <c:v>93.445605</c:v>
                </c:pt>
                <c:pt idx="231">
                  <c:v>183.83299020000001</c:v>
                </c:pt>
                <c:pt idx="232">
                  <c:v>183.83299020000001</c:v>
                </c:pt>
                <c:pt idx="233">
                  <c:v>183.83299020000001</c:v>
                </c:pt>
                <c:pt idx="234">
                  <c:v>234.46351799999999</c:v>
                </c:pt>
                <c:pt idx="235">
                  <c:v>234.46351799999999</c:v>
                </c:pt>
                <c:pt idx="236">
                  <c:v>234.46351799999999</c:v>
                </c:pt>
                <c:pt idx="237">
                  <c:v>23.616252900000003</c:v>
                </c:pt>
                <c:pt idx="238">
                  <c:v>23.616252900000003</c:v>
                </c:pt>
                <c:pt idx="239">
                  <c:v>23.616252900000003</c:v>
                </c:pt>
                <c:pt idx="240">
                  <c:v>87.499066499999998</c:v>
                </c:pt>
                <c:pt idx="241">
                  <c:v>87.499066499999998</c:v>
                </c:pt>
                <c:pt idx="242">
                  <c:v>87.499066499999998</c:v>
                </c:pt>
                <c:pt idx="243">
                  <c:v>76.455494999999999</c:v>
                </c:pt>
                <c:pt idx="244">
                  <c:v>76.455494999999999</c:v>
                </c:pt>
                <c:pt idx="245">
                  <c:v>76.455494999999999</c:v>
                </c:pt>
                <c:pt idx="246">
                  <c:v>158.00802300000001</c:v>
                </c:pt>
                <c:pt idx="247">
                  <c:v>158.00802300000001</c:v>
                </c:pt>
                <c:pt idx="248">
                  <c:v>158.00802300000001</c:v>
                </c:pt>
                <c:pt idx="249">
                  <c:v>197.08527599999999</c:v>
                </c:pt>
                <c:pt idx="250">
                  <c:v>197.08527599999999</c:v>
                </c:pt>
                <c:pt idx="251">
                  <c:v>197.08527599999999</c:v>
                </c:pt>
                <c:pt idx="252">
                  <c:v>67.110934499999999</c:v>
                </c:pt>
                <c:pt idx="253">
                  <c:v>67.110934499999999</c:v>
                </c:pt>
                <c:pt idx="254">
                  <c:v>67.110934499999999</c:v>
                </c:pt>
                <c:pt idx="255">
                  <c:v>127.425825</c:v>
                </c:pt>
                <c:pt idx="256">
                  <c:v>127.425825</c:v>
                </c:pt>
                <c:pt idx="257">
                  <c:v>127.425825</c:v>
                </c:pt>
                <c:pt idx="258">
                  <c:v>158.00802300000001</c:v>
                </c:pt>
                <c:pt idx="259">
                  <c:v>158.00802300000001</c:v>
                </c:pt>
                <c:pt idx="260">
                  <c:v>158.00802300000001</c:v>
                </c:pt>
                <c:pt idx="261">
                  <c:v>127.425825</c:v>
                </c:pt>
                <c:pt idx="262">
                  <c:v>127.425825</c:v>
                </c:pt>
                <c:pt idx="263">
                  <c:v>118.93077000000001</c:v>
                </c:pt>
                <c:pt idx="264">
                  <c:v>118.93077000000001</c:v>
                </c:pt>
                <c:pt idx="265">
                  <c:v>110.435715</c:v>
                </c:pt>
                <c:pt idx="266">
                  <c:v>110.435715</c:v>
                </c:pt>
                <c:pt idx="267">
                  <c:v>69.659451000000004</c:v>
                </c:pt>
                <c:pt idx="268">
                  <c:v>69.659451000000004</c:v>
                </c:pt>
                <c:pt idx="269">
                  <c:v>69.659451000000004</c:v>
                </c:pt>
                <c:pt idx="270">
                  <c:v>87.499066499999998</c:v>
                </c:pt>
                <c:pt idx="271">
                  <c:v>87.499066499999998</c:v>
                </c:pt>
                <c:pt idx="272">
                  <c:v>87.499066499999998</c:v>
                </c:pt>
                <c:pt idx="273">
                  <c:v>62.863407000000002</c:v>
                </c:pt>
                <c:pt idx="274">
                  <c:v>62.863407000000002</c:v>
                </c:pt>
                <c:pt idx="275">
                  <c:v>62.863407000000002</c:v>
                </c:pt>
                <c:pt idx="276">
                  <c:v>76.455494999999999</c:v>
                </c:pt>
                <c:pt idx="277">
                  <c:v>76.455494999999999</c:v>
                </c:pt>
                <c:pt idx="278">
                  <c:v>76.455494999999999</c:v>
                </c:pt>
                <c:pt idx="279">
                  <c:v>56.067363</c:v>
                </c:pt>
                <c:pt idx="280">
                  <c:v>56.067363</c:v>
                </c:pt>
                <c:pt idx="281">
                  <c:v>56.067363</c:v>
                </c:pt>
                <c:pt idx="282">
                  <c:v>67.110934499999999</c:v>
                </c:pt>
                <c:pt idx="283">
                  <c:v>67.110934499999999</c:v>
                </c:pt>
                <c:pt idx="284">
                  <c:v>67.110934499999999</c:v>
                </c:pt>
                <c:pt idx="285">
                  <c:v>101.94066000000001</c:v>
                </c:pt>
                <c:pt idx="286">
                  <c:v>101.94066000000001</c:v>
                </c:pt>
                <c:pt idx="287">
                  <c:v>96.843626999999998</c:v>
                </c:pt>
                <c:pt idx="288">
                  <c:v>96.843626999999998</c:v>
                </c:pt>
                <c:pt idx="289">
                  <c:v>90.047583000000003</c:v>
                </c:pt>
                <c:pt idx="290">
                  <c:v>90.047583000000003</c:v>
                </c:pt>
              </c:numCache>
            </c:numRef>
          </c:xVal>
          <c:yVal>
            <c:numRef>
              <c:f>'Sunon Fans'!$J$2:$J$292</c:f>
              <c:numCache>
                <c:formatCode>General</c:formatCode>
                <c:ptCount val="291"/>
                <c:pt idx="0">
                  <c:v>159.47136</c:v>
                </c:pt>
                <c:pt idx="1">
                  <c:v>159.47136</c:v>
                </c:pt>
                <c:pt idx="2">
                  <c:v>159.47136</c:v>
                </c:pt>
                <c:pt idx="3">
                  <c:v>134.55396000000002</c:v>
                </c:pt>
                <c:pt idx="4">
                  <c:v>134.55396000000002</c:v>
                </c:pt>
                <c:pt idx="5">
                  <c:v>134.55396000000002</c:v>
                </c:pt>
                <c:pt idx="6">
                  <c:v>104.65308</c:v>
                </c:pt>
                <c:pt idx="7">
                  <c:v>104.65308</c:v>
                </c:pt>
                <c:pt idx="8">
                  <c:v>104.65308</c:v>
                </c:pt>
                <c:pt idx="9">
                  <c:v>89.702640000000002</c:v>
                </c:pt>
                <c:pt idx="10">
                  <c:v>89.702640000000002</c:v>
                </c:pt>
                <c:pt idx="11">
                  <c:v>89.702640000000002</c:v>
                </c:pt>
                <c:pt idx="12">
                  <c:v>102.16134</c:v>
                </c:pt>
                <c:pt idx="13">
                  <c:v>102.16134</c:v>
                </c:pt>
                <c:pt idx="14">
                  <c:v>102.16134</c:v>
                </c:pt>
                <c:pt idx="15">
                  <c:v>102.16134</c:v>
                </c:pt>
                <c:pt idx="16">
                  <c:v>102.16134</c:v>
                </c:pt>
                <c:pt idx="17">
                  <c:v>102.16134</c:v>
                </c:pt>
                <c:pt idx="18">
                  <c:v>87.210899999999995</c:v>
                </c:pt>
                <c:pt idx="19">
                  <c:v>87.210899999999995</c:v>
                </c:pt>
                <c:pt idx="20">
                  <c:v>87.210899999999995</c:v>
                </c:pt>
                <c:pt idx="21">
                  <c:v>87.210899999999995</c:v>
                </c:pt>
                <c:pt idx="22">
                  <c:v>87.210899999999995</c:v>
                </c:pt>
                <c:pt idx="23">
                  <c:v>87.210899999999995</c:v>
                </c:pt>
                <c:pt idx="24">
                  <c:v>87.210899999999995</c:v>
                </c:pt>
                <c:pt idx="25">
                  <c:v>87.210899999999995</c:v>
                </c:pt>
                <c:pt idx="26">
                  <c:v>87.210899999999995</c:v>
                </c:pt>
                <c:pt idx="27">
                  <c:v>74.752200000000002</c:v>
                </c:pt>
                <c:pt idx="28">
                  <c:v>74.752200000000002</c:v>
                </c:pt>
                <c:pt idx="29">
                  <c:v>74.752200000000002</c:v>
                </c:pt>
                <c:pt idx="30">
                  <c:v>74.752200000000002</c:v>
                </c:pt>
                <c:pt idx="31">
                  <c:v>74.752200000000002</c:v>
                </c:pt>
                <c:pt idx="32">
                  <c:v>74.752200000000002</c:v>
                </c:pt>
                <c:pt idx="33">
                  <c:v>74.752200000000002</c:v>
                </c:pt>
                <c:pt idx="34">
                  <c:v>74.752200000000002</c:v>
                </c:pt>
                <c:pt idx="35">
                  <c:v>74.752200000000002</c:v>
                </c:pt>
                <c:pt idx="36">
                  <c:v>62.293500000000002</c:v>
                </c:pt>
                <c:pt idx="37">
                  <c:v>62.293500000000002</c:v>
                </c:pt>
                <c:pt idx="38">
                  <c:v>62.293500000000002</c:v>
                </c:pt>
                <c:pt idx="39">
                  <c:v>102.16134</c:v>
                </c:pt>
                <c:pt idx="40">
                  <c:v>102.16134</c:v>
                </c:pt>
                <c:pt idx="41">
                  <c:v>102.16134</c:v>
                </c:pt>
                <c:pt idx="42">
                  <c:v>102.16134</c:v>
                </c:pt>
                <c:pt idx="43">
                  <c:v>102.16134</c:v>
                </c:pt>
                <c:pt idx="44">
                  <c:v>102.16134</c:v>
                </c:pt>
                <c:pt idx="45">
                  <c:v>87.210899999999995</c:v>
                </c:pt>
                <c:pt idx="46">
                  <c:v>87.210899999999995</c:v>
                </c:pt>
                <c:pt idx="47">
                  <c:v>87.210899999999995</c:v>
                </c:pt>
                <c:pt idx="48">
                  <c:v>87.210899999999995</c:v>
                </c:pt>
                <c:pt idx="49">
                  <c:v>87.210899999999995</c:v>
                </c:pt>
                <c:pt idx="50">
                  <c:v>87.210899999999995</c:v>
                </c:pt>
                <c:pt idx="51">
                  <c:v>87.210899999999995</c:v>
                </c:pt>
                <c:pt idx="52">
                  <c:v>87.210899999999995</c:v>
                </c:pt>
                <c:pt idx="53">
                  <c:v>87.210899999999995</c:v>
                </c:pt>
                <c:pt idx="54">
                  <c:v>87.210899999999995</c:v>
                </c:pt>
                <c:pt idx="55">
                  <c:v>87.210899999999995</c:v>
                </c:pt>
                <c:pt idx="56">
                  <c:v>87.210899999999995</c:v>
                </c:pt>
                <c:pt idx="57">
                  <c:v>74.752200000000002</c:v>
                </c:pt>
                <c:pt idx="58">
                  <c:v>74.752200000000002</c:v>
                </c:pt>
                <c:pt idx="59">
                  <c:v>74.752200000000002</c:v>
                </c:pt>
                <c:pt idx="60">
                  <c:v>74.752200000000002</c:v>
                </c:pt>
                <c:pt idx="61">
                  <c:v>74.752200000000002</c:v>
                </c:pt>
                <c:pt idx="62">
                  <c:v>74.752200000000002</c:v>
                </c:pt>
                <c:pt idx="63">
                  <c:v>159.47136</c:v>
                </c:pt>
                <c:pt idx="64">
                  <c:v>134.55396000000002</c:v>
                </c:pt>
                <c:pt idx="65">
                  <c:v>104.65308</c:v>
                </c:pt>
                <c:pt idx="66">
                  <c:v>89.702640000000002</c:v>
                </c:pt>
                <c:pt idx="67">
                  <c:v>89.702640000000002</c:v>
                </c:pt>
                <c:pt idx="68">
                  <c:v>77.243939999999995</c:v>
                </c:pt>
                <c:pt idx="69">
                  <c:v>62.293500000000002</c:v>
                </c:pt>
                <c:pt idx="70">
                  <c:v>229.24008000000001</c:v>
                </c:pt>
                <c:pt idx="71">
                  <c:v>176.91353999999998</c:v>
                </c:pt>
                <c:pt idx="72">
                  <c:v>132.06222</c:v>
                </c:pt>
                <c:pt idx="73">
                  <c:v>184.38875999999999</c:v>
                </c:pt>
                <c:pt idx="74">
                  <c:v>142.02918</c:v>
                </c:pt>
                <c:pt idx="75">
                  <c:v>176.91353999999998</c:v>
                </c:pt>
                <c:pt idx="76">
                  <c:v>139.53744</c:v>
                </c:pt>
                <c:pt idx="77">
                  <c:v>107.14482</c:v>
                </c:pt>
                <c:pt idx="78">
                  <c:v>161.9631</c:v>
                </c:pt>
                <c:pt idx="79">
                  <c:v>107.14482</c:v>
                </c:pt>
                <c:pt idx="80">
                  <c:v>134.55396000000002</c:v>
                </c:pt>
                <c:pt idx="81">
                  <c:v>44.851320000000001</c:v>
                </c:pt>
                <c:pt idx="82">
                  <c:v>44.851320000000001</c:v>
                </c:pt>
                <c:pt idx="83">
                  <c:v>44.851320000000001</c:v>
                </c:pt>
                <c:pt idx="84">
                  <c:v>34.884360000000001</c:v>
                </c:pt>
                <c:pt idx="85">
                  <c:v>34.884360000000001</c:v>
                </c:pt>
                <c:pt idx="86">
                  <c:v>34.884360000000001</c:v>
                </c:pt>
                <c:pt idx="87">
                  <c:v>69.768720000000002</c:v>
                </c:pt>
                <c:pt idx="88">
                  <c:v>69.768720000000002</c:v>
                </c:pt>
                <c:pt idx="89">
                  <c:v>69.768720000000002</c:v>
                </c:pt>
                <c:pt idx="90">
                  <c:v>89.702640000000002</c:v>
                </c:pt>
                <c:pt idx="91">
                  <c:v>89.702640000000002</c:v>
                </c:pt>
                <c:pt idx="92">
                  <c:v>89.702640000000002</c:v>
                </c:pt>
                <c:pt idx="93">
                  <c:v>34.884360000000001</c:v>
                </c:pt>
                <c:pt idx="94">
                  <c:v>34.884360000000001</c:v>
                </c:pt>
                <c:pt idx="95">
                  <c:v>34.884360000000001</c:v>
                </c:pt>
                <c:pt idx="96">
                  <c:v>39.867840000000001</c:v>
                </c:pt>
                <c:pt idx="97">
                  <c:v>39.867840000000001</c:v>
                </c:pt>
                <c:pt idx="98">
                  <c:v>39.867840000000001</c:v>
                </c:pt>
                <c:pt idx="99">
                  <c:v>29.900880000000001</c:v>
                </c:pt>
                <c:pt idx="100">
                  <c:v>29.900880000000001</c:v>
                </c:pt>
                <c:pt idx="101">
                  <c:v>29.900880000000001</c:v>
                </c:pt>
                <c:pt idx="102">
                  <c:v>27.409140000000001</c:v>
                </c:pt>
                <c:pt idx="103">
                  <c:v>27.409140000000001</c:v>
                </c:pt>
                <c:pt idx="104">
                  <c:v>27.409140000000001</c:v>
                </c:pt>
                <c:pt idx="105">
                  <c:v>54.818280000000001</c:v>
                </c:pt>
                <c:pt idx="106">
                  <c:v>54.818280000000001</c:v>
                </c:pt>
                <c:pt idx="107">
                  <c:v>54.818280000000001</c:v>
                </c:pt>
                <c:pt idx="108">
                  <c:v>22.425660000000001</c:v>
                </c:pt>
                <c:pt idx="109">
                  <c:v>22.425660000000001</c:v>
                </c:pt>
                <c:pt idx="110">
                  <c:v>22.425660000000001</c:v>
                </c:pt>
                <c:pt idx="111">
                  <c:v>29.900880000000001</c:v>
                </c:pt>
                <c:pt idx="112">
                  <c:v>29.900880000000001</c:v>
                </c:pt>
                <c:pt idx="113">
                  <c:v>29.900880000000001</c:v>
                </c:pt>
                <c:pt idx="114">
                  <c:v>64.785240000000002</c:v>
                </c:pt>
                <c:pt idx="115">
                  <c:v>64.785240000000002</c:v>
                </c:pt>
                <c:pt idx="116">
                  <c:v>64.785240000000002</c:v>
                </c:pt>
                <c:pt idx="117">
                  <c:v>22.425660000000001</c:v>
                </c:pt>
                <c:pt idx="118">
                  <c:v>22.425660000000001</c:v>
                </c:pt>
                <c:pt idx="119">
                  <c:v>22.425660000000001</c:v>
                </c:pt>
                <c:pt idx="120">
                  <c:v>39.867840000000001</c:v>
                </c:pt>
                <c:pt idx="121">
                  <c:v>39.867840000000001</c:v>
                </c:pt>
                <c:pt idx="122">
                  <c:v>39.867840000000001</c:v>
                </c:pt>
                <c:pt idx="123">
                  <c:v>44.851320000000001</c:v>
                </c:pt>
                <c:pt idx="124">
                  <c:v>44.851320000000001</c:v>
                </c:pt>
                <c:pt idx="125">
                  <c:v>44.851320000000001</c:v>
                </c:pt>
                <c:pt idx="126">
                  <c:v>72.260459999999995</c:v>
                </c:pt>
                <c:pt idx="127">
                  <c:v>72.260459999999995</c:v>
                </c:pt>
                <c:pt idx="128">
                  <c:v>72.260459999999995</c:v>
                </c:pt>
                <c:pt idx="129">
                  <c:v>77.243939999999995</c:v>
                </c:pt>
                <c:pt idx="130">
                  <c:v>77.243939999999995</c:v>
                </c:pt>
                <c:pt idx="131">
                  <c:v>77.243939999999995</c:v>
                </c:pt>
                <c:pt idx="132">
                  <c:v>54.818280000000001</c:v>
                </c:pt>
                <c:pt idx="133">
                  <c:v>54.818280000000001</c:v>
                </c:pt>
                <c:pt idx="134">
                  <c:v>54.818280000000001</c:v>
                </c:pt>
                <c:pt idx="135">
                  <c:v>57.310020000000002</c:v>
                </c:pt>
                <c:pt idx="136">
                  <c:v>57.310020000000002</c:v>
                </c:pt>
                <c:pt idx="137">
                  <c:v>57.310020000000002</c:v>
                </c:pt>
                <c:pt idx="138">
                  <c:v>42.359580000000001</c:v>
                </c:pt>
                <c:pt idx="139">
                  <c:v>42.359580000000001</c:v>
                </c:pt>
                <c:pt idx="140">
                  <c:v>42.359580000000001</c:v>
                </c:pt>
                <c:pt idx="141">
                  <c:v>67.276980000000009</c:v>
                </c:pt>
                <c:pt idx="142">
                  <c:v>67.276980000000009</c:v>
                </c:pt>
                <c:pt idx="143">
                  <c:v>67.276980000000009</c:v>
                </c:pt>
                <c:pt idx="144">
                  <c:v>54.818280000000001</c:v>
                </c:pt>
                <c:pt idx="145">
                  <c:v>54.818280000000001</c:v>
                </c:pt>
                <c:pt idx="146">
                  <c:v>54.818280000000001</c:v>
                </c:pt>
                <c:pt idx="147">
                  <c:v>77.243939999999995</c:v>
                </c:pt>
                <c:pt idx="148">
                  <c:v>77.243939999999995</c:v>
                </c:pt>
                <c:pt idx="149">
                  <c:v>77.243939999999995</c:v>
                </c:pt>
                <c:pt idx="150">
                  <c:v>42.359580000000001</c:v>
                </c:pt>
                <c:pt idx="151">
                  <c:v>42.359580000000001</c:v>
                </c:pt>
                <c:pt idx="152">
                  <c:v>42.359580000000001</c:v>
                </c:pt>
                <c:pt idx="153">
                  <c:v>52.326540000000001</c:v>
                </c:pt>
                <c:pt idx="154">
                  <c:v>52.326540000000001</c:v>
                </c:pt>
                <c:pt idx="155">
                  <c:v>52.326540000000001</c:v>
                </c:pt>
                <c:pt idx="156">
                  <c:v>44.851320000000001</c:v>
                </c:pt>
                <c:pt idx="157">
                  <c:v>44.851320000000001</c:v>
                </c:pt>
                <c:pt idx="158">
                  <c:v>44.851320000000001</c:v>
                </c:pt>
                <c:pt idx="159">
                  <c:v>52.326540000000001</c:v>
                </c:pt>
                <c:pt idx="160">
                  <c:v>52.326540000000001</c:v>
                </c:pt>
                <c:pt idx="161">
                  <c:v>52.326540000000001</c:v>
                </c:pt>
                <c:pt idx="162">
                  <c:v>39.867840000000001</c:v>
                </c:pt>
                <c:pt idx="163">
                  <c:v>39.867840000000001</c:v>
                </c:pt>
                <c:pt idx="164">
                  <c:v>39.867840000000001</c:v>
                </c:pt>
                <c:pt idx="165">
                  <c:v>34.884360000000001</c:v>
                </c:pt>
                <c:pt idx="166">
                  <c:v>34.884360000000001</c:v>
                </c:pt>
                <c:pt idx="167">
                  <c:v>34.884360000000001</c:v>
                </c:pt>
                <c:pt idx="168">
                  <c:v>37.376100000000001</c:v>
                </c:pt>
                <c:pt idx="169">
                  <c:v>37.376100000000001</c:v>
                </c:pt>
                <c:pt idx="170">
                  <c:v>37.376100000000001</c:v>
                </c:pt>
                <c:pt idx="171">
                  <c:v>44.851320000000001</c:v>
                </c:pt>
                <c:pt idx="172">
                  <c:v>44.851320000000001</c:v>
                </c:pt>
                <c:pt idx="173">
                  <c:v>44.851320000000001</c:v>
                </c:pt>
                <c:pt idx="174">
                  <c:v>24.917400000000001</c:v>
                </c:pt>
                <c:pt idx="175">
                  <c:v>24.917400000000001</c:v>
                </c:pt>
                <c:pt idx="176">
                  <c:v>24.917400000000001</c:v>
                </c:pt>
                <c:pt idx="177">
                  <c:v>24.917400000000001</c:v>
                </c:pt>
                <c:pt idx="178">
                  <c:v>24.917400000000001</c:v>
                </c:pt>
                <c:pt idx="179">
                  <c:v>24.917400000000001</c:v>
                </c:pt>
                <c:pt idx="180">
                  <c:v>37.376100000000001</c:v>
                </c:pt>
                <c:pt idx="181">
                  <c:v>37.376100000000001</c:v>
                </c:pt>
                <c:pt idx="182">
                  <c:v>37.376100000000001</c:v>
                </c:pt>
                <c:pt idx="183">
                  <c:v>37.376100000000001</c:v>
                </c:pt>
                <c:pt idx="184">
                  <c:v>37.376100000000001</c:v>
                </c:pt>
                <c:pt idx="185">
                  <c:v>37.376100000000001</c:v>
                </c:pt>
                <c:pt idx="186">
                  <c:v>32.392620000000001</c:v>
                </c:pt>
                <c:pt idx="187">
                  <c:v>32.392620000000001</c:v>
                </c:pt>
                <c:pt idx="188">
                  <c:v>32.392620000000001</c:v>
                </c:pt>
                <c:pt idx="189">
                  <c:v>27.409140000000001</c:v>
                </c:pt>
                <c:pt idx="190">
                  <c:v>27.409140000000001</c:v>
                </c:pt>
                <c:pt idx="191">
                  <c:v>27.409140000000001</c:v>
                </c:pt>
                <c:pt idx="192">
                  <c:v>24.917400000000001</c:v>
                </c:pt>
                <c:pt idx="193">
                  <c:v>44.851320000000001</c:v>
                </c:pt>
                <c:pt idx="194">
                  <c:v>44.851320000000001</c:v>
                </c:pt>
                <c:pt idx="195">
                  <c:v>44.851320000000001</c:v>
                </c:pt>
                <c:pt idx="196">
                  <c:v>34.884360000000001</c:v>
                </c:pt>
                <c:pt idx="197">
                  <c:v>34.884360000000001</c:v>
                </c:pt>
                <c:pt idx="198">
                  <c:v>34.884360000000001</c:v>
                </c:pt>
                <c:pt idx="199">
                  <c:v>44.851320000000001</c:v>
                </c:pt>
                <c:pt idx="200">
                  <c:v>44.851320000000001</c:v>
                </c:pt>
                <c:pt idx="201">
                  <c:v>44.851320000000001</c:v>
                </c:pt>
                <c:pt idx="202">
                  <c:v>22.425660000000001</c:v>
                </c:pt>
                <c:pt idx="203">
                  <c:v>22.425660000000001</c:v>
                </c:pt>
                <c:pt idx="204">
                  <c:v>22.425660000000001</c:v>
                </c:pt>
                <c:pt idx="205">
                  <c:v>37.376100000000001</c:v>
                </c:pt>
                <c:pt idx="206">
                  <c:v>37.376100000000001</c:v>
                </c:pt>
                <c:pt idx="207">
                  <c:v>37.376100000000001</c:v>
                </c:pt>
                <c:pt idx="208">
                  <c:v>27.409140000000001</c:v>
                </c:pt>
                <c:pt idx="209">
                  <c:v>27.409140000000001</c:v>
                </c:pt>
                <c:pt idx="210">
                  <c:v>27.409140000000001</c:v>
                </c:pt>
                <c:pt idx="211">
                  <c:v>52.326540000000001</c:v>
                </c:pt>
                <c:pt idx="212">
                  <c:v>52.326540000000001</c:v>
                </c:pt>
                <c:pt idx="213">
                  <c:v>44.851320000000001</c:v>
                </c:pt>
                <c:pt idx="214">
                  <c:v>44.851320000000001</c:v>
                </c:pt>
                <c:pt idx="215">
                  <c:v>37.376100000000001</c:v>
                </c:pt>
                <c:pt idx="216">
                  <c:v>37.376100000000001</c:v>
                </c:pt>
                <c:pt idx="217">
                  <c:v>37.376100000000001</c:v>
                </c:pt>
                <c:pt idx="218">
                  <c:v>37.376100000000001</c:v>
                </c:pt>
                <c:pt idx="219">
                  <c:v>52.326540000000001</c:v>
                </c:pt>
                <c:pt idx="220">
                  <c:v>52.326540000000001</c:v>
                </c:pt>
                <c:pt idx="221">
                  <c:v>52.326540000000001</c:v>
                </c:pt>
                <c:pt idx="222">
                  <c:v>37.376100000000001</c:v>
                </c:pt>
                <c:pt idx="223">
                  <c:v>37.376100000000001</c:v>
                </c:pt>
                <c:pt idx="224">
                  <c:v>37.376100000000001</c:v>
                </c:pt>
                <c:pt idx="225">
                  <c:v>57.310020000000002</c:v>
                </c:pt>
                <c:pt idx="226">
                  <c:v>57.310020000000002</c:v>
                </c:pt>
                <c:pt idx="227">
                  <c:v>57.310020000000002</c:v>
                </c:pt>
                <c:pt idx="228">
                  <c:v>52.326540000000001</c:v>
                </c:pt>
                <c:pt idx="229">
                  <c:v>52.326540000000001</c:v>
                </c:pt>
                <c:pt idx="230">
                  <c:v>52.326540000000001</c:v>
                </c:pt>
                <c:pt idx="231">
                  <c:v>69.768720000000002</c:v>
                </c:pt>
                <c:pt idx="232">
                  <c:v>69.768720000000002</c:v>
                </c:pt>
                <c:pt idx="233">
                  <c:v>69.768720000000002</c:v>
                </c:pt>
                <c:pt idx="234">
                  <c:v>89.702640000000002</c:v>
                </c:pt>
                <c:pt idx="235">
                  <c:v>89.702640000000002</c:v>
                </c:pt>
                <c:pt idx="236">
                  <c:v>89.702640000000002</c:v>
                </c:pt>
                <c:pt idx="237">
                  <c:v>19.933920000000001</c:v>
                </c:pt>
                <c:pt idx="238">
                  <c:v>19.933920000000001</c:v>
                </c:pt>
                <c:pt idx="239">
                  <c:v>19.933920000000001</c:v>
                </c:pt>
                <c:pt idx="240">
                  <c:v>37.376100000000001</c:v>
                </c:pt>
                <c:pt idx="241">
                  <c:v>37.376100000000001</c:v>
                </c:pt>
                <c:pt idx="242">
                  <c:v>37.376100000000001</c:v>
                </c:pt>
                <c:pt idx="243">
                  <c:v>32.392620000000001</c:v>
                </c:pt>
                <c:pt idx="244">
                  <c:v>32.392620000000001</c:v>
                </c:pt>
                <c:pt idx="245">
                  <c:v>32.392620000000001</c:v>
                </c:pt>
                <c:pt idx="246">
                  <c:v>54.818280000000001</c:v>
                </c:pt>
                <c:pt idx="247">
                  <c:v>54.818280000000001</c:v>
                </c:pt>
                <c:pt idx="248">
                  <c:v>54.818280000000001</c:v>
                </c:pt>
                <c:pt idx="249">
                  <c:v>64.785240000000002</c:v>
                </c:pt>
                <c:pt idx="250">
                  <c:v>64.785240000000002</c:v>
                </c:pt>
                <c:pt idx="251">
                  <c:v>64.785240000000002</c:v>
                </c:pt>
                <c:pt idx="252">
                  <c:v>24.917400000000001</c:v>
                </c:pt>
                <c:pt idx="253">
                  <c:v>24.917400000000001</c:v>
                </c:pt>
                <c:pt idx="254">
                  <c:v>24.917400000000001</c:v>
                </c:pt>
                <c:pt idx="255">
                  <c:v>39.867840000000001</c:v>
                </c:pt>
                <c:pt idx="256">
                  <c:v>39.867840000000001</c:v>
                </c:pt>
                <c:pt idx="257">
                  <c:v>39.867840000000001</c:v>
                </c:pt>
                <c:pt idx="258">
                  <c:v>44.851320000000001</c:v>
                </c:pt>
                <c:pt idx="259">
                  <c:v>44.851320000000001</c:v>
                </c:pt>
                <c:pt idx="260">
                  <c:v>44.851320000000001</c:v>
                </c:pt>
                <c:pt idx="261">
                  <c:v>87.210899999999995</c:v>
                </c:pt>
                <c:pt idx="262">
                  <c:v>87.210899999999995</c:v>
                </c:pt>
                <c:pt idx="263">
                  <c:v>74.752200000000002</c:v>
                </c:pt>
                <c:pt idx="264">
                  <c:v>74.752200000000002</c:v>
                </c:pt>
                <c:pt idx="265">
                  <c:v>62.293500000000002</c:v>
                </c:pt>
                <c:pt idx="266">
                  <c:v>62.293500000000002</c:v>
                </c:pt>
                <c:pt idx="267">
                  <c:v>44.851320000000001</c:v>
                </c:pt>
                <c:pt idx="268">
                  <c:v>44.851320000000001</c:v>
                </c:pt>
                <c:pt idx="269">
                  <c:v>44.851320000000001</c:v>
                </c:pt>
                <c:pt idx="270">
                  <c:v>37.376100000000001</c:v>
                </c:pt>
                <c:pt idx="271">
                  <c:v>37.376100000000001</c:v>
                </c:pt>
                <c:pt idx="272">
                  <c:v>37.376100000000001</c:v>
                </c:pt>
                <c:pt idx="273">
                  <c:v>37.376100000000001</c:v>
                </c:pt>
                <c:pt idx="274">
                  <c:v>37.376100000000001</c:v>
                </c:pt>
                <c:pt idx="275">
                  <c:v>37.376100000000001</c:v>
                </c:pt>
                <c:pt idx="276">
                  <c:v>32.392620000000001</c:v>
                </c:pt>
                <c:pt idx="277">
                  <c:v>32.392620000000001</c:v>
                </c:pt>
                <c:pt idx="278">
                  <c:v>32.392620000000001</c:v>
                </c:pt>
                <c:pt idx="279">
                  <c:v>27.409140000000001</c:v>
                </c:pt>
                <c:pt idx="280">
                  <c:v>27.409140000000001</c:v>
                </c:pt>
                <c:pt idx="281">
                  <c:v>27.409140000000001</c:v>
                </c:pt>
                <c:pt idx="282">
                  <c:v>24.917400000000001</c:v>
                </c:pt>
                <c:pt idx="283">
                  <c:v>24.917400000000001</c:v>
                </c:pt>
                <c:pt idx="284">
                  <c:v>24.917400000000001</c:v>
                </c:pt>
                <c:pt idx="285">
                  <c:v>102.16134</c:v>
                </c:pt>
                <c:pt idx="286">
                  <c:v>102.16134</c:v>
                </c:pt>
                <c:pt idx="287">
                  <c:v>87.210899999999995</c:v>
                </c:pt>
                <c:pt idx="288">
                  <c:v>87.210899999999995</c:v>
                </c:pt>
                <c:pt idx="289">
                  <c:v>74.752200000000002</c:v>
                </c:pt>
                <c:pt idx="290">
                  <c:v>74.752200000000002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'Sunon Fans'!$A$2:$A$292</c15:f>
                <c15:dlblRangeCache>
                  <c:ptCount val="291"/>
                  <c:pt idx="0">
                    <c:v>PE60252BX-0000-A99</c:v>
                  </c:pt>
                  <c:pt idx="1">
                    <c:v>PE60252BX-0000-F99</c:v>
                  </c:pt>
                  <c:pt idx="2">
                    <c:v>PE60252BX-0000-G99</c:v>
                  </c:pt>
                  <c:pt idx="3">
                    <c:v>PE60252B1-0000-A99</c:v>
                  </c:pt>
                  <c:pt idx="4">
                    <c:v>PE60252B1-0000-F99</c:v>
                  </c:pt>
                  <c:pt idx="5">
                    <c:v>PE60252B1-0000-G99</c:v>
                  </c:pt>
                  <c:pt idx="6">
                    <c:v>PE60252B2-0000-A99</c:v>
                  </c:pt>
                  <c:pt idx="7">
                    <c:v>PE60252B2-0000-F99</c:v>
                  </c:pt>
                  <c:pt idx="8">
                    <c:v>PE60252B2-0000-G99</c:v>
                  </c:pt>
                  <c:pt idx="9">
                    <c:v>PE60252B3-0000-A99</c:v>
                  </c:pt>
                  <c:pt idx="10">
                    <c:v>PE60252B3-0000-F99</c:v>
                  </c:pt>
                  <c:pt idx="11">
                    <c:v>PE60252B3-0000-G99</c:v>
                  </c:pt>
                  <c:pt idx="12">
                    <c:v>PF80252V1-10000-A99</c:v>
                  </c:pt>
                  <c:pt idx="13">
                    <c:v>PF80252V1-10000-F99</c:v>
                  </c:pt>
                  <c:pt idx="14">
                    <c:v>PF80252V1-10000-G99</c:v>
                  </c:pt>
                  <c:pt idx="15">
                    <c:v>PF80252V1-10000-H99</c:v>
                  </c:pt>
                  <c:pt idx="16">
                    <c:v>PF80252V1-10000-Q99</c:v>
                  </c:pt>
                  <c:pt idx="17">
                    <c:v>PF80252V1-10000-S99</c:v>
                  </c:pt>
                  <c:pt idx="18">
                    <c:v>PF80252V2-10000-A99</c:v>
                  </c:pt>
                  <c:pt idx="19">
                    <c:v>PF80252V2-10000-F99</c:v>
                  </c:pt>
                  <c:pt idx="20">
                    <c:v>PF80252V2-10000-G99</c:v>
                  </c:pt>
                  <c:pt idx="21">
                    <c:v>PF80252V2-10000-H99</c:v>
                  </c:pt>
                  <c:pt idx="22">
                    <c:v>PF80252V2-10000-Q99</c:v>
                  </c:pt>
                  <c:pt idx="23">
                    <c:v>PF80252V2-10000-S99</c:v>
                  </c:pt>
                  <c:pt idx="24">
                    <c:v>PF92252V1-10000-A99</c:v>
                  </c:pt>
                  <c:pt idx="25">
                    <c:v>PF92252V1-10000-F99</c:v>
                  </c:pt>
                  <c:pt idx="26">
                    <c:v>PF92252V1-10000-G99</c:v>
                  </c:pt>
                  <c:pt idx="27">
                    <c:v>PF80252V3-10000-A99</c:v>
                  </c:pt>
                  <c:pt idx="28">
                    <c:v>PF80252V3-10000-F99</c:v>
                  </c:pt>
                  <c:pt idx="29">
                    <c:v>PF80252V3-10000-G99</c:v>
                  </c:pt>
                  <c:pt idx="30">
                    <c:v>PF80252V3-10000-H99</c:v>
                  </c:pt>
                  <c:pt idx="31">
                    <c:v>PF80252V3-10000-Q99</c:v>
                  </c:pt>
                  <c:pt idx="32">
                    <c:v>PF80252V3-10000-S99</c:v>
                  </c:pt>
                  <c:pt idx="33">
                    <c:v>PF92252V2-10000-A99</c:v>
                  </c:pt>
                  <c:pt idx="34">
                    <c:v>PF92252V2-10000-F99</c:v>
                  </c:pt>
                  <c:pt idx="35">
                    <c:v>PF92252V2-10000-G99</c:v>
                  </c:pt>
                  <c:pt idx="36">
                    <c:v>PF92252V3-10000-A99</c:v>
                  </c:pt>
                  <c:pt idx="37">
                    <c:v>PF92252V3-10000-F99</c:v>
                  </c:pt>
                  <c:pt idx="38">
                    <c:v>PF92252V3-10000-G99</c:v>
                  </c:pt>
                  <c:pt idx="39">
                    <c:v>PF80252B1-10000-A99</c:v>
                  </c:pt>
                  <c:pt idx="40">
                    <c:v>PF80252B1-10000-F99</c:v>
                  </c:pt>
                  <c:pt idx="41">
                    <c:v>PF80252B1-10000-G99</c:v>
                  </c:pt>
                  <c:pt idx="42">
                    <c:v>PF80252B1-10000-H99</c:v>
                  </c:pt>
                  <c:pt idx="43">
                    <c:v>PF80252B1-10000-Q99</c:v>
                  </c:pt>
                  <c:pt idx="44">
                    <c:v>PF80252B1-10000-S99</c:v>
                  </c:pt>
                  <c:pt idx="45">
                    <c:v>PF80252B2-10000-A99</c:v>
                  </c:pt>
                  <c:pt idx="46">
                    <c:v>PF80252B2-10000-F99</c:v>
                  </c:pt>
                  <c:pt idx="47">
                    <c:v>PF80252B2-10000-G99</c:v>
                  </c:pt>
                  <c:pt idx="48">
                    <c:v>PF80252B2-10000-H99</c:v>
                  </c:pt>
                  <c:pt idx="49">
                    <c:v>PF80252B2-10000-Q99</c:v>
                  </c:pt>
                  <c:pt idx="50">
                    <c:v>PF80252B2-10000-S99</c:v>
                  </c:pt>
                  <c:pt idx="51">
                    <c:v>PF92252B1-10000-A99</c:v>
                  </c:pt>
                  <c:pt idx="52">
                    <c:v>PF92252B1-10000-F99</c:v>
                  </c:pt>
                  <c:pt idx="53">
                    <c:v>PF92252B1-10000-G99</c:v>
                  </c:pt>
                  <c:pt idx="54">
                    <c:v>PF92252B1-10000-H99</c:v>
                  </c:pt>
                  <c:pt idx="55">
                    <c:v>PF92252B1-10000-Q99</c:v>
                  </c:pt>
                  <c:pt idx="56">
                    <c:v>PF92252B1-10000-S99</c:v>
                  </c:pt>
                  <c:pt idx="57">
                    <c:v>PF80252B3-10000-A99</c:v>
                  </c:pt>
                  <c:pt idx="58">
                    <c:v>PF80252B3-10000-F99</c:v>
                  </c:pt>
                  <c:pt idx="59">
                    <c:v>PF80252B3-10000-G99</c:v>
                  </c:pt>
                  <c:pt idx="60">
                    <c:v>PF80252B3-10000-H99</c:v>
                  </c:pt>
                  <c:pt idx="61">
                    <c:v>PF80252B3-10000-Q99</c:v>
                  </c:pt>
                  <c:pt idx="62">
                    <c:v>PF80252B3-10000-S99</c:v>
                  </c:pt>
                  <c:pt idx="63">
                    <c:v>PMD2406PTVX-A</c:v>
                  </c:pt>
                  <c:pt idx="64">
                    <c:v>PMD2406PTV1-A</c:v>
                  </c:pt>
                  <c:pt idx="65">
                    <c:v>PMD2406PTV2-A</c:v>
                  </c:pt>
                  <c:pt idx="66">
                    <c:v>PMD2406PTV3-A</c:v>
                  </c:pt>
                  <c:pt idx="67">
                    <c:v>PMD2407PTV1-A</c:v>
                  </c:pt>
                  <c:pt idx="68">
                    <c:v>PMD2407PTV2-A</c:v>
                  </c:pt>
                  <c:pt idx="69">
                    <c:v>PMD2407PTV3-A</c:v>
                  </c:pt>
                  <c:pt idx="70">
                    <c:v>PMD2406PMB1-A</c:v>
                  </c:pt>
                  <c:pt idx="71">
                    <c:v>PMD2406PMB2-A</c:v>
                  </c:pt>
                  <c:pt idx="72">
                    <c:v>PMD2406PMB3-A</c:v>
                  </c:pt>
                  <c:pt idx="73">
                    <c:v>PMD2408PMB1-A</c:v>
                  </c:pt>
                  <c:pt idx="74">
                    <c:v>PMD2408PMB2-A</c:v>
                  </c:pt>
                  <c:pt idx="75">
                    <c:v>PMD2409PMB1-A</c:v>
                  </c:pt>
                  <c:pt idx="76">
                    <c:v>PMD2409PMB2-A</c:v>
                  </c:pt>
                  <c:pt idx="77">
                    <c:v>PMD2408PMB3-A</c:v>
                  </c:pt>
                  <c:pt idx="78">
                    <c:v>PMD2412PMB1-A</c:v>
                  </c:pt>
                  <c:pt idx="79">
                    <c:v>PMD2409PMB3-A</c:v>
                  </c:pt>
                  <c:pt idx="80">
                    <c:v>PMD2412PMB2-A</c:v>
                  </c:pt>
                  <c:pt idx="81">
                    <c:v>ME80202V1-0000-A99</c:v>
                  </c:pt>
                  <c:pt idx="82">
                    <c:v>ME80202V1-0000-F99</c:v>
                  </c:pt>
                  <c:pt idx="83">
                    <c:v>ME80202V1-0000-G99</c:v>
                  </c:pt>
                  <c:pt idx="84">
                    <c:v>ME70202V1-0000-A99</c:v>
                  </c:pt>
                  <c:pt idx="85">
                    <c:v>ME70202V1-0000-F99</c:v>
                  </c:pt>
                  <c:pt idx="86">
                    <c:v>ME70202V1-0000-G99</c:v>
                  </c:pt>
                  <c:pt idx="87">
                    <c:v>MEC0252V1-0000-A99</c:v>
                  </c:pt>
                  <c:pt idx="88">
                    <c:v>MEC0252V1-0000-F99</c:v>
                  </c:pt>
                  <c:pt idx="89">
                    <c:v>MEC0252V1-0000-G99</c:v>
                  </c:pt>
                  <c:pt idx="90">
                    <c:v>MEC0382V1-0000-A99</c:v>
                  </c:pt>
                  <c:pt idx="91">
                    <c:v>MEC0382V1-0000-F99</c:v>
                  </c:pt>
                  <c:pt idx="92">
                    <c:v>MEC0382V1-0000-G99</c:v>
                  </c:pt>
                  <c:pt idx="93">
                    <c:v>ME80152V1-0000-A99</c:v>
                  </c:pt>
                  <c:pt idx="94">
                    <c:v>ME80152V1-0000-F99</c:v>
                  </c:pt>
                  <c:pt idx="95">
                    <c:v>ME80152V1-0000-G99</c:v>
                  </c:pt>
                  <c:pt idx="96">
                    <c:v>ME80202V2-0000-A99</c:v>
                  </c:pt>
                  <c:pt idx="97">
                    <c:v>ME80202V2-0000-F99</c:v>
                  </c:pt>
                  <c:pt idx="98">
                    <c:v>ME80202V2-0000-G99</c:v>
                  </c:pt>
                  <c:pt idx="99">
                    <c:v>ME70202V2-0000-A99</c:v>
                  </c:pt>
                  <c:pt idx="100">
                    <c:v>ME70202V2-0000-F99</c:v>
                  </c:pt>
                  <c:pt idx="101">
                    <c:v>ME70202V2-0000-G99</c:v>
                  </c:pt>
                  <c:pt idx="102">
                    <c:v>ME80152V2-0000-A99</c:v>
                  </c:pt>
                  <c:pt idx="103">
                    <c:v>ME80152V2-0000-F99</c:v>
                  </c:pt>
                  <c:pt idx="104">
                    <c:v>ME80152V2-0000-G99</c:v>
                  </c:pt>
                  <c:pt idx="105">
                    <c:v>MEC0252V2-0000-A99</c:v>
                  </c:pt>
                  <c:pt idx="106">
                    <c:v>MEC0252V2-0000-F99</c:v>
                  </c:pt>
                  <c:pt idx="107">
                    <c:v>MEC0252V2-0000-G99</c:v>
                  </c:pt>
                  <c:pt idx="108">
                    <c:v>ME70202V3-0000-A99</c:v>
                  </c:pt>
                  <c:pt idx="109">
                    <c:v>ME70202V3-0000-F99</c:v>
                  </c:pt>
                  <c:pt idx="110">
                    <c:v>ME70202V3-0000-G99</c:v>
                  </c:pt>
                  <c:pt idx="111">
                    <c:v>ME80202V3-0000-A99</c:v>
                  </c:pt>
                  <c:pt idx="112">
                    <c:v>ME80202V3-0000-F99</c:v>
                  </c:pt>
                  <c:pt idx="113">
                    <c:v>ME80202V3-0000-G99</c:v>
                  </c:pt>
                  <c:pt idx="114">
                    <c:v>MEC0382V2-0000-A99</c:v>
                  </c:pt>
                  <c:pt idx="115">
                    <c:v>MEC0382V2-0000-F99</c:v>
                  </c:pt>
                  <c:pt idx="116">
                    <c:v>MEC0382V2-0000-G99</c:v>
                  </c:pt>
                  <c:pt idx="117">
                    <c:v>ME80152V3-0000-A99</c:v>
                  </c:pt>
                  <c:pt idx="118">
                    <c:v>ME80152V3-0000-F99</c:v>
                  </c:pt>
                  <c:pt idx="119">
                    <c:v>ME80152V3-0000-G99</c:v>
                  </c:pt>
                  <c:pt idx="120">
                    <c:v>MEC0252V3-0000-A99</c:v>
                  </c:pt>
                  <c:pt idx="121">
                    <c:v>MEC0252V3-0000-F99</c:v>
                  </c:pt>
                  <c:pt idx="122">
                    <c:v>MEC0252V3-0000-G99</c:v>
                  </c:pt>
                  <c:pt idx="123">
                    <c:v>MEC0382V3-0000-A99</c:v>
                  </c:pt>
                  <c:pt idx="124">
                    <c:v>MEC0382V3-0000-F99</c:v>
                  </c:pt>
                  <c:pt idx="125">
                    <c:v>MEC0382V3-0000-G99</c:v>
                  </c:pt>
                  <c:pt idx="126">
                    <c:v>MF40202VX-10000-A99</c:v>
                  </c:pt>
                  <c:pt idx="127">
                    <c:v>MF40202VX-10000-F99</c:v>
                  </c:pt>
                  <c:pt idx="128">
                    <c:v>MF40202VX-10000-G99</c:v>
                  </c:pt>
                  <c:pt idx="129">
                    <c:v>MF50152VX-10000-A99</c:v>
                  </c:pt>
                  <c:pt idx="130">
                    <c:v>MF50152VX-10000-F99</c:v>
                  </c:pt>
                  <c:pt idx="131">
                    <c:v>MF50152VX-10000-G99</c:v>
                  </c:pt>
                  <c:pt idx="132">
                    <c:v>MF40202V1-10000-A99</c:v>
                  </c:pt>
                  <c:pt idx="133">
                    <c:v>MF40202V1-10000-F99</c:v>
                  </c:pt>
                  <c:pt idx="134">
                    <c:v>MF40202V1-10000-G99</c:v>
                  </c:pt>
                  <c:pt idx="135">
                    <c:v>MF50152V1-10000-A99</c:v>
                  </c:pt>
                  <c:pt idx="136">
                    <c:v>MF50152V1-10000-F99</c:v>
                  </c:pt>
                  <c:pt idx="137">
                    <c:v>MF50152V1-10000-G99</c:v>
                  </c:pt>
                  <c:pt idx="138">
                    <c:v>MF40202V2-10000-A99</c:v>
                  </c:pt>
                  <c:pt idx="139">
                    <c:v>MF40202V2-10000-F99</c:v>
                  </c:pt>
                  <c:pt idx="140">
                    <c:v>MF40202V2-10000-G99</c:v>
                  </c:pt>
                  <c:pt idx="141">
                    <c:v>MF60202VX-10000-A99</c:v>
                  </c:pt>
                  <c:pt idx="142">
                    <c:v>MF60202VX-10000-F99</c:v>
                  </c:pt>
                  <c:pt idx="143">
                    <c:v>MF60202VX-10000-G99</c:v>
                  </c:pt>
                  <c:pt idx="144">
                    <c:v>MF60152VX-10000-A99</c:v>
                  </c:pt>
                  <c:pt idx="145">
                    <c:v>MF60152VX-10000-F99</c:v>
                  </c:pt>
                  <c:pt idx="146">
                    <c:v>MF60152VX-10000-G99</c:v>
                  </c:pt>
                  <c:pt idx="147">
                    <c:v>MF60252VX-10000-A99</c:v>
                  </c:pt>
                  <c:pt idx="148">
                    <c:v>MF60252VX-10000-F99</c:v>
                  </c:pt>
                  <c:pt idx="149">
                    <c:v>MF60252VX-10000-G99</c:v>
                  </c:pt>
                  <c:pt idx="150">
                    <c:v>MF50152V2-10000-A99</c:v>
                  </c:pt>
                  <c:pt idx="151">
                    <c:v>MF50152V2-10000-F99</c:v>
                  </c:pt>
                  <c:pt idx="152">
                    <c:v>MF50152V2-10000-G99</c:v>
                  </c:pt>
                  <c:pt idx="153">
                    <c:v>MF60202V1-10000-A99</c:v>
                  </c:pt>
                  <c:pt idx="154">
                    <c:v>MF60202V1-10000-F99</c:v>
                  </c:pt>
                  <c:pt idx="155">
                    <c:v>MF60202V1-10000-G99</c:v>
                  </c:pt>
                  <c:pt idx="156">
                    <c:v>MF60152V1-10000-A99</c:v>
                  </c:pt>
                  <c:pt idx="157">
                    <c:v>MF60152V1-10000-F99</c:v>
                  </c:pt>
                  <c:pt idx="158">
                    <c:v>MF60152V1-10000-G99</c:v>
                  </c:pt>
                  <c:pt idx="159">
                    <c:v>MF60252V1-10000-A99</c:v>
                  </c:pt>
                  <c:pt idx="160">
                    <c:v>MF60252V1-10000-F99</c:v>
                  </c:pt>
                  <c:pt idx="161">
                    <c:v>MF60252V1-10000-G99</c:v>
                  </c:pt>
                  <c:pt idx="162">
                    <c:v>MF60202V2-10000-A99</c:v>
                  </c:pt>
                  <c:pt idx="163">
                    <c:v>MF60202V2-10000-F99</c:v>
                  </c:pt>
                  <c:pt idx="164">
                    <c:v>MF60202V2-10000-G99</c:v>
                  </c:pt>
                  <c:pt idx="165">
                    <c:v>MF60152V2-10000-A99</c:v>
                  </c:pt>
                  <c:pt idx="166">
                    <c:v>MF60152V2-10000-F99</c:v>
                  </c:pt>
                  <c:pt idx="167">
                    <c:v>MF60152V2-10000-G99</c:v>
                  </c:pt>
                  <c:pt idx="168">
                    <c:v>MF60252V2-10000-A99</c:v>
                  </c:pt>
                  <c:pt idx="169">
                    <c:v>MF60252V2-10000-F99</c:v>
                  </c:pt>
                  <c:pt idx="170">
                    <c:v>MF60252V2-10000-G99</c:v>
                  </c:pt>
                  <c:pt idx="171">
                    <c:v>MF80252V1-10000-A99</c:v>
                  </c:pt>
                  <c:pt idx="172">
                    <c:v>MF80252V1-10000-F99</c:v>
                  </c:pt>
                  <c:pt idx="173">
                    <c:v>MF80252V1-10000-G99</c:v>
                  </c:pt>
                  <c:pt idx="174">
                    <c:v>MF60202V3-10000-A99</c:v>
                  </c:pt>
                  <c:pt idx="175">
                    <c:v>MF60202V3-10000-F99</c:v>
                  </c:pt>
                  <c:pt idx="176">
                    <c:v>MF60202V3-10000-G99</c:v>
                  </c:pt>
                  <c:pt idx="177">
                    <c:v>MF60252V3-10000-A99</c:v>
                  </c:pt>
                  <c:pt idx="178">
                    <c:v>MF60252V3-10000-F99</c:v>
                  </c:pt>
                  <c:pt idx="179">
                    <c:v>MF60252V3-10000-G99</c:v>
                  </c:pt>
                  <c:pt idx="180">
                    <c:v>MF92252V1-10000-A99</c:v>
                  </c:pt>
                  <c:pt idx="181">
                    <c:v>MF92252V1-10000-F99</c:v>
                  </c:pt>
                  <c:pt idx="182">
                    <c:v>MF92252V1-10000-G99</c:v>
                  </c:pt>
                  <c:pt idx="183">
                    <c:v>MF80252V2-10000-A99</c:v>
                  </c:pt>
                  <c:pt idx="184">
                    <c:v>MF80252V2-10000-F99</c:v>
                  </c:pt>
                  <c:pt idx="185">
                    <c:v>MF80252V2-10000-G99</c:v>
                  </c:pt>
                  <c:pt idx="186">
                    <c:v>MF92252V2-10000-A99</c:v>
                  </c:pt>
                  <c:pt idx="187">
                    <c:v>MF92252V2-10000-F99</c:v>
                  </c:pt>
                  <c:pt idx="188">
                    <c:v>MF92252V2-10000-G99</c:v>
                  </c:pt>
                  <c:pt idx="189">
                    <c:v>MF80252V3-10000-A99</c:v>
                  </c:pt>
                  <c:pt idx="190">
                    <c:v>MF80252V3-10000-F99</c:v>
                  </c:pt>
                  <c:pt idx="191">
                    <c:v>MF80252V3-10000-G99</c:v>
                  </c:pt>
                  <c:pt idx="192">
                    <c:v>MF92252V3-10000-A99</c:v>
                  </c:pt>
                  <c:pt idx="193">
                    <c:v>EF60202B1-0000-A99</c:v>
                  </c:pt>
                  <c:pt idx="194">
                    <c:v>EF60202B1-0000-F99</c:v>
                  </c:pt>
                  <c:pt idx="195">
                    <c:v>EF60202B1-0000-G99</c:v>
                  </c:pt>
                  <c:pt idx="196">
                    <c:v>EF60202B2-0000-A99</c:v>
                  </c:pt>
                  <c:pt idx="197">
                    <c:v>EF60202B2-0000-F99</c:v>
                  </c:pt>
                  <c:pt idx="198">
                    <c:v>EF60202B2-0000-G99</c:v>
                  </c:pt>
                  <c:pt idx="199">
                    <c:v>EF80252B1-10000-A99</c:v>
                  </c:pt>
                  <c:pt idx="200">
                    <c:v>EF80252B1-10000-F99</c:v>
                  </c:pt>
                  <c:pt idx="201">
                    <c:v>EF80252B1-10000-G99</c:v>
                  </c:pt>
                  <c:pt idx="202">
                    <c:v>EF60202B3-0000-A99</c:v>
                  </c:pt>
                  <c:pt idx="203">
                    <c:v>EF60202B3-0000-F99</c:v>
                  </c:pt>
                  <c:pt idx="204">
                    <c:v>EF60202B3-0000-G99</c:v>
                  </c:pt>
                  <c:pt idx="205">
                    <c:v>EF80252B2-10000-A99</c:v>
                  </c:pt>
                  <c:pt idx="206">
                    <c:v>EF80252B2-10000-F99</c:v>
                  </c:pt>
                  <c:pt idx="207">
                    <c:v>EF80252B2-10000-G99</c:v>
                  </c:pt>
                  <c:pt idx="208">
                    <c:v>EF80252B3-10000-A99</c:v>
                  </c:pt>
                  <c:pt idx="209">
                    <c:v>EF80252B3-10000-F99</c:v>
                  </c:pt>
                  <c:pt idx="210">
                    <c:v>EF80252B3-10000-G99</c:v>
                  </c:pt>
                  <c:pt idx="211">
                    <c:v>EF60252S1-10000-A99 </c:v>
                  </c:pt>
                  <c:pt idx="212">
                    <c:v>EF60252S1-10000-G99</c:v>
                  </c:pt>
                  <c:pt idx="213">
                    <c:v>EF80252S1-10000-A99</c:v>
                  </c:pt>
                  <c:pt idx="214">
                    <c:v>EF80252S1-10000-G99</c:v>
                  </c:pt>
                  <c:pt idx="215">
                    <c:v>EF92252S1-10000-A99</c:v>
                  </c:pt>
                  <c:pt idx="216">
                    <c:v>EF92252S1-10000-G99</c:v>
                  </c:pt>
                  <c:pt idx="217">
                    <c:v>EF80252S2-10000-A99</c:v>
                  </c:pt>
                  <c:pt idx="218">
                    <c:v>EF80252S2-10000-G99</c:v>
                  </c:pt>
                  <c:pt idx="219">
                    <c:v>EE60252B1-0000-A99</c:v>
                  </c:pt>
                  <c:pt idx="220">
                    <c:v>EE60252B1-0000-F99</c:v>
                  </c:pt>
                  <c:pt idx="221">
                    <c:v>EE60252B1-0000-G99</c:v>
                  </c:pt>
                  <c:pt idx="222">
                    <c:v>EE60252B2-0000-A99</c:v>
                  </c:pt>
                  <c:pt idx="223">
                    <c:v>EE60252B2-0000-F99</c:v>
                  </c:pt>
                  <c:pt idx="224">
                    <c:v>EE60252B2-0000-G99</c:v>
                  </c:pt>
                  <c:pt idx="225">
                    <c:v>EE80252BX-0000-A99</c:v>
                  </c:pt>
                  <c:pt idx="226">
                    <c:v>EE80252BX-0000-F99</c:v>
                  </c:pt>
                  <c:pt idx="227">
                    <c:v>EE80252BX-0000-G99</c:v>
                  </c:pt>
                  <c:pt idx="228">
                    <c:v>EE92252BX-0000-A99</c:v>
                  </c:pt>
                  <c:pt idx="229">
                    <c:v>EE92252BX-0000-F99</c:v>
                  </c:pt>
                  <c:pt idx="230">
                    <c:v>EE92252BX-0000-G99</c:v>
                  </c:pt>
                  <c:pt idx="231">
                    <c:v>EEC0252B1-0000-A99</c:v>
                  </c:pt>
                  <c:pt idx="232">
                    <c:v>EEC0252B1-0000-F99</c:v>
                  </c:pt>
                  <c:pt idx="233">
                    <c:v>EEC0252B1-0000-G99</c:v>
                  </c:pt>
                  <c:pt idx="234">
                    <c:v>EEC0382B1-0000-A99</c:v>
                  </c:pt>
                  <c:pt idx="235">
                    <c:v>EEC0382B1-0000-F99</c:v>
                  </c:pt>
                  <c:pt idx="236">
                    <c:v>EEC0382B1-0000-G99</c:v>
                  </c:pt>
                  <c:pt idx="237">
                    <c:v>EE60252B3-0000-A99</c:v>
                  </c:pt>
                  <c:pt idx="238">
                    <c:v>EE60252B3-0000-F99</c:v>
                  </c:pt>
                  <c:pt idx="239">
                    <c:v>EE60252B3-0000-G99</c:v>
                  </c:pt>
                  <c:pt idx="240">
                    <c:v>EE92252B1-0000-A99</c:v>
                  </c:pt>
                  <c:pt idx="241">
                    <c:v>EE92252B1-0000-F99</c:v>
                  </c:pt>
                  <c:pt idx="242">
                    <c:v>EE92252B1-0000-G99</c:v>
                  </c:pt>
                  <c:pt idx="243">
                    <c:v>EE92252B2-0000-999</c:v>
                  </c:pt>
                  <c:pt idx="244">
                    <c:v>EE92252B2-0000-F99</c:v>
                  </c:pt>
                  <c:pt idx="245">
                    <c:v>EE92252B2-0000-G99</c:v>
                  </c:pt>
                  <c:pt idx="246">
                    <c:v>EEC0252B2-0000-A99</c:v>
                  </c:pt>
                  <c:pt idx="247">
                    <c:v>EEC0252B2-0000-F99</c:v>
                  </c:pt>
                  <c:pt idx="248">
                    <c:v>EEC0252B2-0000-G99</c:v>
                  </c:pt>
                  <c:pt idx="249">
                    <c:v>EEC0382B2-0000-A99</c:v>
                  </c:pt>
                  <c:pt idx="250">
                    <c:v>EEC0382B2-0000-F99</c:v>
                  </c:pt>
                  <c:pt idx="251">
                    <c:v>EEC0382B2-0000-G99</c:v>
                  </c:pt>
                  <c:pt idx="252">
                    <c:v>EE92252B3-0000-999</c:v>
                  </c:pt>
                  <c:pt idx="253">
                    <c:v>EE92252B3-0000-F99</c:v>
                  </c:pt>
                  <c:pt idx="254">
                    <c:v>EE92252B3-0000-G99</c:v>
                  </c:pt>
                  <c:pt idx="255">
                    <c:v>EEC0252B3-0000-A99</c:v>
                  </c:pt>
                  <c:pt idx="256">
                    <c:v>EEC0252B3-0000-F99</c:v>
                  </c:pt>
                  <c:pt idx="257">
                    <c:v>EEC0252B3-0000-G99</c:v>
                  </c:pt>
                  <c:pt idx="258">
                    <c:v>EEC0382B3-0000-A99</c:v>
                  </c:pt>
                  <c:pt idx="259">
                    <c:v>EEC0382B3-0000-F99</c:v>
                  </c:pt>
                  <c:pt idx="260">
                    <c:v>EEC0382B3-0000-G99</c:v>
                  </c:pt>
                  <c:pt idx="261">
                    <c:v>GE92252B1-0000-AC9</c:v>
                  </c:pt>
                  <c:pt idx="262">
                    <c:v>GE92252B1-0000-AE9</c:v>
                  </c:pt>
                  <c:pt idx="263">
                    <c:v>GE92252B2-0000-AC9</c:v>
                  </c:pt>
                  <c:pt idx="264">
                    <c:v>GE92252B2-0000-AE9</c:v>
                  </c:pt>
                  <c:pt idx="265">
                    <c:v>GE92252B3-0000-AC9</c:v>
                  </c:pt>
                  <c:pt idx="266">
                    <c:v>GE92252B3-0000-AE9</c:v>
                  </c:pt>
                  <c:pt idx="267">
                    <c:v>GF80252B5-0000-AC9</c:v>
                  </c:pt>
                  <c:pt idx="268">
                    <c:v>GF80252B5-0000-AD9</c:v>
                  </c:pt>
                  <c:pt idx="269">
                    <c:v>GF80252B5-0000-AE9</c:v>
                  </c:pt>
                  <c:pt idx="270">
                    <c:v>GF92252B5-0000-AC9</c:v>
                  </c:pt>
                  <c:pt idx="271">
                    <c:v>GF92252B5-0000-AD9</c:v>
                  </c:pt>
                  <c:pt idx="272">
                    <c:v>GF92252B5-0000-AE9</c:v>
                  </c:pt>
                  <c:pt idx="273">
                    <c:v>GF80252B6-0000-AC9</c:v>
                  </c:pt>
                  <c:pt idx="274">
                    <c:v>GF80252B6-0000-AD9</c:v>
                  </c:pt>
                  <c:pt idx="275">
                    <c:v>GF80252B6-0000-AE9</c:v>
                  </c:pt>
                  <c:pt idx="276">
                    <c:v>GF92252B6-0000-AC9</c:v>
                  </c:pt>
                  <c:pt idx="277">
                    <c:v>GF92252B6-0000-AD9</c:v>
                  </c:pt>
                  <c:pt idx="278">
                    <c:v>GF92252B6-0000-AE9</c:v>
                  </c:pt>
                  <c:pt idx="279">
                    <c:v>GF80252B7-0000-AC9</c:v>
                  </c:pt>
                  <c:pt idx="280">
                    <c:v>GF80252B7-0000-AD9</c:v>
                  </c:pt>
                  <c:pt idx="281">
                    <c:v>GF80252B7-0000-AE9</c:v>
                  </c:pt>
                  <c:pt idx="282">
                    <c:v>GF92252B7-0000-AC9</c:v>
                  </c:pt>
                  <c:pt idx="283">
                    <c:v>GF92252B7-0000-AD9</c:v>
                  </c:pt>
                  <c:pt idx="284">
                    <c:v>GF92252B7-0000-AE9</c:v>
                  </c:pt>
                  <c:pt idx="285">
                    <c:v>GE80252B1-0000-AC9</c:v>
                  </c:pt>
                  <c:pt idx="286">
                    <c:v>GE80252B1-0000-AE9</c:v>
                  </c:pt>
                  <c:pt idx="287">
                    <c:v>GE80252B2-0000-AC9</c:v>
                  </c:pt>
                  <c:pt idx="288">
                    <c:v>GE80252B2-0000-AE9</c:v>
                  </c:pt>
                  <c:pt idx="289">
                    <c:v>GE80252B3-0000-AC9</c:v>
                  </c:pt>
                  <c:pt idx="290">
                    <c:v>GE80252B3-0000-AE9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23-9C1C-4C1A-AA1D-82D6E01412F7}"/>
            </c:ext>
          </c:extLst>
        </c:ser>
        <c:ser>
          <c:idx val="1"/>
          <c:order val="1"/>
          <c:tx>
            <c:v>Working Point: Static Pressure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1000</c:v>
              </c:pt>
            </c:numLit>
          </c:xVal>
          <c:yVal>
            <c:numLit>
              <c:formatCode>General</c:formatCode>
              <c:ptCount val="2"/>
              <c:pt idx="0">
                <c:v>145</c:v>
              </c:pt>
              <c:pt idx="1">
                <c:v>145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24-9C1C-4C1A-AA1D-82D6E014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432"/>
        <c:axId val="16684864"/>
      </c:scatterChart>
      <c:valAx>
        <c:axId val="1878243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'Sunon Fans'!$I$1</c:f>
              <c:strCache>
                <c:ptCount val="1"/>
                <c:pt idx="0">
                  <c:v>Flowrate - [m^3/h]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864"/>
        <c:crosses val="autoZero"/>
        <c:crossBetween val="midCat"/>
      </c:valAx>
      <c:valAx>
        <c:axId val="166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'Sunon Fans'!$J$1</c:f>
              <c:strCache>
                <c:ptCount val="1"/>
                <c:pt idx="0">
                  <c:v>Static Pressure -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73877247428747E-2"/>
          <c:y val="0.1056298200514139"/>
          <c:w val="0.70127523147554449"/>
          <c:h val="0.77577576260550973"/>
        </c:manualLayout>
      </c:layout>
      <c:scatterChart>
        <c:scatterStyle val="lineMarker"/>
        <c:varyColors val="0"/>
        <c:ser>
          <c:idx val="0"/>
          <c:order val="0"/>
          <c:tx>
            <c:v>Sunon Fans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F2A60B-7CAD-45F4-938A-E13AC2C6B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EE7-4156-A9EE-35810525E768}"/>
                </c:ext>
              </c:extLst>
            </c:dLbl>
            <c:dLbl>
              <c:idx val="1"/>
              <c:layout>
                <c:manualLayout>
                  <c:x val="-7.5972915437687555E-2"/>
                  <c:y val="-0.1227795882841123"/>
                </c:manualLayout>
              </c:layout>
              <c:tx>
                <c:rich>
                  <a:bodyPr/>
                  <a:lstStyle/>
                  <a:p>
                    <a:fld id="{B24E2E57-A842-4DD8-B5A0-3950650B5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EE7-4156-A9EE-35810525E768}"/>
                </c:ext>
              </c:extLst>
            </c:dLbl>
            <c:dLbl>
              <c:idx val="2"/>
              <c:layout>
                <c:manualLayout>
                  <c:x val="-6.3277001289256452E-2"/>
                  <c:y val="-2.5242455622772717E-3"/>
                </c:manualLayout>
              </c:layout>
              <c:tx>
                <c:rich>
                  <a:bodyPr/>
                  <a:lstStyle/>
                  <a:p>
                    <a:fld id="{A6F54241-C412-4628-94F6-9906B57C5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EE7-4156-A9EE-35810525E7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A8CEF0-DDAF-469E-B985-20BE5DA504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E7-4156-A9EE-35810525E7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091634-FCD2-49E5-8135-B2D771641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E7-4156-A9EE-35810525E7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B3E9E8B-AA61-44D0-80A5-134864011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E7-4156-A9EE-35810525E7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B938F9-3166-4AEC-B05A-E5DCDBBD3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E7-4156-A9EE-35810525E76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6CBB40-1B36-4F31-BA21-58B6F0A62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E7-4156-A9EE-35810525E76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A6E164-997A-4CEE-A7F5-B66AAFF75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E7-4156-A9EE-35810525E76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44C480-B981-417E-ADD1-F1EE7DE3A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E7-4156-A9EE-35810525E76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12C7770-A1E1-4B25-B32A-13CFDA2F4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E7-4156-A9EE-35810525E76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4D919D5-475C-439B-A9B1-0DC9FD181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E7-4156-A9EE-35810525E76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6640DB5-DE7B-49AD-A20D-CD25AB988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E7-4156-A9EE-35810525E76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FA8A579-63D3-40AB-9309-DE3ED2B99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E7-4156-A9EE-35810525E76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AB574F6-E3FD-4281-A568-61064181B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E7-4156-A9EE-35810525E76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4FB15D1-CA50-496D-8C34-BA7BF7BAE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E7-4156-A9EE-35810525E76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7CC9F04-2276-40E1-89D2-445B39152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E7-4156-A9EE-35810525E76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D61D6FF-76E3-497C-9B29-504A3D694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E7-4156-A9EE-35810525E76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B29529E-BB2D-4EA5-BBEE-309B08FAC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E7-4156-A9EE-35810525E76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6C38F64-2EB5-4922-BF9F-2E90B70A7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EE7-4156-A9EE-35810525E76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93F0E4D-C2F8-40E5-AC3F-81BE60180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EE7-4156-A9EE-35810525E76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6F82419-EBE7-4E56-8249-97143ABF3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EE7-4156-A9EE-35810525E76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19FF762-8FE3-4654-99F2-C878B3C43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EE7-4156-A9EE-35810525E76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5122ABD-478C-4AAA-BBEB-5492DA4A0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EE7-4156-A9EE-35810525E76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CC4A511-0389-400C-8846-1E1BD6DA5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EE7-4156-A9EE-35810525E76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DB62C09-45B9-4F67-A449-5C6E07112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EE7-4156-A9EE-35810525E76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0A16A8F-1F04-4200-972F-225BF13D8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EE7-4156-A9EE-35810525E76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07956CE-2355-4ACD-858E-BDE34B2D2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EE7-4156-A9EE-35810525E76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B72EFF9-E5CA-4A96-B5D4-0062C903F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EE7-4156-A9EE-35810525E76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B9ABA20-B508-4650-8291-8C5DAA908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EE7-4156-A9EE-35810525E76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3261636-A571-4F48-97CF-0CFBABE81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EE7-4156-A9EE-35810525E76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5B5CEA3-5D46-40AD-BB24-FC7FA33EC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EE7-4156-A9EE-35810525E76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5D9777D-C181-4F98-82A5-F855EC381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EE7-4156-A9EE-35810525E76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F22FE8E-786D-4849-A4DB-4ABDCCBEE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EE7-4156-A9EE-35810525E76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0CEC2E6-BE40-412E-878B-6296E0CEB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EE7-4156-A9EE-35810525E76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0BAAE3E-BEDF-4E89-82E0-C01338BA5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EE7-4156-A9EE-35810525E76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026F34F-5869-4A5D-9B18-CA1210E50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EE7-4156-A9EE-35810525E76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06A8562-481E-4196-AA2F-A18575B17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EE7-4156-A9EE-35810525E76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D89AD2E-DFEB-485A-A01A-A11E68B64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EE7-4156-A9EE-35810525E76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F9FE81F-D6E4-43CA-A957-08DD5B008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EE7-4156-A9EE-35810525E76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34750D4-7DE0-49A2-9C82-F0CEFF26C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EE7-4156-A9EE-35810525E76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D045ACD-0F30-47F6-A46D-B4F5440E5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EE7-4156-A9EE-35810525E76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88F0D4B-7CE5-4676-B448-6A05763207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EE7-4156-A9EE-35810525E76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3D767A2-338D-4DEA-AA1A-FCC6F67A3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EE7-4156-A9EE-35810525E76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560A053-AAA6-4DC1-87C3-38F68600D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EE7-4156-A9EE-35810525E76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D8C2358-C5E1-4F8D-AE17-8D833F825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EE7-4156-A9EE-35810525E76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5F443B0-0F12-4160-B036-EFFD3EB2A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EE7-4156-A9EE-35810525E76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FE74A93-6949-4866-B434-0BCFEA899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EE7-4156-A9EE-35810525E76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4D88466-9F42-4B5D-A5E0-513FE6FF4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EE7-4156-A9EE-35810525E76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09B3A14-C407-4345-9925-DE4B0D800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EE7-4156-A9EE-35810525E76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E2694D6-B78D-40A7-BC84-220E3F218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EE7-4156-A9EE-35810525E76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79572A0-3973-4A59-ACB3-C33F9D300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EE7-4156-A9EE-35810525E76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3BA4F74-6581-4B2D-B366-535493719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EE7-4156-A9EE-35810525E76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B9EEEBB-11B3-4D96-97C5-01B12A27E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EE7-4156-A9EE-35810525E76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00F3D74-F2A9-4944-8F64-8D9213446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EE7-4156-A9EE-35810525E76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292810A-8640-4F3F-A9EC-7DBD80ECA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EE7-4156-A9EE-35810525E76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30C4F7B-F34B-41C8-A255-E9DE5774C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EE7-4156-A9EE-35810525E76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76872F8-8361-4131-B901-CCCB973C40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EE7-4156-A9EE-35810525E76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742D170-8AD1-4E75-97CB-AD12E8B01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EE7-4156-A9EE-35810525E76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2A24602-6BF2-4D96-B75E-727B94EC2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EE7-4156-A9EE-35810525E76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585D91B-25EB-4DA7-BDC3-1595A1DB8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EE7-4156-A9EE-35810525E76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877B4D0-A857-4F02-A3A9-C808EF6CC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EE7-4156-A9EE-35810525E76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2399EC4-BA96-4D79-BF85-FA4565717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EE7-4156-A9EE-35810525E768}"/>
                </c:ext>
              </c:extLst>
            </c:dLbl>
            <c:dLbl>
              <c:idx val="63"/>
              <c:layout>
                <c:manualLayout>
                  <c:x val="-6.8679199835568347E-2"/>
                  <c:y val="-5.8922332419945662E-2"/>
                </c:manualLayout>
              </c:layout>
              <c:tx>
                <c:rich>
                  <a:bodyPr/>
                  <a:lstStyle/>
                  <a:p>
                    <a:fld id="{B46DAAFC-FD5A-48BA-9AD9-59932187BB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8EE7-4156-A9EE-35810525E76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05E6232-DFCE-4A99-A8EA-F033ED4E4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EE7-4156-A9EE-35810525E76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05FA955-395F-49D8-9C02-BA77076E2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EE7-4156-A9EE-35810525E76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03FC248-D14B-42C7-B0EA-1B7596982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EE7-4156-A9EE-35810525E76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D07028D-7C04-4515-A29A-9F4A56FFE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EE7-4156-A9EE-35810525E76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0A580A1-8502-45BC-8DC2-37E9BF702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EE7-4156-A9EE-35810525E76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2403398-EBF0-4875-B147-555392CF3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EE7-4156-A9EE-35810525E76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607A25B-0DC8-48FA-AA3A-455A70077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EE7-4156-A9EE-35810525E76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67002E9-2F9F-4A2D-A676-B6BE3F461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EE7-4156-A9EE-35810525E76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6C3EAF5-1DFE-4C3F-B09B-9D73F70D4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EE7-4156-A9EE-35810525E76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1AE6E85-97F3-47A9-BA38-5ED4A6D06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EE7-4156-A9EE-35810525E76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1F364AE-F1C2-46E7-8CBB-7EE5C9ECC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EE7-4156-A9EE-35810525E76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8D3E0EC-944D-4911-9911-323A5981B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EE7-4156-A9EE-35810525E76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CBDB5EC-FA74-4427-934F-FCECED54C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EE7-4156-A9EE-35810525E76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A74ECD6-D6A2-41A8-A9D2-AC165FB43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EE7-4156-A9EE-35810525E76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D35AD55-A154-46C3-9723-CB701A683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EE7-4156-A9EE-35810525E76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19AD1C0-B1F6-4E98-9E81-A25C839C3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EE7-4156-A9EE-35810525E76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1EE88C8-037C-435A-A10F-FC1DEDA19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EE7-4156-A9EE-35810525E76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F4ACA00-4B2B-467A-BB43-4B8E7F231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EE7-4156-A9EE-35810525E76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9EF3B28-E810-4C5A-AD66-BA8882746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EE7-4156-A9EE-35810525E76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D3AD6A5-E8DF-4978-B3B9-C2E3EA7D5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EE7-4156-A9EE-35810525E76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8ACFC01-E8B1-41C8-9931-0B49B2D89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EE7-4156-A9EE-35810525E76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F29F9D9-9B86-421F-8759-A37848F09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EE7-4156-A9EE-35810525E76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B7A0238-654A-4E37-AA30-15D2C8EB8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EE7-4156-A9EE-35810525E76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B6546DE-EAB2-40BF-9487-A6AD99EEB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EE7-4156-A9EE-35810525E76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29E5826-9131-4E98-8D48-96C1D1080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EE7-4156-A9EE-35810525E76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FE9E53D-D34E-4016-9D3E-60EC289AD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EE7-4156-A9EE-35810525E76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A39126A-7F9A-4071-B45A-830C4E526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EE7-4156-A9EE-35810525E76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68276F5-1EDA-4A44-A634-F27D1E9B7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EE7-4156-A9EE-35810525E76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6879195-C4E4-46EB-BDDA-4DFA1E993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EE7-4156-A9EE-35810525E76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6947787-F768-40DA-BB70-7658AF84E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EE7-4156-A9EE-35810525E76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DBC911F9-6432-4431-A437-8EE1701F0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EE7-4156-A9EE-35810525E76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D8FF135-19AE-464B-89FF-D72982F29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EE7-4156-A9EE-35810525E76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FA3C4E1-6737-4ED7-BCFB-C97BB0FC4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EE7-4156-A9EE-35810525E76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77DA7159-7080-4702-B4F5-7D44F43E2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EE7-4156-A9EE-35810525E76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10C0746-D25A-439C-A832-50BAA9121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EE7-4156-A9EE-35810525E76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E7D1B6A-8BB2-4D5B-9578-953E73CE3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EE7-4156-A9EE-35810525E76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32649FC6-2210-4361-9C1A-2E774A8E7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EE7-4156-A9EE-35810525E768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A6958D5-1348-425D-9309-D4A05699A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EE7-4156-A9EE-35810525E76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BABEDA7-E9AF-48A4-8353-2FF8C1C6C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EE7-4156-A9EE-35810525E76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F65CB1E-5316-4AE8-9031-D5B5EB5DF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EE7-4156-A9EE-35810525E76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3F2312AD-578B-4FA3-B64C-5A836CC4B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EE7-4156-A9EE-35810525E76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20A7BD41-77C1-41DE-80EC-41F127E75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EE7-4156-A9EE-35810525E76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4C6D0220-38AA-474E-836A-DD6E230CF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EE7-4156-A9EE-35810525E76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17D8A538-1DB8-477E-98A8-635284F1B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EE7-4156-A9EE-35810525E76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5047F21-3422-4763-8BB0-5DFB0B056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EE7-4156-A9EE-35810525E76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376A2CA-FB75-4624-A0A0-C3A9FE2A1F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EE7-4156-A9EE-35810525E76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EDAA99CA-E169-4989-AD18-808B887C4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EE7-4156-A9EE-35810525E76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DD6A902F-2E4E-4140-914C-C9D3707CA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EE7-4156-A9EE-35810525E76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78288F2B-0909-41CF-AFBF-38F816BE4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EE7-4156-A9EE-35810525E76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5CAAF318-9929-45AA-B9E0-0D4D4FCA8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EE7-4156-A9EE-35810525E76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74958C8-0B12-4D80-9D1D-4EBD88F5D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EE7-4156-A9EE-35810525E76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C6B3D7D6-138D-4E46-9C01-1EE43B4C3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EE7-4156-A9EE-35810525E76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6597CCA-7C11-4070-BDD6-17F327853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EE7-4156-A9EE-35810525E76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66046253-938A-4131-9DBD-87FB17256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EE7-4156-A9EE-35810525E76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265F9801-D18A-42FD-9D56-83BCB6F49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EE7-4156-A9EE-35810525E76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EBE1C0A-D882-4F29-A8EA-19374B16C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EE7-4156-A9EE-35810525E76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FA2070D6-5B7B-4C51-B8E5-2D1A32D14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EE7-4156-A9EE-35810525E76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33F0313C-1F57-4107-84E5-ACD81AC64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EE7-4156-A9EE-35810525E76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B9E1073D-F93B-4DE7-B8D6-1A0C0A1A6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EE7-4156-A9EE-35810525E76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E64A975-8CF0-4D2E-A08F-CEA955DF7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EE7-4156-A9EE-35810525E76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C531A541-E900-43D7-9285-A2DDFC3A5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EE7-4156-A9EE-35810525E76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32B236B0-C41E-4D38-8E9A-CAE3FE105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EE7-4156-A9EE-35810525E76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F0FA074-6C13-47D5-B756-192D60601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EE7-4156-A9EE-35810525E76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78189B5B-69B2-4129-A83D-165F5A620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EE7-4156-A9EE-35810525E76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2970AE4-F048-4870-8716-94A37DC91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EE7-4156-A9EE-35810525E76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A4C3A696-8D5F-4E47-9917-DFE6661CE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EE7-4156-A9EE-35810525E76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C1A17CF-D87F-4C66-A82B-04433B92B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EE7-4156-A9EE-35810525E76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D919E7AA-E2B8-4691-BAC6-DBED874A9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EE7-4156-A9EE-35810525E76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D16D8371-5956-4930-8AC5-F66EDBB5E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EE7-4156-A9EE-35810525E76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CFCD35B-75FF-4657-AB62-555F917B2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EE7-4156-A9EE-35810525E76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0A28080B-5E40-4B69-804D-F11B086B5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EE7-4156-A9EE-35810525E76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2286B011-2D06-4D1D-8A0F-BDEE7CFC7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EE7-4156-A9EE-35810525E76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61C9900C-BB85-4A75-A570-EE6451B6EF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EE7-4156-A9EE-35810525E76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DCDDA3A5-13FE-417E-A577-7A219B56C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EE7-4156-A9EE-35810525E76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92FC295-FD4A-4DC1-A399-1FB0E838A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EE7-4156-A9EE-35810525E76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9DBEC250-8E7B-4B78-B085-114A90BDD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EE7-4156-A9EE-35810525E76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DD550717-86B1-41B8-B34A-DFB071034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EE7-4156-A9EE-35810525E76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0C9F71F8-B4C4-4BEE-92C4-BCE1E22F3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EE7-4156-A9EE-35810525E76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AE50227E-0545-4D2A-BDD9-0F77E0239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EE7-4156-A9EE-35810525E76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CAE351BE-A878-4C40-B093-2E6ECD00F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EE7-4156-A9EE-35810525E76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5CDC9878-AA81-4E45-9F0C-65535F959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EE7-4156-A9EE-35810525E76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FACF4BCC-2866-45FB-BFC5-F8138AA69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EE7-4156-A9EE-35810525E76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FA13BEBA-03F5-4FC2-8848-10D176505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EE7-4156-A9EE-35810525E76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D8C2B772-7EAB-4829-8FD3-32CDD943F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EE7-4156-A9EE-35810525E768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1129A110-F20A-424E-896C-761FC5663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EE7-4156-A9EE-35810525E76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5E568540-A875-41E7-9323-CE576A4C7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EE7-4156-A9EE-35810525E76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47FEC342-CBBA-4013-91D8-B321CF244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EE7-4156-A9EE-35810525E76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37ED456D-1599-4011-B756-205B314F1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EE7-4156-A9EE-35810525E76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F7FF9774-7C1C-44C1-8CE3-C8B053FEA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EE7-4156-A9EE-35810525E76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936A4824-3525-402C-B74B-896164BEA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EE7-4156-A9EE-35810525E76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AAB2CB35-0129-4D15-BDD6-280F35F3B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EE7-4156-A9EE-35810525E76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1673F6AD-DDBE-4DCA-B1C5-4A393EC91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EE7-4156-A9EE-35810525E76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1880C10E-56AF-4A3C-8CB0-D0F93D038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EE7-4156-A9EE-35810525E768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589FC45E-360F-40ED-8B83-C1F68A159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EE7-4156-A9EE-35810525E768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17607187-D713-4005-944A-5E92DCC7E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EE7-4156-A9EE-35810525E768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CE75519D-693F-44DE-A81E-84EA4E9B1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EE7-4156-A9EE-35810525E76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5A051B0B-7FB3-43CA-8398-A3FEFED38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EE7-4156-A9EE-35810525E76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5752D87B-B88D-401C-875C-1CD47D1D9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EE7-4156-A9EE-35810525E76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CB4D2B9F-93D7-47C7-B4A8-2F77F8D97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EE7-4156-A9EE-35810525E768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31FD8A7E-1D30-4592-97FE-D3D9DBDAA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EE7-4156-A9EE-35810525E76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B2E174C7-3603-4EB4-A160-7B71D2C54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EE7-4156-A9EE-35810525E768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AC279D86-C572-4FCD-9CE2-5D10697A6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EE7-4156-A9EE-35810525E76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839EAC06-E681-427D-BD8B-CE1A2F390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EE7-4156-A9EE-35810525E76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3D806CE0-424A-4252-85F5-87EEA6839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EE7-4156-A9EE-35810525E76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5D459EFC-0711-4DAC-8B97-FF785B2F9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EE7-4156-A9EE-35810525E768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19BEFBAF-34AB-4614-909F-E390B6976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EE7-4156-A9EE-35810525E76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48DD40BF-46B1-4C7A-96E4-30C1AA222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EE7-4156-A9EE-35810525E768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1B6D4AF-2589-4CA2-B17E-B7434149D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EE7-4156-A9EE-35810525E76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1C88CF2C-2780-42A6-9C9F-81C27E171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EE7-4156-A9EE-35810525E76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6039844D-BCEE-40C0-930B-DB48CABC3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EE7-4156-A9EE-35810525E76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91556286-9AA1-4B33-BD87-22FC4A8B8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EE7-4156-A9EE-35810525E76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238067E8-60CB-451A-8D02-1F4DED41E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EE7-4156-A9EE-35810525E76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952E59A2-59B6-4745-B319-12425995E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EE7-4156-A9EE-35810525E76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CA011DF0-B54C-43D7-9F6E-CB18C1988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EE7-4156-A9EE-35810525E76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2622A3E7-283A-4ACA-A5CE-7CD718B57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EE7-4156-A9EE-35810525E76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89878D3F-6386-4C9B-A354-2F3D3DB23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EE7-4156-A9EE-35810525E76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D1C57DB7-25FF-40C5-A042-47B89113F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EE7-4156-A9EE-35810525E76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3C3B9A38-D101-4A54-8A85-C6BDAD03D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EE7-4156-A9EE-35810525E76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F577B1C5-1B69-4972-906D-48C31758F9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EE7-4156-A9EE-35810525E76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4069F633-F908-4851-B96B-B62F38A8C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EE7-4156-A9EE-35810525E76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46C358DA-6B23-440E-89B9-F4C37F57B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EE7-4156-A9EE-35810525E76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B2C6963B-7E4F-497D-9346-64053C0F3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EE7-4156-A9EE-35810525E76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6C8FA871-3623-4966-BC03-8762CA1CB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EE7-4156-A9EE-35810525E76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ACC7E976-D1D2-415F-9C2C-9A5A15E44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EE7-4156-A9EE-35810525E76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741F81E6-CD4D-4E9A-9611-7218A7EF0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EE7-4156-A9EE-35810525E76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87E4196B-D6DE-4906-83C7-8D5733CB5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EE7-4156-A9EE-35810525E76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C98008DD-D2C0-4C1E-9538-E83762BC2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EE7-4156-A9EE-35810525E76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5D12D1D5-8E1A-41B3-AFB6-334083FC0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EE7-4156-A9EE-35810525E76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05C94DCE-F772-405F-ABE5-F46B7692C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EE7-4156-A9EE-35810525E76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A3E862B2-25C0-437D-B300-AF4B7C161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EE7-4156-A9EE-35810525E76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A439F918-9B07-4F85-BB86-5980ED7A3D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EE7-4156-A9EE-35810525E76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12E0D10F-1212-41CD-BE19-82F5FB458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EE7-4156-A9EE-35810525E76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FAA3FBBD-14CC-4955-A074-B374C7CAD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EE7-4156-A9EE-35810525E76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151296D2-493E-4270-B301-21F322DBB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EE7-4156-A9EE-35810525E76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BABCCA1B-0319-49AC-AD14-87D875CA7B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EE7-4156-A9EE-35810525E76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8547A091-3BC0-42A1-88D1-24C15B422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EE7-4156-A9EE-35810525E76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F12737E8-C9EE-497B-A71B-BBDF8E96F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EE7-4156-A9EE-35810525E76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3605782B-5801-4EBC-A1C1-D951EF665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EE7-4156-A9EE-35810525E76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C04DCB30-BAFD-4F24-A3F6-D46008183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EE7-4156-A9EE-35810525E76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C2EEC2F5-A8A6-4AC0-B586-C224F14FA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EE7-4156-A9EE-35810525E76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51DC587E-2D99-4E91-B48F-13F0D0EC6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EE7-4156-A9EE-35810525E76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9A24AB61-B34C-4389-8B4C-FA69BEAB3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EE7-4156-A9EE-35810525E76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2D40B843-EE30-49C0-B0B4-49B9538CE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EE7-4156-A9EE-35810525E76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74293632-6886-454C-9E8A-9EC929EAF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EE7-4156-A9EE-35810525E76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DC80E2D5-FF15-436E-A3D7-A5CE9A4FF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EE7-4156-A9EE-35810525E76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CA0BBAFF-6AEB-4B49-804C-86D4EE367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EE7-4156-A9EE-35810525E76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172AD79E-1730-4D02-9BDA-DEBB2967A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EE7-4156-A9EE-35810525E76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DF7BF080-0EEB-4819-8A22-04C68698F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EE7-4156-A9EE-35810525E76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7453549E-E3EC-4640-B635-6BFC3AB85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EE7-4156-A9EE-35810525E76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B3A39E03-BF8D-4E90-A0A2-742787F17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EE7-4156-A9EE-35810525E76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8F6D07D0-6460-4C8E-B934-EAA4D60D7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EE7-4156-A9EE-35810525E76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4EB5530D-13DF-45AC-8404-B1F9FFE39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EE7-4156-A9EE-35810525E76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070BE345-EB9C-45D4-AE29-C31764AED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EE7-4156-A9EE-35810525E76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027603E4-26EA-422B-B5E5-F806463A7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EE7-4156-A9EE-35810525E76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453680FB-BBC8-47AE-8481-C0A308C0C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EE7-4156-A9EE-35810525E76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87CB90C9-BDDF-4A87-A10F-430D59968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EE7-4156-A9EE-35810525E76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AD9EBD74-FD42-4276-A6F1-4ED16C97C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EE7-4156-A9EE-35810525E76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D4AEFDB9-2F77-46A1-AA1D-D047A04AF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EE7-4156-A9EE-35810525E76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6A89B546-E72C-4524-8B67-450C00759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EE7-4156-A9EE-35810525E76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5C02AD63-8D15-4610-8054-BF544CBB8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EE7-4156-A9EE-35810525E76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7BD376BB-AA84-4FF7-B6B6-8D8A5A474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EE7-4156-A9EE-35810525E76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C76AD706-B3F9-472F-B2A5-90B8DAA7A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EE7-4156-A9EE-35810525E76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A1829EBA-D713-4C2D-B33B-5950EC7B1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EE7-4156-A9EE-35810525E76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B4CA9FAF-545B-4F02-BC41-3C8DED6B0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EE7-4156-A9EE-35810525E76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F5C532B8-7CC6-4389-9520-DAA343992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EE7-4156-A9EE-35810525E76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AE7B4A5A-A7FA-4798-9F11-F3912F807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EE7-4156-A9EE-35810525E76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13369BA7-03A0-4E11-806B-56EE80A37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EE7-4156-A9EE-35810525E76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B7D6C96B-0EC8-4676-BEEA-989B52F0E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EE7-4156-A9EE-35810525E76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33CF2551-8D36-4AE9-B743-9FA400D55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EE7-4156-A9EE-35810525E76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9199C38F-1C39-401D-9002-B3B869763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EE7-4156-A9EE-35810525E76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4D166696-F639-4E17-B019-753318142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EE7-4156-A9EE-35810525E76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FFBEBD12-981D-431B-8DCF-EA8051E73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EE7-4156-A9EE-35810525E76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D8EFB939-0446-4420-90D9-68E4CBED9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EE7-4156-A9EE-35810525E76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61AF3149-40EF-4629-BDC0-BCED897DD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EE7-4156-A9EE-35810525E76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0469EA37-C239-4059-8883-6311F3464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EE7-4156-A9EE-35810525E76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1FDF5985-A9BF-4901-ADB5-C8B5E01C7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EE7-4156-A9EE-35810525E76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37200B2D-F492-420B-96D8-DC620B1CA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EE7-4156-A9EE-35810525E76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3D124F87-8451-40FE-A5A4-ECF13E714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EE7-4156-A9EE-35810525E76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58F6DC82-C96E-411C-872D-28363178C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EE7-4156-A9EE-35810525E76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86D9EBF1-BF2E-4D3D-BD5F-2990D4CCB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EE7-4156-A9EE-35810525E76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5BB7222B-69B7-47BA-AF4E-D27067401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EE7-4156-A9EE-35810525E76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3157F8F0-1B35-48A0-83B3-0E9E9599A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EE7-4156-A9EE-35810525E76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1FCACBED-717F-4134-A5C5-36CF8E90D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EE7-4156-A9EE-35810525E76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C4CC1980-1BDC-47F4-AD86-A4614DB56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EE7-4156-A9EE-35810525E76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8189431A-54DB-4354-99D9-06B7FE9B8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EE7-4156-A9EE-35810525E76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64ECA923-880C-425E-B5B9-91404C3A5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EE7-4156-A9EE-35810525E76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D0B832F5-07F5-4F80-88EC-C0E79C83CC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EE7-4156-A9EE-35810525E76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19DA3780-75FB-4CFD-9E21-A1E11D365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EE7-4156-A9EE-35810525E76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5ED74BBA-716A-44DD-8664-E304B23A0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EE7-4156-A9EE-35810525E76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F6BAAECE-ECDB-4A5F-AA0B-37D9D11A5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EE7-4156-A9EE-35810525E76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AC83DF6B-4171-486F-9A19-2B363C7FCF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EE7-4156-A9EE-35810525E76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DC064264-E4EE-417F-8654-200D422B7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EE7-4156-A9EE-35810525E76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CB183381-292F-435D-81C7-8370BE27F6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EE7-4156-A9EE-35810525E76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1AB1E603-F245-440B-B8ED-0C6A1C93B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EE7-4156-A9EE-35810525E76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4A2C6BCA-C7CE-4A9D-8023-4B3ECC268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EE7-4156-A9EE-35810525E76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5CAC4A19-A591-43F7-8C51-41D9D4A0E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EE7-4156-A9EE-35810525E76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C6FF4875-DDF5-4342-9B89-5D715717A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EE7-4156-A9EE-35810525E76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DB2072A5-3269-41D8-A4D4-0F41AC4DB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EE7-4156-A9EE-35810525E76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5BA3B054-4765-4761-A5CE-E3F51E971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EE7-4156-A9EE-35810525E76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F249ECCA-6757-4189-9D23-511C42A76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EE7-4156-A9EE-35810525E76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FE54223E-01E8-4E0E-8A5B-B0B29768E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EE7-4156-A9EE-35810525E76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F1E523E4-47F6-4221-8787-A2FF050EB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EE7-4156-A9EE-35810525E76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8A4E0EC9-E769-4122-AD92-A423C90F2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EE7-4156-A9EE-35810525E76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3D0E9D4A-2540-4DC6-B786-EB636CB80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EE7-4156-A9EE-35810525E76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A0BB2FC2-E530-4868-A6F3-A0857F659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EE7-4156-A9EE-35810525E76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36410727-B345-4198-BB69-DD6924CB4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EE7-4156-A9EE-35810525E76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33CA30CF-EF92-44B1-BB87-60C1D0BD1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EE7-4156-A9EE-35810525E76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630255EB-7107-4955-9FE0-734C62554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8EE7-4156-A9EE-35810525E76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089629BD-4ECD-4209-8CD3-BEA0E5A62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8EE7-4156-A9EE-35810525E76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68882DDC-F8B6-43FF-9FA3-4D6E13419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8EE7-4156-A9EE-35810525E76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042A72C8-32DA-4BDE-B191-E5BE2B7E4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8EE7-4156-A9EE-35810525E76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79777D36-C594-4666-91DE-CA1FD64CEF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8EE7-4156-A9EE-35810525E76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5DF2B530-11D7-428A-A6D2-7A9F86393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8EE7-4156-A9EE-35810525E76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FAB198D3-03DA-46B8-B3EB-E5154154B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8EE7-4156-A9EE-35810525E76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8B645F22-73B2-4879-B2B8-C758D9185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8EE7-4156-A9EE-35810525E76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CC93D0C7-1DCA-42F1-A24F-2B446A4DC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8EE7-4156-A9EE-35810525E76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AA05F0E7-65F0-4E25-92BC-CE963C21C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8EE7-4156-A9EE-35810525E76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8AC3E78D-964B-4DFD-A985-739A5F89C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8EE7-4156-A9EE-35810525E76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7728DBA3-7664-4F08-A022-762FCECC6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8EE7-4156-A9EE-35810525E76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4E036279-85FA-435B-AAF6-E5198D23B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8EE7-4156-A9EE-35810525E76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503FBEC5-A849-43FD-865E-D757AAC28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8EE7-4156-A9EE-35810525E76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2F52388C-880F-44F5-A7DA-1EF661ADB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8EE7-4156-A9EE-35810525E76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2CE8ADDD-98D3-4487-B0E1-C9DF51A8F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8EE7-4156-A9EE-35810525E76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6D583471-ACD6-4A45-84EE-1F55B96C0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8EE7-4156-A9EE-35810525E76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6B0E428A-8CF9-4F48-983E-31B94BE3A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8EE7-4156-A9EE-35810525E76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9C864A87-EE26-475B-99ED-A72A5270B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8EE7-4156-A9EE-35810525E76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0607F519-108B-4879-9454-4F6FD3432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8EE7-4156-A9EE-35810525E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'Sunon Fans'!$I$2:$I$292</c:f>
              <c:numCache>
                <c:formatCode>General</c:formatCode>
                <c:ptCount val="291"/>
                <c:pt idx="0">
                  <c:v>67.960440000000006</c:v>
                </c:pt>
                <c:pt idx="1">
                  <c:v>67.960440000000006</c:v>
                </c:pt>
                <c:pt idx="2">
                  <c:v>67.960440000000006</c:v>
                </c:pt>
                <c:pt idx="3">
                  <c:v>61.164396000000004</c:v>
                </c:pt>
                <c:pt idx="4">
                  <c:v>61.164396000000004</c:v>
                </c:pt>
                <c:pt idx="5">
                  <c:v>61.164396000000004</c:v>
                </c:pt>
                <c:pt idx="6">
                  <c:v>53.518846500000002</c:v>
                </c:pt>
                <c:pt idx="7">
                  <c:v>53.518846500000002</c:v>
                </c:pt>
                <c:pt idx="8">
                  <c:v>53.518846500000002</c:v>
                </c:pt>
                <c:pt idx="9">
                  <c:v>49.271318999999998</c:v>
                </c:pt>
                <c:pt idx="10">
                  <c:v>49.271318999999998</c:v>
                </c:pt>
                <c:pt idx="11">
                  <c:v>49.271318999999998</c:v>
                </c:pt>
                <c:pt idx="12">
                  <c:v>101.94066000000001</c:v>
                </c:pt>
                <c:pt idx="13">
                  <c:v>101.94066000000001</c:v>
                </c:pt>
                <c:pt idx="14">
                  <c:v>101.94066000000001</c:v>
                </c:pt>
                <c:pt idx="15">
                  <c:v>101.94066000000001</c:v>
                </c:pt>
                <c:pt idx="16">
                  <c:v>101.94066000000001</c:v>
                </c:pt>
                <c:pt idx="17">
                  <c:v>101.94066000000001</c:v>
                </c:pt>
                <c:pt idx="18">
                  <c:v>96.843626999999998</c:v>
                </c:pt>
                <c:pt idx="19">
                  <c:v>96.843626999999998</c:v>
                </c:pt>
                <c:pt idx="20">
                  <c:v>96.843626999999998</c:v>
                </c:pt>
                <c:pt idx="21">
                  <c:v>96.843626999999998</c:v>
                </c:pt>
                <c:pt idx="22">
                  <c:v>96.843626999999998</c:v>
                </c:pt>
                <c:pt idx="23">
                  <c:v>96.843626999999998</c:v>
                </c:pt>
                <c:pt idx="24">
                  <c:v>127.425825</c:v>
                </c:pt>
                <c:pt idx="25">
                  <c:v>127.425825</c:v>
                </c:pt>
                <c:pt idx="26">
                  <c:v>127.425825</c:v>
                </c:pt>
                <c:pt idx="27">
                  <c:v>90.047583000000003</c:v>
                </c:pt>
                <c:pt idx="28">
                  <c:v>90.047583000000003</c:v>
                </c:pt>
                <c:pt idx="29">
                  <c:v>90.047583000000003</c:v>
                </c:pt>
                <c:pt idx="30">
                  <c:v>90.047583000000003</c:v>
                </c:pt>
                <c:pt idx="31">
                  <c:v>90.047583000000003</c:v>
                </c:pt>
                <c:pt idx="32">
                  <c:v>90.047583000000003</c:v>
                </c:pt>
                <c:pt idx="33">
                  <c:v>118.93077000000001</c:v>
                </c:pt>
                <c:pt idx="34">
                  <c:v>118.93077000000001</c:v>
                </c:pt>
                <c:pt idx="35">
                  <c:v>118.93077000000001</c:v>
                </c:pt>
                <c:pt idx="36">
                  <c:v>110.435715</c:v>
                </c:pt>
                <c:pt idx="37">
                  <c:v>110.435715</c:v>
                </c:pt>
                <c:pt idx="38">
                  <c:v>110.435715</c:v>
                </c:pt>
                <c:pt idx="39">
                  <c:v>101.94066000000001</c:v>
                </c:pt>
                <c:pt idx="40">
                  <c:v>101.94066000000001</c:v>
                </c:pt>
                <c:pt idx="41">
                  <c:v>101.94066000000001</c:v>
                </c:pt>
                <c:pt idx="42">
                  <c:v>101.94066000000001</c:v>
                </c:pt>
                <c:pt idx="43">
                  <c:v>101.94066000000001</c:v>
                </c:pt>
                <c:pt idx="44">
                  <c:v>101.94066000000001</c:v>
                </c:pt>
                <c:pt idx="45">
                  <c:v>96.843626999999998</c:v>
                </c:pt>
                <c:pt idx="46">
                  <c:v>96.843626999999998</c:v>
                </c:pt>
                <c:pt idx="47">
                  <c:v>96.843626999999998</c:v>
                </c:pt>
                <c:pt idx="48">
                  <c:v>96.843626999999998</c:v>
                </c:pt>
                <c:pt idx="49">
                  <c:v>96.843626999999998</c:v>
                </c:pt>
                <c:pt idx="50">
                  <c:v>96.843626999999998</c:v>
                </c:pt>
                <c:pt idx="51">
                  <c:v>127.425825</c:v>
                </c:pt>
                <c:pt idx="52">
                  <c:v>127.425825</c:v>
                </c:pt>
                <c:pt idx="53">
                  <c:v>127.425825</c:v>
                </c:pt>
                <c:pt idx="54">
                  <c:v>127.425825</c:v>
                </c:pt>
                <c:pt idx="55">
                  <c:v>127.425825</c:v>
                </c:pt>
                <c:pt idx="56">
                  <c:v>127.425825</c:v>
                </c:pt>
                <c:pt idx="57">
                  <c:v>90.047583000000003</c:v>
                </c:pt>
                <c:pt idx="58">
                  <c:v>90.047583000000003</c:v>
                </c:pt>
                <c:pt idx="59">
                  <c:v>90.047583000000003</c:v>
                </c:pt>
                <c:pt idx="60">
                  <c:v>90.047583000000003</c:v>
                </c:pt>
                <c:pt idx="61">
                  <c:v>90.047583000000003</c:v>
                </c:pt>
                <c:pt idx="62">
                  <c:v>90.047583000000003</c:v>
                </c:pt>
                <c:pt idx="63">
                  <c:v>67.960440000000006</c:v>
                </c:pt>
                <c:pt idx="64">
                  <c:v>61.164396000000004</c:v>
                </c:pt>
                <c:pt idx="65">
                  <c:v>53.518846500000002</c:v>
                </c:pt>
                <c:pt idx="66">
                  <c:v>49.271318999999998</c:v>
                </c:pt>
                <c:pt idx="67">
                  <c:v>83.251539000000008</c:v>
                </c:pt>
                <c:pt idx="68">
                  <c:v>76.455494999999999</c:v>
                </c:pt>
                <c:pt idx="69">
                  <c:v>67.960440000000006</c:v>
                </c:pt>
                <c:pt idx="70">
                  <c:v>95.994121500000006</c:v>
                </c:pt>
                <c:pt idx="71">
                  <c:v>83.591341200000002</c:v>
                </c:pt>
                <c:pt idx="72">
                  <c:v>70.508956499999996</c:v>
                </c:pt>
                <c:pt idx="73">
                  <c:v>142.88682509999998</c:v>
                </c:pt>
                <c:pt idx="74">
                  <c:v>126.5763195</c:v>
                </c:pt>
                <c:pt idx="75">
                  <c:v>204.22112220000002</c:v>
                </c:pt>
                <c:pt idx="76">
                  <c:v>180.60486929999999</c:v>
                </c:pt>
                <c:pt idx="77">
                  <c:v>101.0911545</c:v>
                </c:pt>
                <c:pt idx="78">
                  <c:v>322.81209000000001</c:v>
                </c:pt>
                <c:pt idx="79">
                  <c:v>155.79930870000001</c:v>
                </c:pt>
                <c:pt idx="80">
                  <c:v>288.83186999999998</c:v>
                </c:pt>
                <c:pt idx="81">
                  <c:v>61.164396000000004</c:v>
                </c:pt>
                <c:pt idx="82">
                  <c:v>61.164396000000004</c:v>
                </c:pt>
                <c:pt idx="83">
                  <c:v>61.164396000000004</c:v>
                </c:pt>
                <c:pt idx="84">
                  <c:v>49.271318999999998</c:v>
                </c:pt>
                <c:pt idx="85">
                  <c:v>49.271318999999998</c:v>
                </c:pt>
                <c:pt idx="86">
                  <c:v>49.271318999999998</c:v>
                </c:pt>
                <c:pt idx="87">
                  <c:v>183.83299020000001</c:v>
                </c:pt>
                <c:pt idx="88">
                  <c:v>183.83299020000001</c:v>
                </c:pt>
                <c:pt idx="89">
                  <c:v>183.83299020000001</c:v>
                </c:pt>
                <c:pt idx="90">
                  <c:v>234.46351799999999</c:v>
                </c:pt>
                <c:pt idx="91">
                  <c:v>234.46351799999999</c:v>
                </c:pt>
                <c:pt idx="92">
                  <c:v>234.46351799999999</c:v>
                </c:pt>
                <c:pt idx="93">
                  <c:v>62.863407000000002</c:v>
                </c:pt>
                <c:pt idx="94">
                  <c:v>62.863407000000002</c:v>
                </c:pt>
                <c:pt idx="95">
                  <c:v>62.863407000000002</c:v>
                </c:pt>
                <c:pt idx="96">
                  <c:v>56.067363</c:v>
                </c:pt>
                <c:pt idx="97">
                  <c:v>56.067363</c:v>
                </c:pt>
                <c:pt idx="98">
                  <c:v>56.067363</c:v>
                </c:pt>
                <c:pt idx="99">
                  <c:v>45.873297000000001</c:v>
                </c:pt>
                <c:pt idx="100">
                  <c:v>45.873297000000001</c:v>
                </c:pt>
                <c:pt idx="101">
                  <c:v>45.873297000000001</c:v>
                </c:pt>
                <c:pt idx="102">
                  <c:v>57.086769600000004</c:v>
                </c:pt>
                <c:pt idx="103">
                  <c:v>57.086769600000004</c:v>
                </c:pt>
                <c:pt idx="104">
                  <c:v>57.086769600000004</c:v>
                </c:pt>
                <c:pt idx="105">
                  <c:v>158.00802300000001</c:v>
                </c:pt>
                <c:pt idx="106">
                  <c:v>158.00802300000001</c:v>
                </c:pt>
                <c:pt idx="107">
                  <c:v>158.00802300000001</c:v>
                </c:pt>
                <c:pt idx="108">
                  <c:v>39.926758499999998</c:v>
                </c:pt>
                <c:pt idx="109">
                  <c:v>39.926758499999998</c:v>
                </c:pt>
                <c:pt idx="110">
                  <c:v>39.926758499999998</c:v>
                </c:pt>
                <c:pt idx="111">
                  <c:v>49.271318999999998</c:v>
                </c:pt>
                <c:pt idx="112">
                  <c:v>49.271318999999998</c:v>
                </c:pt>
                <c:pt idx="113">
                  <c:v>49.271318999999998</c:v>
                </c:pt>
                <c:pt idx="114">
                  <c:v>197.08527599999999</c:v>
                </c:pt>
                <c:pt idx="115">
                  <c:v>197.08527599999999</c:v>
                </c:pt>
                <c:pt idx="116">
                  <c:v>197.08527599999999</c:v>
                </c:pt>
                <c:pt idx="117">
                  <c:v>50.970330000000004</c:v>
                </c:pt>
                <c:pt idx="118">
                  <c:v>50.970330000000004</c:v>
                </c:pt>
                <c:pt idx="119">
                  <c:v>50.970330000000004</c:v>
                </c:pt>
                <c:pt idx="120">
                  <c:v>127.425825</c:v>
                </c:pt>
                <c:pt idx="121">
                  <c:v>127.425825</c:v>
                </c:pt>
                <c:pt idx="122">
                  <c:v>127.425825</c:v>
                </c:pt>
                <c:pt idx="123">
                  <c:v>158.00802300000001</c:v>
                </c:pt>
                <c:pt idx="124">
                  <c:v>158.00802300000001</c:v>
                </c:pt>
                <c:pt idx="125">
                  <c:v>158.00802300000001</c:v>
                </c:pt>
                <c:pt idx="126">
                  <c:v>18.349318800000002</c:v>
                </c:pt>
                <c:pt idx="127">
                  <c:v>18.349318800000002</c:v>
                </c:pt>
                <c:pt idx="128">
                  <c:v>18.349318800000002</c:v>
                </c:pt>
                <c:pt idx="129">
                  <c:v>31.601604600000002</c:v>
                </c:pt>
                <c:pt idx="130">
                  <c:v>31.601604600000002</c:v>
                </c:pt>
                <c:pt idx="131">
                  <c:v>31.601604600000002</c:v>
                </c:pt>
                <c:pt idx="132">
                  <c:v>15.1211979</c:v>
                </c:pt>
                <c:pt idx="133">
                  <c:v>15.1211979</c:v>
                </c:pt>
                <c:pt idx="134">
                  <c:v>15.1211979</c:v>
                </c:pt>
                <c:pt idx="135">
                  <c:v>28.883187</c:v>
                </c:pt>
                <c:pt idx="136">
                  <c:v>28.883187</c:v>
                </c:pt>
                <c:pt idx="137">
                  <c:v>28.883187</c:v>
                </c:pt>
                <c:pt idx="138">
                  <c:v>13.0823847</c:v>
                </c:pt>
                <c:pt idx="139">
                  <c:v>13.0823847</c:v>
                </c:pt>
                <c:pt idx="140">
                  <c:v>13.0823847</c:v>
                </c:pt>
                <c:pt idx="141">
                  <c:v>43.324780500000003</c:v>
                </c:pt>
                <c:pt idx="142">
                  <c:v>43.324780500000003</c:v>
                </c:pt>
                <c:pt idx="143">
                  <c:v>43.324780500000003</c:v>
                </c:pt>
                <c:pt idx="144">
                  <c:v>51.649934399999999</c:v>
                </c:pt>
                <c:pt idx="145">
                  <c:v>51.649934399999999</c:v>
                </c:pt>
                <c:pt idx="146">
                  <c:v>51.649934399999999</c:v>
                </c:pt>
                <c:pt idx="147">
                  <c:v>45.873297000000001</c:v>
                </c:pt>
                <c:pt idx="148">
                  <c:v>45.873297000000001</c:v>
                </c:pt>
                <c:pt idx="149">
                  <c:v>45.873297000000001</c:v>
                </c:pt>
                <c:pt idx="150">
                  <c:v>22.087143000000001</c:v>
                </c:pt>
                <c:pt idx="151">
                  <c:v>22.087143000000001</c:v>
                </c:pt>
                <c:pt idx="152">
                  <c:v>22.087143000000001</c:v>
                </c:pt>
                <c:pt idx="153">
                  <c:v>39.077252999999999</c:v>
                </c:pt>
                <c:pt idx="154">
                  <c:v>39.077252999999999</c:v>
                </c:pt>
                <c:pt idx="155">
                  <c:v>39.077252999999999</c:v>
                </c:pt>
                <c:pt idx="156">
                  <c:v>44.853890399999997</c:v>
                </c:pt>
                <c:pt idx="157">
                  <c:v>44.853890399999997</c:v>
                </c:pt>
                <c:pt idx="158">
                  <c:v>44.853890399999997</c:v>
                </c:pt>
                <c:pt idx="159">
                  <c:v>39.926758499999998</c:v>
                </c:pt>
                <c:pt idx="160">
                  <c:v>39.926758499999998</c:v>
                </c:pt>
                <c:pt idx="161">
                  <c:v>39.926758499999998</c:v>
                </c:pt>
                <c:pt idx="162">
                  <c:v>32.281209000000004</c:v>
                </c:pt>
                <c:pt idx="163">
                  <c:v>32.281209000000004</c:v>
                </c:pt>
                <c:pt idx="164">
                  <c:v>32.281209000000004</c:v>
                </c:pt>
                <c:pt idx="165">
                  <c:v>38.737450800000005</c:v>
                </c:pt>
                <c:pt idx="166">
                  <c:v>38.737450800000005</c:v>
                </c:pt>
                <c:pt idx="167">
                  <c:v>38.737450800000005</c:v>
                </c:pt>
                <c:pt idx="168">
                  <c:v>32.790912300000002</c:v>
                </c:pt>
                <c:pt idx="169">
                  <c:v>32.790912300000002</c:v>
                </c:pt>
                <c:pt idx="170">
                  <c:v>32.790912300000002</c:v>
                </c:pt>
                <c:pt idx="171">
                  <c:v>69.659451000000004</c:v>
                </c:pt>
                <c:pt idx="172">
                  <c:v>69.659451000000004</c:v>
                </c:pt>
                <c:pt idx="173">
                  <c:v>69.659451000000004</c:v>
                </c:pt>
                <c:pt idx="174">
                  <c:v>28.0336815</c:v>
                </c:pt>
                <c:pt idx="175">
                  <c:v>28.0336815</c:v>
                </c:pt>
                <c:pt idx="176">
                  <c:v>28.0336815</c:v>
                </c:pt>
                <c:pt idx="177">
                  <c:v>27.184176000000001</c:v>
                </c:pt>
                <c:pt idx="178">
                  <c:v>27.184176000000001</c:v>
                </c:pt>
                <c:pt idx="179">
                  <c:v>27.184176000000001</c:v>
                </c:pt>
                <c:pt idx="180">
                  <c:v>87.499066499999998</c:v>
                </c:pt>
                <c:pt idx="181">
                  <c:v>87.499066499999998</c:v>
                </c:pt>
                <c:pt idx="182">
                  <c:v>87.499066499999998</c:v>
                </c:pt>
                <c:pt idx="183">
                  <c:v>62.863407000000002</c:v>
                </c:pt>
                <c:pt idx="184">
                  <c:v>62.863407000000002</c:v>
                </c:pt>
                <c:pt idx="185">
                  <c:v>62.863407000000002</c:v>
                </c:pt>
                <c:pt idx="186">
                  <c:v>76.455494999999999</c:v>
                </c:pt>
                <c:pt idx="187">
                  <c:v>76.455494999999999</c:v>
                </c:pt>
                <c:pt idx="188">
                  <c:v>76.455494999999999</c:v>
                </c:pt>
                <c:pt idx="189">
                  <c:v>56.067363</c:v>
                </c:pt>
                <c:pt idx="190">
                  <c:v>56.067363</c:v>
                </c:pt>
                <c:pt idx="191">
                  <c:v>56.067363</c:v>
                </c:pt>
                <c:pt idx="192">
                  <c:v>67.110934499999999</c:v>
                </c:pt>
                <c:pt idx="193">
                  <c:v>39.077252999999999</c:v>
                </c:pt>
                <c:pt idx="194">
                  <c:v>39.077252999999999</c:v>
                </c:pt>
                <c:pt idx="195">
                  <c:v>39.077252999999999</c:v>
                </c:pt>
                <c:pt idx="196">
                  <c:v>32.281209000000004</c:v>
                </c:pt>
                <c:pt idx="197">
                  <c:v>32.281209000000004</c:v>
                </c:pt>
                <c:pt idx="198">
                  <c:v>32.281209000000004</c:v>
                </c:pt>
                <c:pt idx="199">
                  <c:v>69.659451000000004</c:v>
                </c:pt>
                <c:pt idx="200">
                  <c:v>69.659451000000004</c:v>
                </c:pt>
                <c:pt idx="201">
                  <c:v>69.659451000000004</c:v>
                </c:pt>
                <c:pt idx="202">
                  <c:v>23.9560551</c:v>
                </c:pt>
                <c:pt idx="203">
                  <c:v>23.9560551</c:v>
                </c:pt>
                <c:pt idx="204">
                  <c:v>23.9560551</c:v>
                </c:pt>
                <c:pt idx="205">
                  <c:v>62.863407000000002</c:v>
                </c:pt>
                <c:pt idx="206">
                  <c:v>62.863407000000002</c:v>
                </c:pt>
                <c:pt idx="207">
                  <c:v>62.863407000000002</c:v>
                </c:pt>
                <c:pt idx="208">
                  <c:v>56.067363</c:v>
                </c:pt>
                <c:pt idx="209">
                  <c:v>56.067363</c:v>
                </c:pt>
                <c:pt idx="210">
                  <c:v>56.067363</c:v>
                </c:pt>
                <c:pt idx="211">
                  <c:v>39.926758499999998</c:v>
                </c:pt>
                <c:pt idx="212">
                  <c:v>39.926758499999998</c:v>
                </c:pt>
                <c:pt idx="213">
                  <c:v>69.659451000000004</c:v>
                </c:pt>
                <c:pt idx="214">
                  <c:v>69.659451000000004</c:v>
                </c:pt>
                <c:pt idx="215">
                  <c:v>87.499066499999998</c:v>
                </c:pt>
                <c:pt idx="216">
                  <c:v>87.499066499999998</c:v>
                </c:pt>
                <c:pt idx="217">
                  <c:v>62.863407000000002</c:v>
                </c:pt>
                <c:pt idx="218">
                  <c:v>62.863407000000002</c:v>
                </c:pt>
                <c:pt idx="219">
                  <c:v>39.926758499999998</c:v>
                </c:pt>
                <c:pt idx="220">
                  <c:v>39.926758499999998</c:v>
                </c:pt>
                <c:pt idx="221">
                  <c:v>39.926758499999998</c:v>
                </c:pt>
                <c:pt idx="222">
                  <c:v>32.790912300000002</c:v>
                </c:pt>
                <c:pt idx="223">
                  <c:v>32.790912300000002</c:v>
                </c:pt>
                <c:pt idx="224">
                  <c:v>32.790912300000002</c:v>
                </c:pt>
                <c:pt idx="225">
                  <c:v>76.455494999999999</c:v>
                </c:pt>
                <c:pt idx="226">
                  <c:v>76.455494999999999</c:v>
                </c:pt>
                <c:pt idx="227">
                  <c:v>76.455494999999999</c:v>
                </c:pt>
                <c:pt idx="228">
                  <c:v>93.445605</c:v>
                </c:pt>
                <c:pt idx="229">
                  <c:v>93.445605</c:v>
                </c:pt>
                <c:pt idx="230">
                  <c:v>93.445605</c:v>
                </c:pt>
                <c:pt idx="231">
                  <c:v>183.83299020000001</c:v>
                </c:pt>
                <c:pt idx="232">
                  <c:v>183.83299020000001</c:v>
                </c:pt>
                <c:pt idx="233">
                  <c:v>183.83299020000001</c:v>
                </c:pt>
                <c:pt idx="234">
                  <c:v>234.46351799999999</c:v>
                </c:pt>
                <c:pt idx="235">
                  <c:v>234.46351799999999</c:v>
                </c:pt>
                <c:pt idx="236">
                  <c:v>234.46351799999999</c:v>
                </c:pt>
                <c:pt idx="237">
                  <c:v>23.616252900000003</c:v>
                </c:pt>
                <c:pt idx="238">
                  <c:v>23.616252900000003</c:v>
                </c:pt>
                <c:pt idx="239">
                  <c:v>23.616252900000003</c:v>
                </c:pt>
                <c:pt idx="240">
                  <c:v>87.499066499999998</c:v>
                </c:pt>
                <c:pt idx="241">
                  <c:v>87.499066499999998</c:v>
                </c:pt>
                <c:pt idx="242">
                  <c:v>87.499066499999998</c:v>
                </c:pt>
                <c:pt idx="243">
                  <c:v>76.455494999999999</c:v>
                </c:pt>
                <c:pt idx="244">
                  <c:v>76.455494999999999</c:v>
                </c:pt>
                <c:pt idx="245">
                  <c:v>76.455494999999999</c:v>
                </c:pt>
                <c:pt idx="246">
                  <c:v>158.00802300000001</c:v>
                </c:pt>
                <c:pt idx="247">
                  <c:v>158.00802300000001</c:v>
                </c:pt>
                <c:pt idx="248">
                  <c:v>158.00802300000001</c:v>
                </c:pt>
                <c:pt idx="249">
                  <c:v>197.08527599999999</c:v>
                </c:pt>
                <c:pt idx="250">
                  <c:v>197.08527599999999</c:v>
                </c:pt>
                <c:pt idx="251">
                  <c:v>197.08527599999999</c:v>
                </c:pt>
                <c:pt idx="252">
                  <c:v>67.110934499999999</c:v>
                </c:pt>
                <c:pt idx="253">
                  <c:v>67.110934499999999</c:v>
                </c:pt>
                <c:pt idx="254">
                  <c:v>67.110934499999999</c:v>
                </c:pt>
                <c:pt idx="255">
                  <c:v>127.425825</c:v>
                </c:pt>
                <c:pt idx="256">
                  <c:v>127.425825</c:v>
                </c:pt>
                <c:pt idx="257">
                  <c:v>127.425825</c:v>
                </c:pt>
                <c:pt idx="258">
                  <c:v>158.00802300000001</c:v>
                </c:pt>
                <c:pt idx="259">
                  <c:v>158.00802300000001</c:v>
                </c:pt>
                <c:pt idx="260">
                  <c:v>158.00802300000001</c:v>
                </c:pt>
                <c:pt idx="261">
                  <c:v>127.425825</c:v>
                </c:pt>
                <c:pt idx="262">
                  <c:v>127.425825</c:v>
                </c:pt>
                <c:pt idx="263">
                  <c:v>118.93077000000001</c:v>
                </c:pt>
                <c:pt idx="264">
                  <c:v>118.93077000000001</c:v>
                </c:pt>
                <c:pt idx="265">
                  <c:v>110.435715</c:v>
                </c:pt>
                <c:pt idx="266">
                  <c:v>110.435715</c:v>
                </c:pt>
                <c:pt idx="267">
                  <c:v>69.659451000000004</c:v>
                </c:pt>
                <c:pt idx="268">
                  <c:v>69.659451000000004</c:v>
                </c:pt>
                <c:pt idx="269">
                  <c:v>69.659451000000004</c:v>
                </c:pt>
                <c:pt idx="270">
                  <c:v>87.499066499999998</c:v>
                </c:pt>
                <c:pt idx="271">
                  <c:v>87.499066499999998</c:v>
                </c:pt>
                <c:pt idx="272">
                  <c:v>87.499066499999998</c:v>
                </c:pt>
                <c:pt idx="273">
                  <c:v>62.863407000000002</c:v>
                </c:pt>
                <c:pt idx="274">
                  <c:v>62.863407000000002</c:v>
                </c:pt>
                <c:pt idx="275">
                  <c:v>62.863407000000002</c:v>
                </c:pt>
                <c:pt idx="276">
                  <c:v>76.455494999999999</c:v>
                </c:pt>
                <c:pt idx="277">
                  <c:v>76.455494999999999</c:v>
                </c:pt>
                <c:pt idx="278">
                  <c:v>76.455494999999999</c:v>
                </c:pt>
                <c:pt idx="279">
                  <c:v>56.067363</c:v>
                </c:pt>
                <c:pt idx="280">
                  <c:v>56.067363</c:v>
                </c:pt>
                <c:pt idx="281">
                  <c:v>56.067363</c:v>
                </c:pt>
                <c:pt idx="282">
                  <c:v>67.110934499999999</c:v>
                </c:pt>
                <c:pt idx="283">
                  <c:v>67.110934499999999</c:v>
                </c:pt>
                <c:pt idx="284">
                  <c:v>67.110934499999999</c:v>
                </c:pt>
                <c:pt idx="285">
                  <c:v>101.94066000000001</c:v>
                </c:pt>
                <c:pt idx="286">
                  <c:v>101.94066000000001</c:v>
                </c:pt>
                <c:pt idx="287">
                  <c:v>96.843626999999998</c:v>
                </c:pt>
                <c:pt idx="288">
                  <c:v>96.843626999999998</c:v>
                </c:pt>
                <c:pt idx="289">
                  <c:v>90.047583000000003</c:v>
                </c:pt>
                <c:pt idx="290">
                  <c:v>90.047583000000003</c:v>
                </c:pt>
              </c:numCache>
            </c:numRef>
          </c:xVal>
          <c:yVal>
            <c:numRef>
              <c:f>'Sunon Fans'!$J$2:$J$292</c:f>
              <c:numCache>
                <c:formatCode>General</c:formatCode>
                <c:ptCount val="291"/>
                <c:pt idx="0">
                  <c:v>159.47136</c:v>
                </c:pt>
                <c:pt idx="1">
                  <c:v>159.47136</c:v>
                </c:pt>
                <c:pt idx="2">
                  <c:v>159.47136</c:v>
                </c:pt>
                <c:pt idx="3">
                  <c:v>134.55396000000002</c:v>
                </c:pt>
                <c:pt idx="4">
                  <c:v>134.55396000000002</c:v>
                </c:pt>
                <c:pt idx="5">
                  <c:v>134.55396000000002</c:v>
                </c:pt>
                <c:pt idx="6">
                  <c:v>104.65308</c:v>
                </c:pt>
                <c:pt idx="7">
                  <c:v>104.65308</c:v>
                </c:pt>
                <c:pt idx="8">
                  <c:v>104.65308</c:v>
                </c:pt>
                <c:pt idx="9">
                  <c:v>89.702640000000002</c:v>
                </c:pt>
                <c:pt idx="10">
                  <c:v>89.702640000000002</c:v>
                </c:pt>
                <c:pt idx="11">
                  <c:v>89.702640000000002</c:v>
                </c:pt>
                <c:pt idx="12">
                  <c:v>102.16134</c:v>
                </c:pt>
                <c:pt idx="13">
                  <c:v>102.16134</c:v>
                </c:pt>
                <c:pt idx="14">
                  <c:v>102.16134</c:v>
                </c:pt>
                <c:pt idx="15">
                  <c:v>102.16134</c:v>
                </c:pt>
                <c:pt idx="16">
                  <c:v>102.16134</c:v>
                </c:pt>
                <c:pt idx="17">
                  <c:v>102.16134</c:v>
                </c:pt>
                <c:pt idx="18">
                  <c:v>87.210899999999995</c:v>
                </c:pt>
                <c:pt idx="19">
                  <c:v>87.210899999999995</c:v>
                </c:pt>
                <c:pt idx="20">
                  <c:v>87.210899999999995</c:v>
                </c:pt>
                <c:pt idx="21">
                  <c:v>87.210899999999995</c:v>
                </c:pt>
                <c:pt idx="22">
                  <c:v>87.210899999999995</c:v>
                </c:pt>
                <c:pt idx="23">
                  <c:v>87.210899999999995</c:v>
                </c:pt>
                <c:pt idx="24">
                  <c:v>87.210899999999995</c:v>
                </c:pt>
                <c:pt idx="25">
                  <c:v>87.210899999999995</c:v>
                </c:pt>
                <c:pt idx="26">
                  <c:v>87.210899999999995</c:v>
                </c:pt>
                <c:pt idx="27">
                  <c:v>74.752200000000002</c:v>
                </c:pt>
                <c:pt idx="28">
                  <c:v>74.752200000000002</c:v>
                </c:pt>
                <c:pt idx="29">
                  <c:v>74.752200000000002</c:v>
                </c:pt>
                <c:pt idx="30">
                  <c:v>74.752200000000002</c:v>
                </c:pt>
                <c:pt idx="31">
                  <c:v>74.752200000000002</c:v>
                </c:pt>
                <c:pt idx="32">
                  <c:v>74.752200000000002</c:v>
                </c:pt>
                <c:pt idx="33">
                  <c:v>74.752200000000002</c:v>
                </c:pt>
                <c:pt idx="34">
                  <c:v>74.752200000000002</c:v>
                </c:pt>
                <c:pt idx="35">
                  <c:v>74.752200000000002</c:v>
                </c:pt>
                <c:pt idx="36">
                  <c:v>62.293500000000002</c:v>
                </c:pt>
                <c:pt idx="37">
                  <c:v>62.293500000000002</c:v>
                </c:pt>
                <c:pt idx="38">
                  <c:v>62.293500000000002</c:v>
                </c:pt>
                <c:pt idx="39">
                  <c:v>102.16134</c:v>
                </c:pt>
                <c:pt idx="40">
                  <c:v>102.16134</c:v>
                </c:pt>
                <c:pt idx="41">
                  <c:v>102.16134</c:v>
                </c:pt>
                <c:pt idx="42">
                  <c:v>102.16134</c:v>
                </c:pt>
                <c:pt idx="43">
                  <c:v>102.16134</c:v>
                </c:pt>
                <c:pt idx="44">
                  <c:v>102.16134</c:v>
                </c:pt>
                <c:pt idx="45">
                  <c:v>87.210899999999995</c:v>
                </c:pt>
                <c:pt idx="46">
                  <c:v>87.210899999999995</c:v>
                </c:pt>
                <c:pt idx="47">
                  <c:v>87.210899999999995</c:v>
                </c:pt>
                <c:pt idx="48">
                  <c:v>87.210899999999995</c:v>
                </c:pt>
                <c:pt idx="49">
                  <c:v>87.210899999999995</c:v>
                </c:pt>
                <c:pt idx="50">
                  <c:v>87.210899999999995</c:v>
                </c:pt>
                <c:pt idx="51">
                  <c:v>87.210899999999995</c:v>
                </c:pt>
                <c:pt idx="52">
                  <c:v>87.210899999999995</c:v>
                </c:pt>
                <c:pt idx="53">
                  <c:v>87.210899999999995</c:v>
                </c:pt>
                <c:pt idx="54">
                  <c:v>87.210899999999995</c:v>
                </c:pt>
                <c:pt idx="55">
                  <c:v>87.210899999999995</c:v>
                </c:pt>
                <c:pt idx="56">
                  <c:v>87.210899999999995</c:v>
                </c:pt>
                <c:pt idx="57">
                  <c:v>74.752200000000002</c:v>
                </c:pt>
                <c:pt idx="58">
                  <c:v>74.752200000000002</c:v>
                </c:pt>
                <c:pt idx="59">
                  <c:v>74.752200000000002</c:v>
                </c:pt>
                <c:pt idx="60">
                  <c:v>74.752200000000002</c:v>
                </c:pt>
                <c:pt idx="61">
                  <c:v>74.752200000000002</c:v>
                </c:pt>
                <c:pt idx="62">
                  <c:v>74.752200000000002</c:v>
                </c:pt>
                <c:pt idx="63">
                  <c:v>159.47136</c:v>
                </c:pt>
                <c:pt idx="64">
                  <c:v>134.55396000000002</c:v>
                </c:pt>
                <c:pt idx="65">
                  <c:v>104.65308</c:v>
                </c:pt>
                <c:pt idx="66">
                  <c:v>89.702640000000002</c:v>
                </c:pt>
                <c:pt idx="67">
                  <c:v>89.702640000000002</c:v>
                </c:pt>
                <c:pt idx="68">
                  <c:v>77.243939999999995</c:v>
                </c:pt>
                <c:pt idx="69">
                  <c:v>62.293500000000002</c:v>
                </c:pt>
                <c:pt idx="70">
                  <c:v>229.24008000000001</c:v>
                </c:pt>
                <c:pt idx="71">
                  <c:v>176.91353999999998</c:v>
                </c:pt>
                <c:pt idx="72">
                  <c:v>132.06222</c:v>
                </c:pt>
                <c:pt idx="73">
                  <c:v>184.38875999999999</c:v>
                </c:pt>
                <c:pt idx="74">
                  <c:v>142.02918</c:v>
                </c:pt>
                <c:pt idx="75">
                  <c:v>176.91353999999998</c:v>
                </c:pt>
                <c:pt idx="76">
                  <c:v>139.53744</c:v>
                </c:pt>
                <c:pt idx="77">
                  <c:v>107.14482</c:v>
                </c:pt>
                <c:pt idx="78">
                  <c:v>161.9631</c:v>
                </c:pt>
                <c:pt idx="79">
                  <c:v>107.14482</c:v>
                </c:pt>
                <c:pt idx="80">
                  <c:v>134.55396000000002</c:v>
                </c:pt>
                <c:pt idx="81">
                  <c:v>44.851320000000001</c:v>
                </c:pt>
                <c:pt idx="82">
                  <c:v>44.851320000000001</c:v>
                </c:pt>
                <c:pt idx="83">
                  <c:v>44.851320000000001</c:v>
                </c:pt>
                <c:pt idx="84">
                  <c:v>34.884360000000001</c:v>
                </c:pt>
                <c:pt idx="85">
                  <c:v>34.884360000000001</c:v>
                </c:pt>
                <c:pt idx="86">
                  <c:v>34.884360000000001</c:v>
                </c:pt>
                <c:pt idx="87">
                  <c:v>69.768720000000002</c:v>
                </c:pt>
                <c:pt idx="88">
                  <c:v>69.768720000000002</c:v>
                </c:pt>
                <c:pt idx="89">
                  <c:v>69.768720000000002</c:v>
                </c:pt>
                <c:pt idx="90">
                  <c:v>89.702640000000002</c:v>
                </c:pt>
                <c:pt idx="91">
                  <c:v>89.702640000000002</c:v>
                </c:pt>
                <c:pt idx="92">
                  <c:v>89.702640000000002</c:v>
                </c:pt>
                <c:pt idx="93">
                  <c:v>34.884360000000001</c:v>
                </c:pt>
                <c:pt idx="94">
                  <c:v>34.884360000000001</c:v>
                </c:pt>
                <c:pt idx="95">
                  <c:v>34.884360000000001</c:v>
                </c:pt>
                <c:pt idx="96">
                  <c:v>39.867840000000001</c:v>
                </c:pt>
                <c:pt idx="97">
                  <c:v>39.867840000000001</c:v>
                </c:pt>
                <c:pt idx="98">
                  <c:v>39.867840000000001</c:v>
                </c:pt>
                <c:pt idx="99">
                  <c:v>29.900880000000001</c:v>
                </c:pt>
                <c:pt idx="100">
                  <c:v>29.900880000000001</c:v>
                </c:pt>
                <c:pt idx="101">
                  <c:v>29.900880000000001</c:v>
                </c:pt>
                <c:pt idx="102">
                  <c:v>27.409140000000001</c:v>
                </c:pt>
                <c:pt idx="103">
                  <c:v>27.409140000000001</c:v>
                </c:pt>
                <c:pt idx="104">
                  <c:v>27.409140000000001</c:v>
                </c:pt>
                <c:pt idx="105">
                  <c:v>54.818280000000001</c:v>
                </c:pt>
                <c:pt idx="106">
                  <c:v>54.818280000000001</c:v>
                </c:pt>
                <c:pt idx="107">
                  <c:v>54.818280000000001</c:v>
                </c:pt>
                <c:pt idx="108">
                  <c:v>22.425660000000001</c:v>
                </c:pt>
                <c:pt idx="109">
                  <c:v>22.425660000000001</c:v>
                </c:pt>
                <c:pt idx="110">
                  <c:v>22.425660000000001</c:v>
                </c:pt>
                <c:pt idx="111">
                  <c:v>29.900880000000001</c:v>
                </c:pt>
                <c:pt idx="112">
                  <c:v>29.900880000000001</c:v>
                </c:pt>
                <c:pt idx="113">
                  <c:v>29.900880000000001</c:v>
                </c:pt>
                <c:pt idx="114">
                  <c:v>64.785240000000002</c:v>
                </c:pt>
                <c:pt idx="115">
                  <c:v>64.785240000000002</c:v>
                </c:pt>
                <c:pt idx="116">
                  <c:v>64.785240000000002</c:v>
                </c:pt>
                <c:pt idx="117">
                  <c:v>22.425660000000001</c:v>
                </c:pt>
                <c:pt idx="118">
                  <c:v>22.425660000000001</c:v>
                </c:pt>
                <c:pt idx="119">
                  <c:v>22.425660000000001</c:v>
                </c:pt>
                <c:pt idx="120">
                  <c:v>39.867840000000001</c:v>
                </c:pt>
                <c:pt idx="121">
                  <c:v>39.867840000000001</c:v>
                </c:pt>
                <c:pt idx="122">
                  <c:v>39.867840000000001</c:v>
                </c:pt>
                <c:pt idx="123">
                  <c:v>44.851320000000001</c:v>
                </c:pt>
                <c:pt idx="124">
                  <c:v>44.851320000000001</c:v>
                </c:pt>
                <c:pt idx="125">
                  <c:v>44.851320000000001</c:v>
                </c:pt>
                <c:pt idx="126">
                  <c:v>72.260459999999995</c:v>
                </c:pt>
                <c:pt idx="127">
                  <c:v>72.260459999999995</c:v>
                </c:pt>
                <c:pt idx="128">
                  <c:v>72.260459999999995</c:v>
                </c:pt>
                <c:pt idx="129">
                  <c:v>77.243939999999995</c:v>
                </c:pt>
                <c:pt idx="130">
                  <c:v>77.243939999999995</c:v>
                </c:pt>
                <c:pt idx="131">
                  <c:v>77.243939999999995</c:v>
                </c:pt>
                <c:pt idx="132">
                  <c:v>54.818280000000001</c:v>
                </c:pt>
                <c:pt idx="133">
                  <c:v>54.818280000000001</c:v>
                </c:pt>
                <c:pt idx="134">
                  <c:v>54.818280000000001</c:v>
                </c:pt>
                <c:pt idx="135">
                  <c:v>57.310020000000002</c:v>
                </c:pt>
                <c:pt idx="136">
                  <c:v>57.310020000000002</c:v>
                </c:pt>
                <c:pt idx="137">
                  <c:v>57.310020000000002</c:v>
                </c:pt>
                <c:pt idx="138">
                  <c:v>42.359580000000001</c:v>
                </c:pt>
                <c:pt idx="139">
                  <c:v>42.359580000000001</c:v>
                </c:pt>
                <c:pt idx="140">
                  <c:v>42.359580000000001</c:v>
                </c:pt>
                <c:pt idx="141">
                  <c:v>67.276980000000009</c:v>
                </c:pt>
                <c:pt idx="142">
                  <c:v>67.276980000000009</c:v>
                </c:pt>
                <c:pt idx="143">
                  <c:v>67.276980000000009</c:v>
                </c:pt>
                <c:pt idx="144">
                  <c:v>54.818280000000001</c:v>
                </c:pt>
                <c:pt idx="145">
                  <c:v>54.818280000000001</c:v>
                </c:pt>
                <c:pt idx="146">
                  <c:v>54.818280000000001</c:v>
                </c:pt>
                <c:pt idx="147">
                  <c:v>77.243939999999995</c:v>
                </c:pt>
                <c:pt idx="148">
                  <c:v>77.243939999999995</c:v>
                </c:pt>
                <c:pt idx="149">
                  <c:v>77.243939999999995</c:v>
                </c:pt>
                <c:pt idx="150">
                  <c:v>42.359580000000001</c:v>
                </c:pt>
                <c:pt idx="151">
                  <c:v>42.359580000000001</c:v>
                </c:pt>
                <c:pt idx="152">
                  <c:v>42.359580000000001</c:v>
                </c:pt>
                <c:pt idx="153">
                  <c:v>52.326540000000001</c:v>
                </c:pt>
                <c:pt idx="154">
                  <c:v>52.326540000000001</c:v>
                </c:pt>
                <c:pt idx="155">
                  <c:v>52.326540000000001</c:v>
                </c:pt>
                <c:pt idx="156">
                  <c:v>44.851320000000001</c:v>
                </c:pt>
                <c:pt idx="157">
                  <c:v>44.851320000000001</c:v>
                </c:pt>
                <c:pt idx="158">
                  <c:v>44.851320000000001</c:v>
                </c:pt>
                <c:pt idx="159">
                  <c:v>52.326540000000001</c:v>
                </c:pt>
                <c:pt idx="160">
                  <c:v>52.326540000000001</c:v>
                </c:pt>
                <c:pt idx="161">
                  <c:v>52.326540000000001</c:v>
                </c:pt>
                <c:pt idx="162">
                  <c:v>39.867840000000001</c:v>
                </c:pt>
                <c:pt idx="163">
                  <c:v>39.867840000000001</c:v>
                </c:pt>
                <c:pt idx="164">
                  <c:v>39.867840000000001</c:v>
                </c:pt>
                <c:pt idx="165">
                  <c:v>34.884360000000001</c:v>
                </c:pt>
                <c:pt idx="166">
                  <c:v>34.884360000000001</c:v>
                </c:pt>
                <c:pt idx="167">
                  <c:v>34.884360000000001</c:v>
                </c:pt>
                <c:pt idx="168">
                  <c:v>37.376100000000001</c:v>
                </c:pt>
                <c:pt idx="169">
                  <c:v>37.376100000000001</c:v>
                </c:pt>
                <c:pt idx="170">
                  <c:v>37.376100000000001</c:v>
                </c:pt>
                <c:pt idx="171">
                  <c:v>44.851320000000001</c:v>
                </c:pt>
                <c:pt idx="172">
                  <c:v>44.851320000000001</c:v>
                </c:pt>
                <c:pt idx="173">
                  <c:v>44.851320000000001</c:v>
                </c:pt>
                <c:pt idx="174">
                  <c:v>24.917400000000001</c:v>
                </c:pt>
                <c:pt idx="175">
                  <c:v>24.917400000000001</c:v>
                </c:pt>
                <c:pt idx="176">
                  <c:v>24.917400000000001</c:v>
                </c:pt>
                <c:pt idx="177">
                  <c:v>24.917400000000001</c:v>
                </c:pt>
                <c:pt idx="178">
                  <c:v>24.917400000000001</c:v>
                </c:pt>
                <c:pt idx="179">
                  <c:v>24.917400000000001</c:v>
                </c:pt>
                <c:pt idx="180">
                  <c:v>37.376100000000001</c:v>
                </c:pt>
                <c:pt idx="181">
                  <c:v>37.376100000000001</c:v>
                </c:pt>
                <c:pt idx="182">
                  <c:v>37.376100000000001</c:v>
                </c:pt>
                <c:pt idx="183">
                  <c:v>37.376100000000001</c:v>
                </c:pt>
                <c:pt idx="184">
                  <c:v>37.376100000000001</c:v>
                </c:pt>
                <c:pt idx="185">
                  <c:v>37.376100000000001</c:v>
                </c:pt>
                <c:pt idx="186">
                  <c:v>32.392620000000001</c:v>
                </c:pt>
                <c:pt idx="187">
                  <c:v>32.392620000000001</c:v>
                </c:pt>
                <c:pt idx="188">
                  <c:v>32.392620000000001</c:v>
                </c:pt>
                <c:pt idx="189">
                  <c:v>27.409140000000001</c:v>
                </c:pt>
                <c:pt idx="190">
                  <c:v>27.409140000000001</c:v>
                </c:pt>
                <c:pt idx="191">
                  <c:v>27.409140000000001</c:v>
                </c:pt>
                <c:pt idx="192">
                  <c:v>24.917400000000001</c:v>
                </c:pt>
                <c:pt idx="193">
                  <c:v>44.851320000000001</c:v>
                </c:pt>
                <c:pt idx="194">
                  <c:v>44.851320000000001</c:v>
                </c:pt>
                <c:pt idx="195">
                  <c:v>44.851320000000001</c:v>
                </c:pt>
                <c:pt idx="196">
                  <c:v>34.884360000000001</c:v>
                </c:pt>
                <c:pt idx="197">
                  <c:v>34.884360000000001</c:v>
                </c:pt>
                <c:pt idx="198">
                  <c:v>34.884360000000001</c:v>
                </c:pt>
                <c:pt idx="199">
                  <c:v>44.851320000000001</c:v>
                </c:pt>
                <c:pt idx="200">
                  <c:v>44.851320000000001</c:v>
                </c:pt>
                <c:pt idx="201">
                  <c:v>44.851320000000001</c:v>
                </c:pt>
                <c:pt idx="202">
                  <c:v>22.425660000000001</c:v>
                </c:pt>
                <c:pt idx="203">
                  <c:v>22.425660000000001</c:v>
                </c:pt>
                <c:pt idx="204">
                  <c:v>22.425660000000001</c:v>
                </c:pt>
                <c:pt idx="205">
                  <c:v>37.376100000000001</c:v>
                </c:pt>
                <c:pt idx="206">
                  <c:v>37.376100000000001</c:v>
                </c:pt>
                <c:pt idx="207">
                  <c:v>37.376100000000001</c:v>
                </c:pt>
                <c:pt idx="208">
                  <c:v>27.409140000000001</c:v>
                </c:pt>
                <c:pt idx="209">
                  <c:v>27.409140000000001</c:v>
                </c:pt>
                <c:pt idx="210">
                  <c:v>27.409140000000001</c:v>
                </c:pt>
                <c:pt idx="211">
                  <c:v>52.326540000000001</c:v>
                </c:pt>
                <c:pt idx="212">
                  <c:v>52.326540000000001</c:v>
                </c:pt>
                <c:pt idx="213">
                  <c:v>44.851320000000001</c:v>
                </c:pt>
                <c:pt idx="214">
                  <c:v>44.851320000000001</c:v>
                </c:pt>
                <c:pt idx="215">
                  <c:v>37.376100000000001</c:v>
                </c:pt>
                <c:pt idx="216">
                  <c:v>37.376100000000001</c:v>
                </c:pt>
                <c:pt idx="217">
                  <c:v>37.376100000000001</c:v>
                </c:pt>
                <c:pt idx="218">
                  <c:v>37.376100000000001</c:v>
                </c:pt>
                <c:pt idx="219">
                  <c:v>52.326540000000001</c:v>
                </c:pt>
                <c:pt idx="220">
                  <c:v>52.326540000000001</c:v>
                </c:pt>
                <c:pt idx="221">
                  <c:v>52.326540000000001</c:v>
                </c:pt>
                <c:pt idx="222">
                  <c:v>37.376100000000001</c:v>
                </c:pt>
                <c:pt idx="223">
                  <c:v>37.376100000000001</c:v>
                </c:pt>
                <c:pt idx="224">
                  <c:v>37.376100000000001</c:v>
                </c:pt>
                <c:pt idx="225">
                  <c:v>57.310020000000002</c:v>
                </c:pt>
                <c:pt idx="226">
                  <c:v>57.310020000000002</c:v>
                </c:pt>
                <c:pt idx="227">
                  <c:v>57.310020000000002</c:v>
                </c:pt>
                <c:pt idx="228">
                  <c:v>52.326540000000001</c:v>
                </c:pt>
                <c:pt idx="229">
                  <c:v>52.326540000000001</c:v>
                </c:pt>
                <c:pt idx="230">
                  <c:v>52.326540000000001</c:v>
                </c:pt>
                <c:pt idx="231">
                  <c:v>69.768720000000002</c:v>
                </c:pt>
                <c:pt idx="232">
                  <c:v>69.768720000000002</c:v>
                </c:pt>
                <c:pt idx="233">
                  <c:v>69.768720000000002</c:v>
                </c:pt>
                <c:pt idx="234">
                  <c:v>89.702640000000002</c:v>
                </c:pt>
                <c:pt idx="235">
                  <c:v>89.702640000000002</c:v>
                </c:pt>
                <c:pt idx="236">
                  <c:v>89.702640000000002</c:v>
                </c:pt>
                <c:pt idx="237">
                  <c:v>19.933920000000001</c:v>
                </c:pt>
                <c:pt idx="238">
                  <c:v>19.933920000000001</c:v>
                </c:pt>
                <c:pt idx="239">
                  <c:v>19.933920000000001</c:v>
                </c:pt>
                <c:pt idx="240">
                  <c:v>37.376100000000001</c:v>
                </c:pt>
                <c:pt idx="241">
                  <c:v>37.376100000000001</c:v>
                </c:pt>
                <c:pt idx="242">
                  <c:v>37.376100000000001</c:v>
                </c:pt>
                <c:pt idx="243">
                  <c:v>32.392620000000001</c:v>
                </c:pt>
                <c:pt idx="244">
                  <c:v>32.392620000000001</c:v>
                </c:pt>
                <c:pt idx="245">
                  <c:v>32.392620000000001</c:v>
                </c:pt>
                <c:pt idx="246">
                  <c:v>54.818280000000001</c:v>
                </c:pt>
                <c:pt idx="247">
                  <c:v>54.818280000000001</c:v>
                </c:pt>
                <c:pt idx="248">
                  <c:v>54.818280000000001</c:v>
                </c:pt>
                <c:pt idx="249">
                  <c:v>64.785240000000002</c:v>
                </c:pt>
                <c:pt idx="250">
                  <c:v>64.785240000000002</c:v>
                </c:pt>
                <c:pt idx="251">
                  <c:v>64.785240000000002</c:v>
                </c:pt>
                <c:pt idx="252">
                  <c:v>24.917400000000001</c:v>
                </c:pt>
                <c:pt idx="253">
                  <c:v>24.917400000000001</c:v>
                </c:pt>
                <c:pt idx="254">
                  <c:v>24.917400000000001</c:v>
                </c:pt>
                <c:pt idx="255">
                  <c:v>39.867840000000001</c:v>
                </c:pt>
                <c:pt idx="256">
                  <c:v>39.867840000000001</c:v>
                </c:pt>
                <c:pt idx="257">
                  <c:v>39.867840000000001</c:v>
                </c:pt>
                <c:pt idx="258">
                  <c:v>44.851320000000001</c:v>
                </c:pt>
                <c:pt idx="259">
                  <c:v>44.851320000000001</c:v>
                </c:pt>
                <c:pt idx="260">
                  <c:v>44.851320000000001</c:v>
                </c:pt>
                <c:pt idx="261">
                  <c:v>87.210899999999995</c:v>
                </c:pt>
                <c:pt idx="262">
                  <c:v>87.210899999999995</c:v>
                </c:pt>
                <c:pt idx="263">
                  <c:v>74.752200000000002</c:v>
                </c:pt>
                <c:pt idx="264">
                  <c:v>74.752200000000002</c:v>
                </c:pt>
                <c:pt idx="265">
                  <c:v>62.293500000000002</c:v>
                </c:pt>
                <c:pt idx="266">
                  <c:v>62.293500000000002</c:v>
                </c:pt>
                <c:pt idx="267">
                  <c:v>44.851320000000001</c:v>
                </c:pt>
                <c:pt idx="268">
                  <c:v>44.851320000000001</c:v>
                </c:pt>
                <c:pt idx="269">
                  <c:v>44.851320000000001</c:v>
                </c:pt>
                <c:pt idx="270">
                  <c:v>37.376100000000001</c:v>
                </c:pt>
                <c:pt idx="271">
                  <c:v>37.376100000000001</c:v>
                </c:pt>
                <c:pt idx="272">
                  <c:v>37.376100000000001</c:v>
                </c:pt>
                <c:pt idx="273">
                  <c:v>37.376100000000001</c:v>
                </c:pt>
                <c:pt idx="274">
                  <c:v>37.376100000000001</c:v>
                </c:pt>
                <c:pt idx="275">
                  <c:v>37.376100000000001</c:v>
                </c:pt>
                <c:pt idx="276">
                  <c:v>32.392620000000001</c:v>
                </c:pt>
                <c:pt idx="277">
                  <c:v>32.392620000000001</c:v>
                </c:pt>
                <c:pt idx="278">
                  <c:v>32.392620000000001</c:v>
                </c:pt>
                <c:pt idx="279">
                  <c:v>27.409140000000001</c:v>
                </c:pt>
                <c:pt idx="280">
                  <c:v>27.409140000000001</c:v>
                </c:pt>
                <c:pt idx="281">
                  <c:v>27.409140000000001</c:v>
                </c:pt>
                <c:pt idx="282">
                  <c:v>24.917400000000001</c:v>
                </c:pt>
                <c:pt idx="283">
                  <c:v>24.917400000000001</c:v>
                </c:pt>
                <c:pt idx="284">
                  <c:v>24.917400000000001</c:v>
                </c:pt>
                <c:pt idx="285">
                  <c:v>102.16134</c:v>
                </c:pt>
                <c:pt idx="286">
                  <c:v>102.16134</c:v>
                </c:pt>
                <c:pt idx="287">
                  <c:v>87.210899999999995</c:v>
                </c:pt>
                <c:pt idx="288">
                  <c:v>87.210899999999995</c:v>
                </c:pt>
                <c:pt idx="289">
                  <c:v>74.752200000000002</c:v>
                </c:pt>
                <c:pt idx="290">
                  <c:v>74.752200000000002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'Sunon Fans'!$K$2:$K$292</c15:f>
                <c15:dlblRangeCache>
                  <c:ptCount val="291"/>
                  <c:pt idx="0">
                    <c:v>46</c:v>
                  </c:pt>
                  <c:pt idx="1">
                    <c:v>46</c:v>
                  </c:pt>
                  <c:pt idx="2">
                    <c:v>46</c:v>
                  </c:pt>
                  <c:pt idx="3">
                    <c:v>44</c:v>
                  </c:pt>
                  <c:pt idx="4">
                    <c:v>44</c:v>
                  </c:pt>
                  <c:pt idx="5">
                    <c:v>44</c:v>
                  </c:pt>
                  <c:pt idx="6">
                    <c:v>42</c:v>
                  </c:pt>
                  <c:pt idx="7">
                    <c:v>42</c:v>
                  </c:pt>
                  <c:pt idx="8">
                    <c:v>42</c:v>
                  </c:pt>
                  <c:pt idx="9">
                    <c:v>38</c:v>
                  </c:pt>
                  <c:pt idx="10">
                    <c:v>38</c:v>
                  </c:pt>
                  <c:pt idx="11">
                    <c:v>38</c:v>
                  </c:pt>
                  <c:pt idx="12">
                    <c:v>44.7</c:v>
                  </c:pt>
                  <c:pt idx="13">
                    <c:v>44.7</c:v>
                  </c:pt>
                  <c:pt idx="14">
                    <c:v>44.7</c:v>
                  </c:pt>
                  <c:pt idx="15">
                    <c:v>44.7</c:v>
                  </c:pt>
                  <c:pt idx="16">
                    <c:v>44.7</c:v>
                  </c:pt>
                  <c:pt idx="17">
                    <c:v>44.7</c:v>
                  </c:pt>
                  <c:pt idx="18">
                    <c:v>43.1</c:v>
                  </c:pt>
                  <c:pt idx="19">
                    <c:v>43.1</c:v>
                  </c:pt>
                  <c:pt idx="20">
                    <c:v>43.1</c:v>
                  </c:pt>
                  <c:pt idx="21">
                    <c:v>43.1</c:v>
                  </c:pt>
                  <c:pt idx="22">
                    <c:v>43.1</c:v>
                  </c:pt>
                  <c:pt idx="23">
                    <c:v>43.1</c:v>
                  </c:pt>
                  <c:pt idx="24">
                    <c:v>45.5</c:v>
                  </c:pt>
                  <c:pt idx="25">
                    <c:v>45.5</c:v>
                  </c:pt>
                  <c:pt idx="26">
                    <c:v>45.5</c:v>
                  </c:pt>
                  <c:pt idx="27">
                    <c:v>41.5</c:v>
                  </c:pt>
                  <c:pt idx="28">
                    <c:v>41.5</c:v>
                  </c:pt>
                  <c:pt idx="29">
                    <c:v>41.5</c:v>
                  </c:pt>
                  <c:pt idx="30">
                    <c:v>41.5</c:v>
                  </c:pt>
                  <c:pt idx="31">
                    <c:v>41.5</c:v>
                  </c:pt>
                  <c:pt idx="32">
                    <c:v>41.5</c:v>
                  </c:pt>
                  <c:pt idx="33">
                    <c:v>43.7</c:v>
                  </c:pt>
                  <c:pt idx="34">
                    <c:v>43.7</c:v>
                  </c:pt>
                  <c:pt idx="35">
                    <c:v>43.7</c:v>
                  </c:pt>
                  <c:pt idx="36">
                    <c:v>41.6</c:v>
                  </c:pt>
                  <c:pt idx="37">
                    <c:v>41.6</c:v>
                  </c:pt>
                  <c:pt idx="38">
                    <c:v>41.6</c:v>
                  </c:pt>
                  <c:pt idx="39">
                    <c:v>45.5</c:v>
                  </c:pt>
                  <c:pt idx="40">
                    <c:v>45.5</c:v>
                  </c:pt>
                  <c:pt idx="41">
                    <c:v>45.5</c:v>
                  </c:pt>
                  <c:pt idx="42">
                    <c:v>45.5</c:v>
                  </c:pt>
                  <c:pt idx="43">
                    <c:v>45.5</c:v>
                  </c:pt>
                  <c:pt idx="44">
                    <c:v>45.5</c:v>
                  </c:pt>
                  <c:pt idx="45">
                    <c:v>44</c:v>
                  </c:pt>
                  <c:pt idx="46">
                    <c:v>44</c:v>
                  </c:pt>
                  <c:pt idx="47">
                    <c:v>44</c:v>
                  </c:pt>
                  <c:pt idx="48">
                    <c:v>44</c:v>
                  </c:pt>
                  <c:pt idx="49">
                    <c:v>44</c:v>
                  </c:pt>
                  <c:pt idx="50">
                    <c:v>44</c:v>
                  </c:pt>
                  <c:pt idx="51">
                    <c:v>46.1</c:v>
                  </c:pt>
                  <c:pt idx="52">
                    <c:v>46.1</c:v>
                  </c:pt>
                  <c:pt idx="53">
                    <c:v>46.1</c:v>
                  </c:pt>
                  <c:pt idx="54">
                    <c:v>46.1</c:v>
                  </c:pt>
                  <c:pt idx="55">
                    <c:v>46.1</c:v>
                  </c:pt>
                  <c:pt idx="56">
                    <c:v>46.1</c:v>
                  </c:pt>
                  <c:pt idx="57">
                    <c:v>42.5</c:v>
                  </c:pt>
                  <c:pt idx="58">
                    <c:v>42.5</c:v>
                  </c:pt>
                  <c:pt idx="59">
                    <c:v>42.5</c:v>
                  </c:pt>
                  <c:pt idx="60">
                    <c:v>42.5</c:v>
                  </c:pt>
                  <c:pt idx="61">
                    <c:v>42.5</c:v>
                  </c:pt>
                  <c:pt idx="62">
                    <c:v>42.5</c:v>
                  </c:pt>
                  <c:pt idx="63">
                    <c:v>45</c:v>
                  </c:pt>
                  <c:pt idx="64">
                    <c:v>43</c:v>
                  </c:pt>
                  <c:pt idx="65">
                    <c:v>41</c:v>
                  </c:pt>
                  <c:pt idx="66">
                    <c:v>37</c:v>
                  </c:pt>
                  <c:pt idx="67">
                    <c:v>44</c:v>
                  </c:pt>
                  <c:pt idx="68">
                    <c:v>42</c:v>
                  </c:pt>
                  <c:pt idx="69">
                    <c:v>38</c:v>
                  </c:pt>
                  <c:pt idx="70">
                    <c:v>56</c:v>
                  </c:pt>
                  <c:pt idx="71">
                    <c:v>52</c:v>
                  </c:pt>
                  <c:pt idx="72">
                    <c:v>47</c:v>
                  </c:pt>
                  <c:pt idx="73">
                    <c:v>55.2</c:v>
                  </c:pt>
                  <c:pt idx="74">
                    <c:v>51.6</c:v>
                  </c:pt>
                  <c:pt idx="75">
                    <c:v>57.6</c:v>
                  </c:pt>
                  <c:pt idx="76">
                    <c:v>53.8</c:v>
                  </c:pt>
                  <c:pt idx="77">
                    <c:v>47.3</c:v>
                  </c:pt>
                  <c:pt idx="78">
                    <c:v>54</c:v>
                  </c:pt>
                  <c:pt idx="79">
                    <c:v>50.3</c:v>
                  </c:pt>
                  <c:pt idx="80">
                    <c:v>51</c:v>
                  </c:pt>
                  <c:pt idx="81">
                    <c:v>38</c:v>
                  </c:pt>
                  <c:pt idx="82">
                    <c:v>38</c:v>
                  </c:pt>
                  <c:pt idx="83">
                    <c:v>38</c:v>
                  </c:pt>
                  <c:pt idx="84">
                    <c:v>33</c:v>
                  </c:pt>
                  <c:pt idx="85">
                    <c:v>33</c:v>
                  </c:pt>
                  <c:pt idx="86">
                    <c:v>33</c:v>
                  </c:pt>
                  <c:pt idx="87">
                    <c:v>44.5</c:v>
                  </c:pt>
                  <c:pt idx="88">
                    <c:v>44.5</c:v>
                  </c:pt>
                  <c:pt idx="89">
                    <c:v>44.5</c:v>
                  </c:pt>
                  <c:pt idx="90">
                    <c:v>48</c:v>
                  </c:pt>
                  <c:pt idx="91">
                    <c:v>48</c:v>
                  </c:pt>
                  <c:pt idx="92">
                    <c:v>48</c:v>
                  </c:pt>
                  <c:pt idx="93">
                    <c:v>34.7</c:v>
                  </c:pt>
                  <c:pt idx="94">
                    <c:v>34.7</c:v>
                  </c:pt>
                  <c:pt idx="95">
                    <c:v>34.7</c:v>
                  </c:pt>
                  <c:pt idx="96">
                    <c:v>35</c:v>
                  </c:pt>
                  <c:pt idx="97">
                    <c:v>35</c:v>
                  </c:pt>
                  <c:pt idx="98">
                    <c:v>35</c:v>
                  </c:pt>
                  <c:pt idx="99">
                    <c:v>30</c:v>
                  </c:pt>
                  <c:pt idx="100">
                    <c:v>30</c:v>
                  </c:pt>
                  <c:pt idx="101">
                    <c:v>30</c:v>
                  </c:pt>
                  <c:pt idx="102">
                    <c:v>32</c:v>
                  </c:pt>
                  <c:pt idx="103">
                    <c:v>32</c:v>
                  </c:pt>
                  <c:pt idx="104">
                    <c:v>32</c:v>
                  </c:pt>
                  <c:pt idx="105">
                    <c:v>40.5</c:v>
                  </c:pt>
                  <c:pt idx="106">
                    <c:v>40.5</c:v>
                  </c:pt>
                  <c:pt idx="107">
                    <c:v>40.5</c:v>
                  </c:pt>
                  <c:pt idx="108">
                    <c:v>26</c:v>
                  </c:pt>
                  <c:pt idx="109">
                    <c:v>26</c:v>
                  </c:pt>
                  <c:pt idx="110">
                    <c:v>26</c:v>
                  </c:pt>
                  <c:pt idx="111">
                    <c:v>30</c:v>
                  </c:pt>
                  <c:pt idx="112">
                    <c:v>30</c:v>
                  </c:pt>
                  <c:pt idx="113">
                    <c:v>30</c:v>
                  </c:pt>
                  <c:pt idx="114">
                    <c:v>44</c:v>
                  </c:pt>
                  <c:pt idx="115">
                    <c:v>44</c:v>
                  </c:pt>
                  <c:pt idx="116">
                    <c:v>44</c:v>
                  </c:pt>
                  <c:pt idx="117">
                    <c:v>30.8</c:v>
                  </c:pt>
                  <c:pt idx="118">
                    <c:v>30.8</c:v>
                  </c:pt>
                  <c:pt idx="119">
                    <c:v>30.8</c:v>
                  </c:pt>
                  <c:pt idx="120">
                    <c:v>34</c:v>
                  </c:pt>
                  <c:pt idx="121">
                    <c:v>34</c:v>
                  </c:pt>
                  <c:pt idx="122">
                    <c:v>34</c:v>
                  </c:pt>
                  <c:pt idx="123">
                    <c:v>37</c:v>
                  </c:pt>
                  <c:pt idx="124">
                    <c:v>37</c:v>
                  </c:pt>
                  <c:pt idx="125">
                    <c:v>37</c:v>
                  </c:pt>
                  <c:pt idx="126">
                    <c:v>27.5</c:v>
                  </c:pt>
                  <c:pt idx="127">
                    <c:v>27.5</c:v>
                  </c:pt>
                  <c:pt idx="128">
                    <c:v>27.5</c:v>
                  </c:pt>
                  <c:pt idx="129">
                    <c:v>38.1</c:v>
                  </c:pt>
                  <c:pt idx="130">
                    <c:v>38.1</c:v>
                  </c:pt>
                  <c:pt idx="131">
                    <c:v>38.1</c:v>
                  </c:pt>
                  <c:pt idx="132">
                    <c:v>25.5</c:v>
                  </c:pt>
                  <c:pt idx="133">
                    <c:v>25.5</c:v>
                  </c:pt>
                  <c:pt idx="134">
                    <c:v>25.5</c:v>
                  </c:pt>
                  <c:pt idx="135">
                    <c:v>33</c:v>
                  </c:pt>
                  <c:pt idx="136">
                    <c:v>33</c:v>
                  </c:pt>
                  <c:pt idx="137">
                    <c:v>33</c:v>
                  </c:pt>
                  <c:pt idx="138">
                    <c:v>21</c:v>
                  </c:pt>
                  <c:pt idx="139">
                    <c:v>21</c:v>
                  </c:pt>
                  <c:pt idx="140">
                    <c:v>21</c:v>
                  </c:pt>
                  <c:pt idx="141">
                    <c:v>39</c:v>
                  </c:pt>
                  <c:pt idx="142">
                    <c:v>39</c:v>
                  </c:pt>
                  <c:pt idx="143">
                    <c:v>39</c:v>
                  </c:pt>
                  <c:pt idx="144">
                    <c:v>36.2</c:v>
                  </c:pt>
                  <c:pt idx="145">
                    <c:v>36.2</c:v>
                  </c:pt>
                  <c:pt idx="146">
                    <c:v>36.2</c:v>
                  </c:pt>
                  <c:pt idx="147">
                    <c:v>31.2</c:v>
                  </c:pt>
                  <c:pt idx="148">
                    <c:v>31.2</c:v>
                  </c:pt>
                  <c:pt idx="149">
                    <c:v>31.2</c:v>
                  </c:pt>
                  <c:pt idx="150">
                    <c:v>29</c:v>
                  </c:pt>
                  <c:pt idx="151">
                    <c:v>29</c:v>
                  </c:pt>
                  <c:pt idx="152">
                    <c:v>29</c:v>
                  </c:pt>
                  <c:pt idx="153">
                    <c:v>33.5</c:v>
                  </c:pt>
                  <c:pt idx="154">
                    <c:v>33.5</c:v>
                  </c:pt>
                  <c:pt idx="155">
                    <c:v>33.5</c:v>
                  </c:pt>
                  <c:pt idx="156">
                    <c:v>34.2</c:v>
                  </c:pt>
                  <c:pt idx="157">
                    <c:v>34.2</c:v>
                  </c:pt>
                  <c:pt idx="158">
                    <c:v>34.2</c:v>
                  </c:pt>
                  <c:pt idx="159">
                    <c:v>27</c:v>
                  </c:pt>
                  <c:pt idx="160">
                    <c:v>27</c:v>
                  </c:pt>
                  <c:pt idx="161">
                    <c:v>27</c:v>
                  </c:pt>
                  <c:pt idx="162">
                    <c:v>28</c:v>
                  </c:pt>
                  <c:pt idx="163">
                    <c:v>28</c:v>
                  </c:pt>
                  <c:pt idx="164">
                    <c:v>28</c:v>
                  </c:pt>
                  <c:pt idx="165">
                    <c:v>29.2</c:v>
                  </c:pt>
                  <c:pt idx="166">
                    <c:v>29.2</c:v>
                  </c:pt>
                  <c:pt idx="167">
                    <c:v>29.2</c:v>
                  </c:pt>
                  <c:pt idx="168">
                    <c:v>22</c:v>
                  </c:pt>
                  <c:pt idx="169">
                    <c:v>22</c:v>
                  </c:pt>
                  <c:pt idx="170">
                    <c:v>22</c:v>
                  </c:pt>
                  <c:pt idx="171">
                    <c:v>33</c:v>
                  </c:pt>
                  <c:pt idx="172">
                    <c:v>33</c:v>
                  </c:pt>
                  <c:pt idx="173">
                    <c:v>33</c:v>
                  </c:pt>
                  <c:pt idx="174">
                    <c:v>21</c:v>
                  </c:pt>
                  <c:pt idx="175">
                    <c:v>21</c:v>
                  </c:pt>
                  <c:pt idx="176">
                    <c:v>21</c:v>
                  </c:pt>
                  <c:pt idx="177">
                    <c:v>16.7</c:v>
                  </c:pt>
                  <c:pt idx="178">
                    <c:v>16.7</c:v>
                  </c:pt>
                  <c:pt idx="179">
                    <c:v>16.7</c:v>
                  </c:pt>
                  <c:pt idx="180">
                    <c:v>34</c:v>
                  </c:pt>
                  <c:pt idx="181">
                    <c:v>34</c:v>
                  </c:pt>
                  <c:pt idx="182">
                    <c:v>34</c:v>
                  </c:pt>
                  <c:pt idx="183">
                    <c:v>30</c:v>
                  </c:pt>
                  <c:pt idx="184">
                    <c:v>30</c:v>
                  </c:pt>
                  <c:pt idx="185">
                    <c:v>30</c:v>
                  </c:pt>
                  <c:pt idx="186">
                    <c:v>32</c:v>
                  </c:pt>
                  <c:pt idx="187">
                    <c:v>32</c:v>
                  </c:pt>
                  <c:pt idx="188">
                    <c:v>32</c:v>
                  </c:pt>
                  <c:pt idx="189">
                    <c:v>28</c:v>
                  </c:pt>
                  <c:pt idx="190">
                    <c:v>28</c:v>
                  </c:pt>
                  <c:pt idx="191">
                    <c:v>28</c:v>
                  </c:pt>
                  <c:pt idx="192">
                    <c:v>28</c:v>
                  </c:pt>
                  <c:pt idx="193">
                    <c:v>34.5</c:v>
                  </c:pt>
                  <c:pt idx="194">
                    <c:v>34.5</c:v>
                  </c:pt>
                  <c:pt idx="195">
                    <c:v>34.5</c:v>
                  </c:pt>
                  <c:pt idx="196">
                    <c:v>29</c:v>
                  </c:pt>
                  <c:pt idx="197">
                    <c:v>29</c:v>
                  </c:pt>
                  <c:pt idx="198">
                    <c:v>29</c:v>
                  </c:pt>
                  <c:pt idx="199">
                    <c:v>33</c:v>
                  </c:pt>
                  <c:pt idx="200">
                    <c:v>33</c:v>
                  </c:pt>
                  <c:pt idx="201">
                    <c:v>33</c:v>
                  </c:pt>
                  <c:pt idx="202">
                    <c:v>24.5</c:v>
                  </c:pt>
                  <c:pt idx="203">
                    <c:v>24.5</c:v>
                  </c:pt>
                  <c:pt idx="204">
                    <c:v>24.5</c:v>
                  </c:pt>
                  <c:pt idx="205">
                    <c:v>30</c:v>
                  </c:pt>
                  <c:pt idx="206">
                    <c:v>30</c:v>
                  </c:pt>
                  <c:pt idx="207">
                    <c:v>30</c:v>
                  </c:pt>
                  <c:pt idx="208">
                    <c:v>28</c:v>
                  </c:pt>
                  <c:pt idx="209">
                    <c:v>28</c:v>
                  </c:pt>
                  <c:pt idx="210">
                    <c:v>28</c:v>
                  </c:pt>
                  <c:pt idx="211">
                    <c:v>27</c:v>
                  </c:pt>
                  <c:pt idx="212">
                    <c:v>27</c:v>
                  </c:pt>
                  <c:pt idx="213">
                    <c:v>33</c:v>
                  </c:pt>
                  <c:pt idx="214">
                    <c:v>33</c:v>
                  </c:pt>
                  <c:pt idx="215">
                    <c:v>34</c:v>
                  </c:pt>
                  <c:pt idx="216">
                    <c:v>34</c:v>
                  </c:pt>
                  <c:pt idx="217">
                    <c:v>30</c:v>
                  </c:pt>
                  <c:pt idx="218">
                    <c:v>30</c:v>
                  </c:pt>
                  <c:pt idx="219">
                    <c:v>34.5</c:v>
                  </c:pt>
                  <c:pt idx="220">
                    <c:v>34.5</c:v>
                  </c:pt>
                  <c:pt idx="221">
                    <c:v>34.5</c:v>
                  </c:pt>
                  <c:pt idx="222">
                    <c:v>30</c:v>
                  </c:pt>
                  <c:pt idx="223">
                    <c:v>30</c:v>
                  </c:pt>
                  <c:pt idx="224">
                    <c:v>30</c:v>
                  </c:pt>
                  <c:pt idx="225">
                    <c:v>38</c:v>
                  </c:pt>
                  <c:pt idx="226">
                    <c:v>38</c:v>
                  </c:pt>
                  <c:pt idx="227">
                    <c:v>38</c:v>
                  </c:pt>
                  <c:pt idx="228">
                    <c:v>37.5</c:v>
                  </c:pt>
                  <c:pt idx="229">
                    <c:v>37.5</c:v>
                  </c:pt>
                  <c:pt idx="230">
                    <c:v>37.5</c:v>
                  </c:pt>
                  <c:pt idx="231">
                    <c:v>44.5</c:v>
                  </c:pt>
                  <c:pt idx="232">
                    <c:v>44.5</c:v>
                  </c:pt>
                  <c:pt idx="233">
                    <c:v>44.5</c:v>
                  </c:pt>
                  <c:pt idx="234">
                    <c:v>48</c:v>
                  </c:pt>
                  <c:pt idx="235">
                    <c:v>48</c:v>
                  </c:pt>
                  <c:pt idx="236">
                    <c:v>48</c:v>
                  </c:pt>
                  <c:pt idx="237">
                    <c:v>20</c:v>
                  </c:pt>
                  <c:pt idx="238">
                    <c:v>20</c:v>
                  </c:pt>
                  <c:pt idx="239">
                    <c:v>20</c:v>
                  </c:pt>
                  <c:pt idx="240">
                    <c:v>34</c:v>
                  </c:pt>
                  <c:pt idx="241">
                    <c:v>34</c:v>
                  </c:pt>
                  <c:pt idx="242">
                    <c:v>34</c:v>
                  </c:pt>
                  <c:pt idx="243">
                    <c:v>32</c:v>
                  </c:pt>
                  <c:pt idx="244">
                    <c:v>32</c:v>
                  </c:pt>
                  <c:pt idx="245">
                    <c:v>32</c:v>
                  </c:pt>
                  <c:pt idx="246">
                    <c:v>40.5</c:v>
                  </c:pt>
                  <c:pt idx="247">
                    <c:v>40.5</c:v>
                  </c:pt>
                  <c:pt idx="248">
                    <c:v>40.5</c:v>
                  </c:pt>
                  <c:pt idx="249">
                    <c:v>44</c:v>
                  </c:pt>
                  <c:pt idx="250">
                    <c:v>44</c:v>
                  </c:pt>
                  <c:pt idx="251">
                    <c:v>44</c:v>
                  </c:pt>
                  <c:pt idx="252">
                    <c:v>28</c:v>
                  </c:pt>
                  <c:pt idx="253">
                    <c:v>28</c:v>
                  </c:pt>
                  <c:pt idx="254">
                    <c:v>28</c:v>
                  </c:pt>
                  <c:pt idx="255">
                    <c:v>34</c:v>
                  </c:pt>
                  <c:pt idx="256">
                    <c:v>34</c:v>
                  </c:pt>
                  <c:pt idx="257">
                    <c:v>34</c:v>
                  </c:pt>
                  <c:pt idx="258">
                    <c:v>37</c:v>
                  </c:pt>
                  <c:pt idx="259">
                    <c:v>37</c:v>
                  </c:pt>
                  <c:pt idx="260">
                    <c:v>37</c:v>
                  </c:pt>
                  <c:pt idx="261">
                    <c:v>47</c:v>
                  </c:pt>
                  <c:pt idx="262">
                    <c:v>47</c:v>
                  </c:pt>
                  <c:pt idx="263">
                    <c:v>45</c:v>
                  </c:pt>
                  <c:pt idx="264">
                    <c:v>45</c:v>
                  </c:pt>
                  <c:pt idx="265">
                    <c:v>43</c:v>
                  </c:pt>
                  <c:pt idx="266">
                    <c:v>43</c:v>
                  </c:pt>
                  <c:pt idx="267">
                    <c:v>33</c:v>
                  </c:pt>
                  <c:pt idx="268">
                    <c:v>33</c:v>
                  </c:pt>
                  <c:pt idx="269">
                    <c:v>33</c:v>
                  </c:pt>
                  <c:pt idx="270">
                    <c:v>34</c:v>
                  </c:pt>
                  <c:pt idx="271">
                    <c:v>34</c:v>
                  </c:pt>
                  <c:pt idx="272">
                    <c:v>34</c:v>
                  </c:pt>
                  <c:pt idx="273">
                    <c:v>30</c:v>
                  </c:pt>
                  <c:pt idx="274">
                    <c:v>30</c:v>
                  </c:pt>
                  <c:pt idx="275">
                    <c:v>30</c:v>
                  </c:pt>
                  <c:pt idx="276">
                    <c:v>32</c:v>
                  </c:pt>
                  <c:pt idx="277">
                    <c:v>32</c:v>
                  </c:pt>
                  <c:pt idx="278">
                    <c:v>32</c:v>
                  </c:pt>
                  <c:pt idx="279">
                    <c:v>28</c:v>
                  </c:pt>
                  <c:pt idx="280">
                    <c:v>28</c:v>
                  </c:pt>
                  <c:pt idx="281">
                    <c:v>28</c:v>
                  </c:pt>
                  <c:pt idx="282">
                    <c:v>28</c:v>
                  </c:pt>
                  <c:pt idx="283">
                    <c:v>28</c:v>
                  </c:pt>
                  <c:pt idx="284">
                    <c:v>28</c:v>
                  </c:pt>
                  <c:pt idx="285">
                    <c:v>47.5</c:v>
                  </c:pt>
                  <c:pt idx="286">
                    <c:v>47.5</c:v>
                  </c:pt>
                  <c:pt idx="287">
                    <c:v>46</c:v>
                  </c:pt>
                  <c:pt idx="288">
                    <c:v>46</c:v>
                  </c:pt>
                  <c:pt idx="289">
                    <c:v>44.5</c:v>
                  </c:pt>
                  <c:pt idx="290">
                    <c:v>44.5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23-8EE7-4156-A9EE-35810525E768}"/>
            </c:ext>
          </c:extLst>
        </c:ser>
        <c:ser>
          <c:idx val="1"/>
          <c:order val="1"/>
          <c:tx>
            <c:v>Working Point: Static Pressure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1000</c:v>
              </c:pt>
            </c:numLit>
          </c:xVal>
          <c:yVal>
            <c:numLit>
              <c:formatCode>General</c:formatCode>
              <c:ptCount val="2"/>
              <c:pt idx="0">
                <c:v>145</c:v>
              </c:pt>
              <c:pt idx="1">
                <c:v>145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24-8EE7-4156-A9EE-35810525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432"/>
        <c:axId val="16684864"/>
      </c:scatterChart>
      <c:valAx>
        <c:axId val="1878243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'Sunon Fans'!$I$1</c:f>
              <c:strCache>
                <c:ptCount val="1"/>
                <c:pt idx="0">
                  <c:v>Flowrate - [m^3/h]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864"/>
        <c:crosses val="autoZero"/>
        <c:crossBetween val="midCat"/>
      </c:valAx>
      <c:valAx>
        <c:axId val="166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'Sunon Fans'!$J$1</c:f>
              <c:strCache>
                <c:ptCount val="1"/>
                <c:pt idx="0">
                  <c:v>Static Pressure -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44450</xdr:colOff>
      <xdr:row>0</xdr:row>
      <xdr:rowOff>19050</xdr:rowOff>
    </xdr:from>
    <xdr:to>
      <xdr:col>48</xdr:col>
      <xdr:colOff>299764</xdr:colOff>
      <xdr:row>19</xdr:row>
      <xdr:rowOff>43664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67BA21-9847-4200-9F6F-12483841C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0700" y="19050"/>
          <a:ext cx="14885714" cy="6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30</xdr:col>
      <xdr:colOff>603250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A1049-B291-45E6-86FF-13F315A77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338015</xdr:colOff>
      <xdr:row>14</xdr:row>
      <xdr:rowOff>109415</xdr:rowOff>
    </xdr:from>
    <xdr:to>
      <xdr:col>31</xdr:col>
      <xdr:colOff>331665</xdr:colOff>
      <xdr:row>27</xdr:row>
      <xdr:rowOff>259862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00ACB-6F36-4FB0-B04A-B08BA615C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29</xdr:row>
      <xdr:rowOff>0</xdr:rowOff>
    </xdr:from>
    <xdr:to>
      <xdr:col>48</xdr:col>
      <xdr:colOff>562952</xdr:colOff>
      <xdr:row>33</xdr:row>
      <xdr:rowOff>293238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C5060E-AD2A-44D9-A09C-377A8A4E2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80950" y="10496550"/>
          <a:ext cx="17631752" cy="1766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290542</xdr:colOff>
      <xdr:row>37</xdr:row>
      <xdr:rowOff>168336</xdr:rowOff>
    </xdr:from>
    <xdr:to>
      <xdr:col>46</xdr:col>
      <xdr:colOff>84733</xdr:colOff>
      <xdr:row>44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2A81A2-1731-4973-A73A-B99DA141B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8942" y="7902636"/>
          <a:ext cx="26927741" cy="1254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120650</xdr:colOff>
      <xdr:row>1</xdr:row>
      <xdr:rowOff>127000</xdr:rowOff>
    </xdr:from>
    <xdr:to>
      <xdr:col>20</xdr:col>
      <xdr:colOff>984059</xdr:colOff>
      <xdr:row>35</xdr:row>
      <xdr:rowOff>94471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BDAB1F-1E32-4AA6-A612-07CCE76B5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7050" y="311150"/>
          <a:ext cx="8780952" cy="62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145142</xdr:colOff>
      <xdr:row>35</xdr:row>
      <xdr:rowOff>127000</xdr:rowOff>
    </xdr:from>
    <xdr:to>
      <xdr:col>62</xdr:col>
      <xdr:colOff>394528</xdr:colOff>
      <xdr:row>55</xdr:row>
      <xdr:rowOff>94340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AEA70C-B878-44FB-BDF8-99B94873C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0785" y="6477000"/>
          <a:ext cx="33187743" cy="35959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30</xdr:row>
      <xdr:rowOff>0</xdr:rowOff>
    </xdr:from>
    <xdr:to>
      <xdr:col>18</xdr:col>
      <xdr:colOff>387350</xdr:colOff>
      <xdr:row>40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EC436-4391-4927-B76A-F22BAC87714D}"/>
            </a:ext>
          </a:extLst>
        </xdr:cNvPr>
        <xdr:cNvSpPr txBox="1"/>
      </xdr:nvSpPr>
      <xdr:spPr>
        <a:xfrm>
          <a:off x="7315200" y="5524500"/>
          <a:ext cx="404495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 match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22</xdr:row>
      <xdr:rowOff>152400</xdr:rowOff>
    </xdr:from>
    <xdr:to>
      <xdr:col>55</xdr:col>
      <xdr:colOff>329666</xdr:colOff>
      <xdr:row>32</xdr:row>
      <xdr:rowOff>44233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A6EAA-6C7A-4E46-84F8-EC8BF0966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4203700"/>
          <a:ext cx="29666666" cy="17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523205</xdr:colOff>
      <xdr:row>33</xdr:row>
      <xdr:rowOff>67077</xdr:rowOff>
    </xdr:from>
    <xdr:to>
      <xdr:col>9</xdr:col>
      <xdr:colOff>375633</xdr:colOff>
      <xdr:row>38</xdr:row>
      <xdr:rowOff>174402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F16149-6B69-4471-A90B-ABE49497A164}"/>
            </a:ext>
          </a:extLst>
        </xdr:cNvPr>
        <xdr:cNvSpPr txBox="1"/>
      </xdr:nvSpPr>
      <xdr:spPr>
        <a:xfrm>
          <a:off x="2548944" y="6265035"/>
          <a:ext cx="6171126" cy="10464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After</a:t>
          </a:r>
          <a:r>
            <a:rPr lang="en-US" sz="1100" baseline="0"/>
            <a:t> analysing what would be the Sound Level Working Point, the conclusion is:</a:t>
          </a:r>
        </a:p>
        <a:p>
          <a:r>
            <a:rPr lang="en-US" sz="1100" baseline="0"/>
            <a:t>"The difference between the alternatives and the current solution is not significant.</a:t>
          </a:r>
        </a:p>
        <a:p>
          <a:endParaRPr lang="en-US" sz="1100" baseline="0"/>
        </a:p>
        <a:p>
          <a:r>
            <a:rPr lang="en-US" sz="1100" baseline="0"/>
            <a:t>The comparison was made by comparing the calculated values for the ventilation based on their RPM vs SPL characteristics (calculated) summing logaritmically the HMI+Powercell value 55.6 [dB]</a:t>
          </a:r>
          <a:endParaRPr lang="en-US" sz="1100"/>
        </a:p>
      </xdr:txBody>
    </xdr:sp>
    <xdr:clientData/>
  </xdr:twoCellAnchor>
  <xdr:twoCellAnchor>
    <xdr:from>
      <xdr:col>0</xdr:col>
      <xdr:colOff>1395211</xdr:colOff>
      <xdr:row>84</xdr:row>
      <xdr:rowOff>147570</xdr:rowOff>
    </xdr:from>
    <xdr:to>
      <xdr:col>7</xdr:col>
      <xdr:colOff>429295</xdr:colOff>
      <xdr:row>90</xdr:row>
      <xdr:rowOff>67078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13D620-3FFF-4DB2-98BF-96CEAB2B5955}"/>
            </a:ext>
          </a:extLst>
        </xdr:cNvPr>
        <xdr:cNvSpPr txBox="1"/>
      </xdr:nvSpPr>
      <xdr:spPr>
        <a:xfrm>
          <a:off x="1395211" y="15924190"/>
          <a:ext cx="6171126" cy="10464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After</a:t>
          </a:r>
          <a:r>
            <a:rPr lang="en-US" sz="1100" baseline="0"/>
            <a:t> analysing what would be the Sound Level Working Point, the conclusion is:</a:t>
          </a:r>
        </a:p>
        <a:p>
          <a:r>
            <a:rPr lang="en-US" sz="1100" baseline="0"/>
            <a:t>"The difference between the alternatives and the current solution is not significant.</a:t>
          </a:r>
        </a:p>
        <a:p>
          <a:endParaRPr lang="en-US" sz="1100" baseline="0"/>
        </a:p>
        <a:p>
          <a:r>
            <a:rPr lang="en-US" sz="1100" baseline="0"/>
            <a:t>The comparison was made by comparing the calculated values for the ventilation based on their RPM vs SPL characteristics (calculated) summing logaritmically the HMI+Powercell value 55.6 [dB]</a:t>
          </a:r>
          <a:endParaRPr lang="en-US" sz="1100"/>
        </a:p>
      </xdr:txBody>
    </xdr:sp>
    <xdr:clientData/>
  </xdr:twoCellAnchor>
  <xdr:twoCellAnchor editAs="oneCell">
    <xdr:from>
      <xdr:col>8</xdr:col>
      <xdr:colOff>346364</xdr:colOff>
      <xdr:row>68</xdr:row>
      <xdr:rowOff>155864</xdr:rowOff>
    </xdr:from>
    <xdr:to>
      <xdr:col>22</xdr:col>
      <xdr:colOff>275877</xdr:colOff>
      <xdr:row>103</xdr:row>
      <xdr:rowOff>135983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C81D58-49A1-42F0-9EA5-3A23C682D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7591" y="13109864"/>
          <a:ext cx="9714286" cy="6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34637</xdr:colOff>
      <xdr:row>12</xdr:row>
      <xdr:rowOff>17318</xdr:rowOff>
    </xdr:from>
    <xdr:to>
      <xdr:col>27</xdr:col>
      <xdr:colOff>484500</xdr:colOff>
      <xdr:row>48</xdr:row>
      <xdr:rowOff>121223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B06623-5EC9-44CA-A0C9-447F15E60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8773" y="2303318"/>
          <a:ext cx="10200000" cy="696190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12</xdr:row>
      <xdr:rowOff>0</xdr:rowOff>
    </xdr:from>
    <xdr:to>
      <xdr:col>44</xdr:col>
      <xdr:colOff>178009</xdr:colOff>
      <xdr:row>49</xdr:row>
      <xdr:rowOff>56262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1570E-4B0B-4166-997D-F03EB738E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59455" y="2286000"/>
          <a:ext cx="9876190" cy="7104762"/>
        </a:xfrm>
        <a:prstGeom prst="rect">
          <a:avLst/>
        </a:prstGeom>
      </xdr:spPr>
    </xdr:pic>
    <xdr:clientData/>
  </xdr:twoCellAnchor>
  <xdr:twoCellAnchor editAs="oneCell">
    <xdr:from>
      <xdr:col>22</xdr:col>
      <xdr:colOff>547689</xdr:colOff>
      <xdr:row>69</xdr:row>
      <xdr:rowOff>23813</xdr:rowOff>
    </xdr:from>
    <xdr:to>
      <xdr:col>37</xdr:col>
      <xdr:colOff>430704</xdr:colOff>
      <xdr:row>103</xdr:row>
      <xdr:rowOff>5402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527C71-4B75-4F58-B479-B02377670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35627" y="13168313"/>
          <a:ext cx="9955702" cy="6449518"/>
        </a:xfrm>
        <a:prstGeom prst="rect">
          <a:avLst/>
        </a:prstGeom>
      </xdr:spPr>
    </xdr:pic>
    <xdr:clientData/>
  </xdr:twoCellAnchor>
  <xdr:twoCellAnchor>
    <xdr:from>
      <xdr:col>25</xdr:col>
      <xdr:colOff>277091</xdr:colOff>
      <xdr:row>73</xdr:row>
      <xdr:rowOff>155864</xdr:rowOff>
    </xdr:from>
    <xdr:to>
      <xdr:col>29</xdr:col>
      <xdr:colOff>294408</xdr:colOff>
      <xdr:row>75</xdr:row>
      <xdr:rowOff>138545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5D3474F-E7DA-495E-84D5-51453085C041}"/>
            </a:ext>
          </a:extLst>
        </xdr:cNvPr>
        <xdr:cNvSpPr txBox="1"/>
      </xdr:nvSpPr>
      <xdr:spPr>
        <a:xfrm>
          <a:off x="19621500" y="14062364"/>
          <a:ext cx="3238499" cy="363681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With</a:t>
          </a:r>
          <a:r>
            <a:rPr lang="en-US" sz="1600" baseline="0"/>
            <a:t> PWM vs SPL Curves Measured</a:t>
          </a:r>
          <a:endParaRPr lang="en-US" sz="1600"/>
        </a:p>
      </xdr:txBody>
    </xdr:sp>
    <xdr:clientData/>
  </xdr:twoCellAnchor>
  <xdr:twoCellAnchor>
    <xdr:from>
      <xdr:col>30</xdr:col>
      <xdr:colOff>69273</xdr:colOff>
      <xdr:row>17</xdr:row>
      <xdr:rowOff>86591</xdr:rowOff>
    </xdr:from>
    <xdr:to>
      <xdr:col>35</xdr:col>
      <xdr:colOff>277090</xdr:colOff>
      <xdr:row>19</xdr:row>
      <xdr:rowOff>69272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B14F5DD-32F9-4800-9B5D-05EF9BD09670}"/>
            </a:ext>
          </a:extLst>
        </xdr:cNvPr>
        <xdr:cNvSpPr txBox="1"/>
      </xdr:nvSpPr>
      <xdr:spPr>
        <a:xfrm>
          <a:off x="23241000" y="3325091"/>
          <a:ext cx="3238499" cy="363681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With</a:t>
          </a:r>
          <a:r>
            <a:rPr lang="en-US" sz="1600" baseline="0"/>
            <a:t> PWM vs SPL Curves Measured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159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226" Type="http://schemas.openxmlformats.org/officeDocument/2006/relationships/hyperlink" Target="javascript:void(0);" TargetMode="External"/><Relationship Id="rId268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81" Type="http://schemas.openxmlformats.org/officeDocument/2006/relationships/hyperlink" Target="javascript:void(0);" TargetMode="External"/><Relationship Id="rId237" Type="http://schemas.openxmlformats.org/officeDocument/2006/relationships/hyperlink" Target="javascript:void(0);" TargetMode="External"/><Relationship Id="rId279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139" Type="http://schemas.openxmlformats.org/officeDocument/2006/relationships/hyperlink" Target="javascript:void(0);" TargetMode="External"/><Relationship Id="rId290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150" Type="http://schemas.openxmlformats.org/officeDocument/2006/relationships/hyperlink" Target="javascript:void(0);" TargetMode="External"/><Relationship Id="rId192" Type="http://schemas.openxmlformats.org/officeDocument/2006/relationships/hyperlink" Target="javascript:void(0);" TargetMode="External"/><Relationship Id="rId206" Type="http://schemas.openxmlformats.org/officeDocument/2006/relationships/hyperlink" Target="javascript:void(0);" TargetMode="External"/><Relationship Id="rId248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129" Type="http://schemas.openxmlformats.org/officeDocument/2006/relationships/hyperlink" Target="javascript:void(0);" TargetMode="External"/><Relationship Id="rId280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61" Type="http://schemas.openxmlformats.org/officeDocument/2006/relationships/hyperlink" Target="javascript:void(0);" TargetMode="External"/><Relationship Id="rId182" Type="http://schemas.openxmlformats.org/officeDocument/2006/relationships/hyperlink" Target="javascript:void(0);" TargetMode="External"/><Relationship Id="rId217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javascript:void(0);" TargetMode="External"/><Relationship Id="rId259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270" Type="http://schemas.openxmlformats.org/officeDocument/2006/relationships/hyperlink" Target="javascript:void(0);" TargetMode="External"/><Relationship Id="rId291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172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javascript:void(0);" TargetMode="External"/><Relationship Id="rId228" Type="http://schemas.openxmlformats.org/officeDocument/2006/relationships/hyperlink" Target="javascript:void(0);" TargetMode="External"/><Relationship Id="rId249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260" Type="http://schemas.openxmlformats.org/officeDocument/2006/relationships/hyperlink" Target="javascript:void(0);" TargetMode="External"/><Relationship Id="rId28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120" Type="http://schemas.openxmlformats.org/officeDocument/2006/relationships/hyperlink" Target="javascript:void(0);" TargetMode="External"/><Relationship Id="rId14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62" Type="http://schemas.openxmlformats.org/officeDocument/2006/relationships/hyperlink" Target="javascript:void(0);" TargetMode="External"/><Relationship Id="rId183" Type="http://schemas.openxmlformats.org/officeDocument/2006/relationships/hyperlink" Target="javascript:void(0);" TargetMode="External"/><Relationship Id="rId218" Type="http://schemas.openxmlformats.org/officeDocument/2006/relationships/hyperlink" Target="javascript:void(0);" TargetMode="External"/><Relationship Id="rId239" Type="http://schemas.openxmlformats.org/officeDocument/2006/relationships/hyperlink" Target="javascript:void(0);" TargetMode="External"/><Relationship Id="rId250" Type="http://schemas.openxmlformats.org/officeDocument/2006/relationships/hyperlink" Target="javascript:void(0);" TargetMode="External"/><Relationship Id="rId271" Type="http://schemas.openxmlformats.org/officeDocument/2006/relationships/hyperlink" Target="javascript:void(0);" TargetMode="External"/><Relationship Id="rId292" Type="http://schemas.openxmlformats.org/officeDocument/2006/relationships/printerSettings" Target="../printerSettings/printerSettings2.bin"/><Relationship Id="rId24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152" Type="http://schemas.openxmlformats.org/officeDocument/2006/relationships/hyperlink" Target="javascript:void(0);" TargetMode="External"/><Relationship Id="rId173" Type="http://schemas.openxmlformats.org/officeDocument/2006/relationships/hyperlink" Target="javascript:void(0);" TargetMode="External"/><Relationship Id="rId194" Type="http://schemas.openxmlformats.org/officeDocument/2006/relationships/hyperlink" Target="javascript:void(0);" TargetMode="External"/><Relationship Id="rId208" Type="http://schemas.openxmlformats.org/officeDocument/2006/relationships/hyperlink" Target="javascript:void(0);" TargetMode="External"/><Relationship Id="rId229" Type="http://schemas.openxmlformats.org/officeDocument/2006/relationships/hyperlink" Target="javascript:void(0);" TargetMode="External"/><Relationship Id="rId240" Type="http://schemas.openxmlformats.org/officeDocument/2006/relationships/hyperlink" Target="javascript:void(0);" TargetMode="External"/><Relationship Id="rId261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282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142" Type="http://schemas.openxmlformats.org/officeDocument/2006/relationships/hyperlink" Target="javascript:void(0);" TargetMode="External"/><Relationship Id="rId163" Type="http://schemas.openxmlformats.org/officeDocument/2006/relationships/hyperlink" Target="javascript:void(0);" TargetMode="External"/><Relationship Id="rId184" Type="http://schemas.openxmlformats.org/officeDocument/2006/relationships/hyperlink" Target="javascript:void(0);" TargetMode="External"/><Relationship Id="rId219" Type="http://schemas.openxmlformats.org/officeDocument/2006/relationships/hyperlink" Target="javascript:void(0);" TargetMode="External"/><Relationship Id="rId230" Type="http://schemas.openxmlformats.org/officeDocument/2006/relationships/hyperlink" Target="javascript:void(0);" TargetMode="External"/><Relationship Id="rId251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272" Type="http://schemas.openxmlformats.org/officeDocument/2006/relationships/hyperlink" Target="javascript:void(0);" TargetMode="External"/><Relationship Id="rId293" Type="http://schemas.openxmlformats.org/officeDocument/2006/relationships/drawing" Target="../drawings/drawing2.xm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32" Type="http://schemas.openxmlformats.org/officeDocument/2006/relationships/hyperlink" Target="javascript:void(0);" TargetMode="External"/><Relationship Id="rId153" Type="http://schemas.openxmlformats.org/officeDocument/2006/relationships/hyperlink" Target="javascript:void(0);" TargetMode="External"/><Relationship Id="rId174" Type="http://schemas.openxmlformats.org/officeDocument/2006/relationships/hyperlink" Target="javascript:void(0);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javascript:void(0);" TargetMode="External"/><Relationship Id="rId220" Type="http://schemas.openxmlformats.org/officeDocument/2006/relationships/hyperlink" Target="javascript:void(0);" TargetMode="External"/><Relationship Id="rId241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262" Type="http://schemas.openxmlformats.org/officeDocument/2006/relationships/hyperlink" Target="javascript:void(0);" TargetMode="External"/><Relationship Id="rId283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164" Type="http://schemas.openxmlformats.org/officeDocument/2006/relationships/hyperlink" Target="javascript:void(0);" TargetMode="External"/><Relationship Id="rId185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210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31" Type="http://schemas.openxmlformats.org/officeDocument/2006/relationships/hyperlink" Target="javascript:void(0);" TargetMode="External"/><Relationship Id="rId252" Type="http://schemas.openxmlformats.org/officeDocument/2006/relationships/hyperlink" Target="javascript:void(0);" TargetMode="External"/><Relationship Id="rId273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154" Type="http://schemas.openxmlformats.org/officeDocument/2006/relationships/hyperlink" Target="javascript:void(0);" TargetMode="External"/><Relationship Id="rId175" Type="http://schemas.openxmlformats.org/officeDocument/2006/relationships/hyperlink" Target="javascript:void(0);" TargetMode="External"/><Relationship Id="rId196" Type="http://schemas.openxmlformats.org/officeDocument/2006/relationships/hyperlink" Target="javascript:void(0);" TargetMode="External"/><Relationship Id="rId200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javascript:void(0);" TargetMode="External"/><Relationship Id="rId242" Type="http://schemas.openxmlformats.org/officeDocument/2006/relationships/hyperlink" Target="javascript:void(0);" TargetMode="External"/><Relationship Id="rId263" Type="http://schemas.openxmlformats.org/officeDocument/2006/relationships/hyperlink" Target="javascript:void(0);" TargetMode="External"/><Relationship Id="rId284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123" Type="http://schemas.openxmlformats.org/officeDocument/2006/relationships/hyperlink" Target="javascript:void(0);" TargetMode="External"/><Relationship Id="rId144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165" Type="http://schemas.openxmlformats.org/officeDocument/2006/relationships/hyperlink" Target="javascript:void(0);" TargetMode="External"/><Relationship Id="rId186" Type="http://schemas.openxmlformats.org/officeDocument/2006/relationships/hyperlink" Target="javascript:void(0);" TargetMode="External"/><Relationship Id="rId211" Type="http://schemas.openxmlformats.org/officeDocument/2006/relationships/hyperlink" Target="javascript:void(0);" TargetMode="External"/><Relationship Id="rId232" Type="http://schemas.openxmlformats.org/officeDocument/2006/relationships/hyperlink" Target="javascript:void(0);" TargetMode="External"/><Relationship Id="rId253" Type="http://schemas.openxmlformats.org/officeDocument/2006/relationships/hyperlink" Target="javascript:void(0);" TargetMode="External"/><Relationship Id="rId274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134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155" Type="http://schemas.openxmlformats.org/officeDocument/2006/relationships/hyperlink" Target="javascript:void(0);" TargetMode="External"/><Relationship Id="rId176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201" Type="http://schemas.openxmlformats.org/officeDocument/2006/relationships/hyperlink" Target="javascript:void(0);" TargetMode="External"/><Relationship Id="rId222" Type="http://schemas.openxmlformats.org/officeDocument/2006/relationships/hyperlink" Target="javascript:void(0);" TargetMode="External"/><Relationship Id="rId243" Type="http://schemas.openxmlformats.org/officeDocument/2006/relationships/hyperlink" Target="javascript:void(0);" TargetMode="External"/><Relationship Id="rId264" Type="http://schemas.openxmlformats.org/officeDocument/2006/relationships/hyperlink" Target="javascript:void(0);" TargetMode="External"/><Relationship Id="rId285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166" Type="http://schemas.openxmlformats.org/officeDocument/2006/relationships/hyperlink" Target="javascript:void(0);" TargetMode="External"/><Relationship Id="rId187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12" Type="http://schemas.openxmlformats.org/officeDocument/2006/relationships/hyperlink" Target="javascript:void(0);" TargetMode="External"/><Relationship Id="rId233" Type="http://schemas.openxmlformats.org/officeDocument/2006/relationships/hyperlink" Target="javascript:void(0);" TargetMode="External"/><Relationship Id="rId254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275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135" Type="http://schemas.openxmlformats.org/officeDocument/2006/relationships/hyperlink" Target="javascript:void(0);" TargetMode="External"/><Relationship Id="rId156" Type="http://schemas.openxmlformats.org/officeDocument/2006/relationships/hyperlink" Target="javascript:void(0);" TargetMode="External"/><Relationship Id="rId177" Type="http://schemas.openxmlformats.org/officeDocument/2006/relationships/hyperlink" Target="javascript:void(0);" TargetMode="External"/><Relationship Id="rId198" Type="http://schemas.openxmlformats.org/officeDocument/2006/relationships/hyperlink" Target="javascript:void(0);" TargetMode="External"/><Relationship Id="rId202" Type="http://schemas.openxmlformats.org/officeDocument/2006/relationships/hyperlink" Target="javascript:void(0);" TargetMode="External"/><Relationship Id="rId223" Type="http://schemas.openxmlformats.org/officeDocument/2006/relationships/hyperlink" Target="javascript:void(0);" TargetMode="External"/><Relationship Id="rId244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265" Type="http://schemas.openxmlformats.org/officeDocument/2006/relationships/hyperlink" Target="javascript:void(0);" TargetMode="External"/><Relationship Id="rId286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25" Type="http://schemas.openxmlformats.org/officeDocument/2006/relationships/hyperlink" Target="javascript:void(0);" TargetMode="External"/><Relationship Id="rId146" Type="http://schemas.openxmlformats.org/officeDocument/2006/relationships/hyperlink" Target="javascript:void(0);" TargetMode="External"/><Relationship Id="rId167" Type="http://schemas.openxmlformats.org/officeDocument/2006/relationships/hyperlink" Target="javascript:void(0);" TargetMode="External"/><Relationship Id="rId188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213" Type="http://schemas.openxmlformats.org/officeDocument/2006/relationships/hyperlink" Target="javascript:void(0);" TargetMode="External"/><Relationship Id="rId234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255" Type="http://schemas.openxmlformats.org/officeDocument/2006/relationships/hyperlink" Target="javascript:void(0);" TargetMode="External"/><Relationship Id="rId276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57" Type="http://schemas.openxmlformats.org/officeDocument/2006/relationships/hyperlink" Target="javascript:void(0);" TargetMode="External"/><Relationship Id="rId178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199" Type="http://schemas.openxmlformats.org/officeDocument/2006/relationships/hyperlink" Target="javascript:void(0);" TargetMode="External"/><Relationship Id="rId203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224" Type="http://schemas.openxmlformats.org/officeDocument/2006/relationships/hyperlink" Target="javascript:void(0);" TargetMode="External"/><Relationship Id="rId245" Type="http://schemas.openxmlformats.org/officeDocument/2006/relationships/hyperlink" Target="javascript:void(0);" TargetMode="External"/><Relationship Id="rId266" Type="http://schemas.openxmlformats.org/officeDocument/2006/relationships/hyperlink" Target="javascript:void(0);" TargetMode="External"/><Relationship Id="rId28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168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189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4" Type="http://schemas.openxmlformats.org/officeDocument/2006/relationships/hyperlink" Target="javascript:void(0);" TargetMode="External"/><Relationship Id="rId235" Type="http://schemas.openxmlformats.org/officeDocument/2006/relationships/hyperlink" Target="javascript:void(0);" TargetMode="External"/><Relationship Id="rId256" Type="http://schemas.openxmlformats.org/officeDocument/2006/relationships/hyperlink" Target="javascript:void(0);" TargetMode="External"/><Relationship Id="rId277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137" Type="http://schemas.openxmlformats.org/officeDocument/2006/relationships/hyperlink" Target="javascript:void(0);" TargetMode="External"/><Relationship Id="rId158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179" Type="http://schemas.openxmlformats.org/officeDocument/2006/relationships/hyperlink" Target="javascript:void(0);" TargetMode="External"/><Relationship Id="rId190" Type="http://schemas.openxmlformats.org/officeDocument/2006/relationships/hyperlink" Target="javascript:void(0);" TargetMode="External"/><Relationship Id="rId204" Type="http://schemas.openxmlformats.org/officeDocument/2006/relationships/hyperlink" Target="javascript:void(0);" TargetMode="External"/><Relationship Id="rId225" Type="http://schemas.openxmlformats.org/officeDocument/2006/relationships/hyperlink" Target="javascript:void(0);" TargetMode="External"/><Relationship Id="rId246" Type="http://schemas.openxmlformats.org/officeDocument/2006/relationships/hyperlink" Target="javascript:void(0);" TargetMode="External"/><Relationship Id="rId267" Type="http://schemas.openxmlformats.org/officeDocument/2006/relationships/hyperlink" Target="javascript:void(0);" TargetMode="External"/><Relationship Id="rId288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127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148" Type="http://schemas.openxmlformats.org/officeDocument/2006/relationships/hyperlink" Target="javascript:void(0);" TargetMode="External"/><Relationship Id="rId16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180" Type="http://schemas.openxmlformats.org/officeDocument/2006/relationships/hyperlink" Target="javascript:void(0);" TargetMode="External"/><Relationship Id="rId215" Type="http://schemas.openxmlformats.org/officeDocument/2006/relationships/hyperlink" Target="javascript:void(0);" TargetMode="External"/><Relationship Id="rId236" Type="http://schemas.openxmlformats.org/officeDocument/2006/relationships/hyperlink" Target="javascript:void(0);" TargetMode="External"/><Relationship Id="rId257" Type="http://schemas.openxmlformats.org/officeDocument/2006/relationships/hyperlink" Target="javascript:void(0);" TargetMode="External"/><Relationship Id="rId278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191" Type="http://schemas.openxmlformats.org/officeDocument/2006/relationships/hyperlink" Target="javascript:void(0);" TargetMode="External"/><Relationship Id="rId205" Type="http://schemas.openxmlformats.org/officeDocument/2006/relationships/hyperlink" Target="javascript:void(0);" TargetMode="External"/><Relationship Id="rId247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289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149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160" Type="http://schemas.openxmlformats.org/officeDocument/2006/relationships/hyperlink" Target="javascript:void(0);" TargetMode="External"/><Relationship Id="rId216" Type="http://schemas.openxmlformats.org/officeDocument/2006/relationships/hyperlink" Target="javascript:void(0);" TargetMode="External"/><Relationship Id="rId258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71" Type="http://schemas.openxmlformats.org/officeDocument/2006/relationships/hyperlink" Target="javascript:void(0);" TargetMode="External"/><Relationship Id="rId227" Type="http://schemas.openxmlformats.org/officeDocument/2006/relationships/hyperlink" Target="javascript:void(0);" TargetMode="External"/><Relationship Id="rId269" Type="http://schemas.openxmlformats.org/officeDocument/2006/relationships/hyperlink" Target="javascript:void(0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showGridLines="0" workbookViewId="0">
      <selection activeCell="B1" activeCellId="1" sqref="B7:U7 B1:W6"/>
    </sheetView>
  </sheetViews>
  <sheetFormatPr defaultColWidth="8.7265625" defaultRowHeight="14.5" x14ac:dyDescent="0.35"/>
  <cols>
    <col min="1" max="1" width="8.7265625" style="1"/>
    <col min="2" max="2" width="19.7265625" style="1" customWidth="1"/>
    <col min="3" max="8" width="0" style="1" hidden="1" customWidth="1"/>
    <col min="9" max="9" width="8.7265625" style="1"/>
    <col min="10" max="10" width="28" style="1" customWidth="1"/>
    <col min="11" max="19" width="0" style="1" hidden="1" customWidth="1"/>
    <col min="20" max="22" width="8.7265625" style="1"/>
    <col min="23" max="23" width="13.26953125" style="1" customWidth="1"/>
    <col min="24" max="16384" width="8.7265625" style="1"/>
  </cols>
  <sheetData>
    <row r="1" spans="1:24" ht="58" x14ac:dyDescent="0.35">
      <c r="A1" s="3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375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0" t="s">
        <v>30</v>
      </c>
    </row>
    <row r="2" spans="1:24" ht="43.5" x14ac:dyDescent="0.35">
      <c r="A2" s="5">
        <v>2</v>
      </c>
      <c r="B2" s="3" t="s">
        <v>20</v>
      </c>
      <c r="C2" s="3">
        <v>1036.46657333232</v>
      </c>
      <c r="D2" s="3">
        <v>152.44401021730661</v>
      </c>
      <c r="E2" s="3">
        <v>1121.6000728368001</v>
      </c>
      <c r="F2" s="3">
        <v>178.18401060586689</v>
      </c>
      <c r="G2" s="3">
        <v>1178.3557391731199</v>
      </c>
      <c r="H2" s="3">
        <v>195.62174428386609</v>
      </c>
      <c r="I2" s="3">
        <v>6</v>
      </c>
      <c r="J2" s="3">
        <v>75.791812460476251</v>
      </c>
      <c r="K2" s="3" t="s">
        <v>21</v>
      </c>
      <c r="L2" s="3" t="s">
        <v>22</v>
      </c>
      <c r="M2" s="3">
        <v>24</v>
      </c>
      <c r="N2" s="3">
        <v>225.22089815999999</v>
      </c>
      <c r="O2" s="3">
        <v>505.68971390000002</v>
      </c>
      <c r="P2" s="3">
        <v>65</v>
      </c>
      <c r="Q2" s="3">
        <v>32.4</v>
      </c>
      <c r="R2" s="3">
        <v>9000</v>
      </c>
      <c r="S2" s="3" t="s">
        <v>23</v>
      </c>
      <c r="T2" s="3">
        <v>80</v>
      </c>
      <c r="U2" s="3">
        <v>80</v>
      </c>
      <c r="V2" s="3">
        <v>38</v>
      </c>
      <c r="W2" s="4">
        <v>20.995000000000001</v>
      </c>
    </row>
    <row r="3" spans="1:24" ht="43.5" x14ac:dyDescent="0.35">
      <c r="A3" s="5">
        <v>22</v>
      </c>
      <c r="B3" s="3" t="s">
        <v>24</v>
      </c>
      <c r="C3" s="3">
        <v>1025.8726960638</v>
      </c>
      <c r="D3" s="3">
        <v>149.158290203391</v>
      </c>
      <c r="E3" s="3">
        <v>1192.5555294276</v>
      </c>
      <c r="F3" s="3">
        <v>201.53844076049</v>
      </c>
      <c r="G3" s="3">
        <v>1287.0664143245999</v>
      </c>
      <c r="H3" s="3">
        <v>236.261685822397</v>
      </c>
      <c r="I3" s="3">
        <v>4</v>
      </c>
      <c r="J3" s="3">
        <v>75.530899869919438</v>
      </c>
      <c r="K3" s="3" t="s">
        <v>21</v>
      </c>
      <c r="L3" s="3" t="s">
        <v>22</v>
      </c>
      <c r="M3" s="3">
        <v>24</v>
      </c>
      <c r="N3" s="3">
        <v>429.59493135000002</v>
      </c>
      <c r="O3" s="3">
        <v>351.77336148500001</v>
      </c>
      <c r="P3" s="3">
        <v>66.5</v>
      </c>
      <c r="Q3" s="3">
        <v>48</v>
      </c>
      <c r="R3" s="3">
        <v>5500</v>
      </c>
      <c r="S3" s="3" t="s">
        <v>23</v>
      </c>
      <c r="T3" s="3">
        <v>120</v>
      </c>
      <c r="U3" s="3">
        <v>120</v>
      </c>
      <c r="V3" s="3">
        <v>38</v>
      </c>
      <c r="W3" s="4">
        <v>28.327000000000002</v>
      </c>
    </row>
    <row r="4" spans="1:24" ht="43.5" x14ac:dyDescent="0.35">
      <c r="A4" s="5">
        <v>24</v>
      </c>
      <c r="B4" s="3" t="s">
        <v>25</v>
      </c>
      <c r="C4" s="3">
        <v>1000.826215704</v>
      </c>
      <c r="D4" s="3">
        <v>142.1318153388217</v>
      </c>
      <c r="E4" s="3">
        <v>1195.98732776628</v>
      </c>
      <c r="F4" s="3">
        <v>202.08357461157689</v>
      </c>
      <c r="G4" s="3">
        <v>1363.6257188966999</v>
      </c>
      <c r="H4" s="3">
        <v>267.16238737359981</v>
      </c>
      <c r="I4" s="3">
        <v>7</v>
      </c>
      <c r="J4" s="3">
        <v>75.461280356782382</v>
      </c>
      <c r="K4" s="3" t="s">
        <v>21</v>
      </c>
      <c r="L4" s="3" t="s">
        <v>22</v>
      </c>
      <c r="M4" s="3">
        <v>24</v>
      </c>
      <c r="N4" s="3">
        <v>357.43793418000001</v>
      </c>
      <c r="O4" s="3">
        <v>288.79113252500002</v>
      </c>
      <c r="P4" s="3">
        <v>64</v>
      </c>
      <c r="Q4" s="3">
        <v>22.56</v>
      </c>
      <c r="R4" s="3">
        <v>6000</v>
      </c>
      <c r="S4" s="3" t="s">
        <v>23</v>
      </c>
      <c r="T4" s="3">
        <v>120</v>
      </c>
      <c r="U4" s="3">
        <v>120</v>
      </c>
      <c r="V4" s="3">
        <v>38</v>
      </c>
      <c r="W4" s="4">
        <v>24.164999999999999</v>
      </c>
      <c r="X4" s="6">
        <v>5</v>
      </c>
    </row>
    <row r="5" spans="1:24" ht="43.5" x14ac:dyDescent="0.35">
      <c r="A5" s="5">
        <v>27</v>
      </c>
      <c r="B5" s="3" t="s">
        <v>26</v>
      </c>
      <c r="C5" s="3">
        <v>1107.3183562719</v>
      </c>
      <c r="D5" s="3">
        <v>173.36112061975629</v>
      </c>
      <c r="E5" s="3">
        <v>1205.2848596418</v>
      </c>
      <c r="F5" s="3">
        <v>206.04190849654819</v>
      </c>
      <c r="G5" s="3">
        <v>1269.11152092825</v>
      </c>
      <c r="H5" s="3">
        <v>228.81681238108581</v>
      </c>
      <c r="I5" s="3">
        <v>5</v>
      </c>
      <c r="J5" s="3">
        <v>75</v>
      </c>
      <c r="K5" s="3" t="s">
        <v>21</v>
      </c>
      <c r="L5" s="3" t="s">
        <v>22</v>
      </c>
      <c r="M5" s="3">
        <v>24</v>
      </c>
      <c r="N5" s="3">
        <v>296.86819202999999</v>
      </c>
      <c r="O5" s="3">
        <v>532.79823649499997</v>
      </c>
      <c r="P5" s="3">
        <v>65</v>
      </c>
      <c r="Q5" s="3">
        <v>22.8</v>
      </c>
      <c r="R5" s="3">
        <v>8300</v>
      </c>
      <c r="S5" s="3" t="s">
        <v>23</v>
      </c>
      <c r="T5" s="3">
        <v>120</v>
      </c>
      <c r="U5" s="3">
        <v>120</v>
      </c>
      <c r="V5" s="3">
        <v>25.4</v>
      </c>
      <c r="W5" s="4">
        <v>36.868000000000002</v>
      </c>
    </row>
    <row r="6" spans="1:24" ht="43.5" x14ac:dyDescent="0.35">
      <c r="A6" s="5">
        <v>152</v>
      </c>
      <c r="B6" s="3" t="s">
        <v>27</v>
      </c>
      <c r="C6" s="3">
        <v>1009.091839656582</v>
      </c>
      <c r="D6" s="3">
        <v>144.31038536426891</v>
      </c>
      <c r="E6" s="3">
        <v>1108.4119026149069</v>
      </c>
      <c r="F6" s="3">
        <v>174.5083829989739</v>
      </c>
      <c r="G6" s="3">
        <v>1219.650373128231</v>
      </c>
      <c r="H6" s="3">
        <v>210.76229390825071</v>
      </c>
      <c r="I6" s="3">
        <v>11</v>
      </c>
      <c r="J6" s="3">
        <v>71.924226808222059</v>
      </c>
      <c r="K6" s="3" t="s">
        <v>21</v>
      </c>
      <c r="L6" s="3" t="s">
        <v>22</v>
      </c>
      <c r="M6" s="3">
        <v>24</v>
      </c>
      <c r="N6" s="3">
        <v>361.16386530300002</v>
      </c>
      <c r="O6" s="3">
        <v>210.17906479499999</v>
      </c>
      <c r="P6" s="3">
        <v>58.5</v>
      </c>
      <c r="Q6" s="3">
        <v>20.399999999999999</v>
      </c>
      <c r="R6" s="3">
        <v>4600</v>
      </c>
      <c r="S6" s="3" t="s">
        <v>23</v>
      </c>
      <c r="T6" s="3">
        <v>120</v>
      </c>
      <c r="U6" s="3">
        <v>120</v>
      </c>
      <c r="V6" s="3">
        <v>38</v>
      </c>
      <c r="W6" s="4">
        <v>37.674999999999997</v>
      </c>
    </row>
    <row r="7" spans="1:24" ht="43.5" x14ac:dyDescent="0.35">
      <c r="A7" s="5">
        <v>154</v>
      </c>
      <c r="B7" s="3" t="s">
        <v>28</v>
      </c>
      <c r="C7" s="3">
        <v>1017.3433210416</v>
      </c>
      <c r="D7" s="3">
        <v>147.0809171443363</v>
      </c>
      <c r="E7" s="3">
        <v>1172.09413607328</v>
      </c>
      <c r="F7" s="3">
        <v>194.57990447885891</v>
      </c>
      <c r="G7" s="3">
        <v>1335.44221860672</v>
      </c>
      <c r="H7" s="3">
        <v>254.97749765507271</v>
      </c>
      <c r="I7" s="3">
        <v>7</v>
      </c>
      <c r="J7" s="3">
        <v>73.461280356782382</v>
      </c>
      <c r="K7" s="3" t="s">
        <v>21</v>
      </c>
      <c r="L7" s="3" t="s">
        <v>22</v>
      </c>
      <c r="M7" s="3">
        <v>24</v>
      </c>
      <c r="N7" s="3">
        <v>409.39369055999998</v>
      </c>
      <c r="O7" s="3">
        <v>269.51518128499998</v>
      </c>
      <c r="P7" s="3">
        <v>62</v>
      </c>
      <c r="Q7" s="3">
        <v>31.2</v>
      </c>
      <c r="R7" s="3">
        <v>5200</v>
      </c>
      <c r="S7" s="3" t="s">
        <v>23</v>
      </c>
      <c r="T7" s="3">
        <v>120</v>
      </c>
      <c r="U7" s="3">
        <v>120</v>
      </c>
      <c r="V7" s="3">
        <v>38</v>
      </c>
      <c r="W7" s="4">
        <v>22.05</v>
      </c>
    </row>
    <row r="13" spans="1:24" x14ac:dyDescent="0.35">
      <c r="J13" s="1">
        <v>360</v>
      </c>
      <c r="K13" s="1">
        <v>510</v>
      </c>
    </row>
    <row r="15" spans="1:24" x14ac:dyDescent="0.35">
      <c r="H15" s="1" t="s">
        <v>7</v>
      </c>
      <c r="I15" s="1" t="s">
        <v>357</v>
      </c>
      <c r="J15" s="1" t="s">
        <v>358</v>
      </c>
      <c r="K15" s="1" t="s">
        <v>359</v>
      </c>
    </row>
    <row r="16" spans="1:24" x14ac:dyDescent="0.35">
      <c r="G16" s="1">
        <v>172</v>
      </c>
      <c r="H16" s="1">
        <v>2</v>
      </c>
      <c r="I16" s="1">
        <v>1</v>
      </c>
      <c r="J16" s="1">
        <f>+H16/I16*G16</f>
        <v>344</v>
      </c>
      <c r="K16" s="1">
        <f>+I16*G16</f>
        <v>172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0F92-F695-4882-838D-1A884DF9228E}">
  <dimension ref="A1:S292"/>
  <sheetViews>
    <sheetView zoomScale="70" zoomScaleNormal="70" workbookViewId="0">
      <selection activeCell="S33" sqref="S33"/>
    </sheetView>
  </sheetViews>
  <sheetFormatPr defaultRowHeight="14.5" x14ac:dyDescent="0.35"/>
  <cols>
    <col min="1" max="1" width="15.7265625" customWidth="1"/>
  </cols>
  <sheetData>
    <row r="1" spans="1:13" x14ac:dyDescent="0.35">
      <c r="A1" t="s">
        <v>0</v>
      </c>
      <c r="B1" t="s">
        <v>31</v>
      </c>
      <c r="C1" t="s">
        <v>32</v>
      </c>
      <c r="D1" t="s">
        <v>33</v>
      </c>
      <c r="E1" t="s">
        <v>10</v>
      </c>
      <c r="F1" t="s">
        <v>34</v>
      </c>
      <c r="G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35</v>
      </c>
      <c r="M1" t="s">
        <v>36</v>
      </c>
    </row>
    <row r="2" spans="1:13" ht="29" x14ac:dyDescent="0.35">
      <c r="A2" s="7" t="s">
        <v>37</v>
      </c>
      <c r="B2" s="8"/>
      <c r="C2" s="8" t="s">
        <v>38</v>
      </c>
      <c r="D2" s="8" t="s">
        <v>39</v>
      </c>
      <c r="E2" s="8">
        <v>24</v>
      </c>
      <c r="F2" s="8">
        <v>190</v>
      </c>
      <c r="G2" s="8">
        <v>4.5599999999999996</v>
      </c>
      <c r="H2" s="8">
        <v>7600</v>
      </c>
      <c r="I2" s="8">
        <v>67.960440000000006</v>
      </c>
      <c r="J2" s="8">
        <v>159.47136</v>
      </c>
      <c r="K2" s="8">
        <v>46</v>
      </c>
      <c r="L2" s="8"/>
      <c r="M2" s="8"/>
    </row>
    <row r="3" spans="1:13" ht="29" x14ac:dyDescent="0.35">
      <c r="A3" s="7" t="s">
        <v>40</v>
      </c>
      <c r="B3" s="8"/>
      <c r="C3" s="8" t="s">
        <v>38</v>
      </c>
      <c r="D3" s="8" t="s">
        <v>39</v>
      </c>
      <c r="E3" s="8">
        <v>24</v>
      </c>
      <c r="F3" s="8">
        <v>190</v>
      </c>
      <c r="G3" s="8">
        <v>4.5599999999999996</v>
      </c>
      <c r="H3" s="8">
        <v>7600</v>
      </c>
      <c r="I3" s="8">
        <v>67.960440000000006</v>
      </c>
      <c r="J3" s="8">
        <v>159.47136</v>
      </c>
      <c r="K3" s="8">
        <v>46</v>
      </c>
      <c r="L3" s="8"/>
      <c r="M3" s="8" t="s">
        <v>41</v>
      </c>
    </row>
    <row r="4" spans="1:13" ht="29" x14ac:dyDescent="0.35">
      <c r="A4" s="7" t="s">
        <v>42</v>
      </c>
      <c r="B4" s="8"/>
      <c r="C4" s="8" t="s">
        <v>38</v>
      </c>
      <c r="D4" s="8" t="s">
        <v>39</v>
      </c>
      <c r="E4" s="8">
        <v>24</v>
      </c>
      <c r="F4" s="8">
        <v>190</v>
      </c>
      <c r="G4" s="8">
        <v>4.5599999999999996</v>
      </c>
      <c r="H4" s="8">
        <v>7600</v>
      </c>
      <c r="I4" s="8">
        <v>67.960440000000006</v>
      </c>
      <c r="J4" s="8">
        <v>159.47136</v>
      </c>
      <c r="K4" s="8">
        <v>46</v>
      </c>
      <c r="L4" s="8"/>
      <c r="M4" s="8" t="s">
        <v>43</v>
      </c>
    </row>
    <row r="5" spans="1:13" ht="29" x14ac:dyDescent="0.35">
      <c r="A5" s="7" t="s">
        <v>44</v>
      </c>
      <c r="B5" s="8"/>
      <c r="C5" s="8" t="s">
        <v>38</v>
      </c>
      <c r="D5" s="8" t="s">
        <v>39</v>
      </c>
      <c r="E5" s="8">
        <v>24</v>
      </c>
      <c r="F5" s="8">
        <v>155</v>
      </c>
      <c r="G5" s="8">
        <v>3.72</v>
      </c>
      <c r="H5" s="8">
        <v>6900</v>
      </c>
      <c r="I5" s="8">
        <v>61.164396000000004</v>
      </c>
      <c r="J5" s="8">
        <v>134.55396000000002</v>
      </c>
      <c r="K5" s="8">
        <v>44</v>
      </c>
      <c r="L5" s="8"/>
      <c r="M5" s="8"/>
    </row>
    <row r="6" spans="1:13" ht="29" x14ac:dyDescent="0.35">
      <c r="A6" s="7" t="s">
        <v>45</v>
      </c>
      <c r="B6" s="8"/>
      <c r="C6" s="8" t="s">
        <v>38</v>
      </c>
      <c r="D6" s="8" t="s">
        <v>39</v>
      </c>
      <c r="E6" s="8">
        <v>24</v>
      </c>
      <c r="F6" s="8">
        <v>155</v>
      </c>
      <c r="G6" s="8">
        <v>3.72</v>
      </c>
      <c r="H6" s="8">
        <v>6900</v>
      </c>
      <c r="I6" s="8">
        <v>61.164396000000004</v>
      </c>
      <c r="J6" s="8">
        <v>134.55396000000002</v>
      </c>
      <c r="K6" s="8">
        <v>44</v>
      </c>
      <c r="L6" s="8"/>
      <c r="M6" s="8" t="s">
        <v>41</v>
      </c>
    </row>
    <row r="7" spans="1:13" ht="29" x14ac:dyDescent="0.35">
      <c r="A7" s="7" t="s">
        <v>46</v>
      </c>
      <c r="B7" s="8"/>
      <c r="C7" s="8" t="s">
        <v>38</v>
      </c>
      <c r="D7" s="8" t="s">
        <v>39</v>
      </c>
      <c r="E7" s="8">
        <v>24</v>
      </c>
      <c r="F7" s="8">
        <v>155</v>
      </c>
      <c r="G7" s="8">
        <v>3.72</v>
      </c>
      <c r="H7" s="8">
        <v>6900</v>
      </c>
      <c r="I7" s="8">
        <v>61.164396000000004</v>
      </c>
      <c r="J7" s="8">
        <v>134.55396000000002</v>
      </c>
      <c r="K7" s="8">
        <v>44</v>
      </c>
      <c r="L7" s="8"/>
      <c r="M7" s="8" t="s">
        <v>43</v>
      </c>
    </row>
    <row r="8" spans="1:13" ht="29" x14ac:dyDescent="0.35">
      <c r="A8" s="7" t="s">
        <v>47</v>
      </c>
      <c r="B8" s="8"/>
      <c r="C8" s="8" t="s">
        <v>38</v>
      </c>
      <c r="D8" s="8" t="s">
        <v>39</v>
      </c>
      <c r="E8" s="8">
        <v>24</v>
      </c>
      <c r="F8" s="8">
        <v>121</v>
      </c>
      <c r="G8" s="8">
        <v>2.91</v>
      </c>
      <c r="H8" s="8">
        <v>6100</v>
      </c>
      <c r="I8" s="8">
        <v>53.518846500000002</v>
      </c>
      <c r="J8" s="8">
        <v>104.65308</v>
      </c>
      <c r="K8" s="8">
        <v>42</v>
      </c>
      <c r="L8" s="8"/>
      <c r="M8" s="8"/>
    </row>
    <row r="9" spans="1:13" ht="29" x14ac:dyDescent="0.35">
      <c r="A9" s="7" t="s">
        <v>48</v>
      </c>
      <c r="B9" s="8"/>
      <c r="C9" s="8" t="s">
        <v>38</v>
      </c>
      <c r="D9" s="8" t="s">
        <v>39</v>
      </c>
      <c r="E9" s="8">
        <v>24</v>
      </c>
      <c r="F9" s="8">
        <v>121</v>
      </c>
      <c r="G9" s="8">
        <v>2.91</v>
      </c>
      <c r="H9" s="8">
        <v>6100</v>
      </c>
      <c r="I9" s="8">
        <v>53.518846500000002</v>
      </c>
      <c r="J9" s="8">
        <v>104.65308</v>
      </c>
      <c r="K9" s="8">
        <v>42</v>
      </c>
      <c r="L9" s="8"/>
      <c r="M9" s="8" t="s">
        <v>41</v>
      </c>
    </row>
    <row r="10" spans="1:13" ht="29" x14ac:dyDescent="0.35">
      <c r="A10" s="7" t="s">
        <v>49</v>
      </c>
      <c r="B10" s="8"/>
      <c r="C10" s="8" t="s">
        <v>38</v>
      </c>
      <c r="D10" s="8" t="s">
        <v>39</v>
      </c>
      <c r="E10" s="8">
        <v>24</v>
      </c>
      <c r="F10" s="8">
        <v>121</v>
      </c>
      <c r="G10" s="8">
        <v>2.91</v>
      </c>
      <c r="H10" s="8">
        <v>6100</v>
      </c>
      <c r="I10" s="8">
        <v>53.518846500000002</v>
      </c>
      <c r="J10" s="8">
        <v>104.65308</v>
      </c>
      <c r="K10" s="8">
        <v>42</v>
      </c>
      <c r="L10" s="8"/>
      <c r="M10" s="8" t="s">
        <v>43</v>
      </c>
    </row>
    <row r="11" spans="1:13" ht="29" x14ac:dyDescent="0.35">
      <c r="A11" s="7" t="s">
        <v>50</v>
      </c>
      <c r="B11" s="8"/>
      <c r="C11" s="8" t="s">
        <v>38</v>
      </c>
      <c r="D11" s="8" t="s">
        <v>39</v>
      </c>
      <c r="E11" s="8">
        <v>24</v>
      </c>
      <c r="F11" s="8">
        <v>104</v>
      </c>
      <c r="G11" s="8">
        <v>2.5</v>
      </c>
      <c r="H11" s="8">
        <v>5600</v>
      </c>
      <c r="I11" s="8">
        <v>49.271318999999998</v>
      </c>
      <c r="J11" s="8">
        <v>89.702640000000002</v>
      </c>
      <c r="K11" s="8">
        <v>38</v>
      </c>
      <c r="L11" s="8"/>
      <c r="M11" s="8"/>
    </row>
    <row r="12" spans="1:13" ht="29" x14ac:dyDescent="0.35">
      <c r="A12" s="7" t="s">
        <v>51</v>
      </c>
      <c r="B12" s="8"/>
      <c r="C12" s="8" t="s">
        <v>38</v>
      </c>
      <c r="D12" s="8" t="s">
        <v>39</v>
      </c>
      <c r="E12" s="8">
        <v>24</v>
      </c>
      <c r="F12" s="8">
        <v>104</v>
      </c>
      <c r="G12" s="8">
        <v>2.5</v>
      </c>
      <c r="H12" s="8">
        <v>5600</v>
      </c>
      <c r="I12" s="8">
        <v>49.271318999999998</v>
      </c>
      <c r="J12" s="8">
        <v>89.702640000000002</v>
      </c>
      <c r="K12" s="8">
        <v>38</v>
      </c>
      <c r="L12" s="8"/>
      <c r="M12" s="8" t="s">
        <v>41</v>
      </c>
    </row>
    <row r="13" spans="1:13" ht="29" x14ac:dyDescent="0.35">
      <c r="A13" s="7" t="s">
        <v>52</v>
      </c>
      <c r="B13" s="8"/>
      <c r="C13" s="8" t="s">
        <v>38</v>
      </c>
      <c r="D13" s="8" t="s">
        <v>39</v>
      </c>
      <c r="E13" s="8">
        <v>24</v>
      </c>
      <c r="F13" s="8">
        <v>104</v>
      </c>
      <c r="G13" s="8">
        <v>2.5</v>
      </c>
      <c r="H13" s="8">
        <v>5600</v>
      </c>
      <c r="I13" s="8">
        <v>49.271318999999998</v>
      </c>
      <c r="J13" s="8">
        <v>89.702640000000002</v>
      </c>
      <c r="K13" s="8">
        <v>38</v>
      </c>
      <c r="L13" s="8"/>
      <c r="M13" s="8" t="s">
        <v>43</v>
      </c>
    </row>
    <row r="14" spans="1:13" ht="29" x14ac:dyDescent="0.35">
      <c r="A14" s="7" t="s">
        <v>53</v>
      </c>
      <c r="B14" s="8"/>
      <c r="C14" s="8" t="s">
        <v>54</v>
      </c>
      <c r="D14" s="8" t="s">
        <v>55</v>
      </c>
      <c r="E14" s="8">
        <v>24</v>
      </c>
      <c r="F14" s="8">
        <v>180</v>
      </c>
      <c r="G14" s="8">
        <v>4.32</v>
      </c>
      <c r="H14" s="8">
        <v>4800</v>
      </c>
      <c r="I14" s="8">
        <v>101.94066000000001</v>
      </c>
      <c r="J14" s="8">
        <v>102.16134</v>
      </c>
      <c r="K14" s="8">
        <v>44.7</v>
      </c>
      <c r="L14" s="8"/>
      <c r="M14" s="8"/>
    </row>
    <row r="15" spans="1:13" ht="29" x14ac:dyDescent="0.35">
      <c r="A15" s="7" t="s">
        <v>56</v>
      </c>
      <c r="B15" s="8"/>
      <c r="C15" s="8" t="s">
        <v>54</v>
      </c>
      <c r="D15" s="8" t="s">
        <v>55</v>
      </c>
      <c r="E15" s="8">
        <v>24</v>
      </c>
      <c r="F15" s="8">
        <v>180</v>
      </c>
      <c r="G15" s="8">
        <v>4.32</v>
      </c>
      <c r="H15" s="8">
        <v>4800</v>
      </c>
      <c r="I15" s="8">
        <v>101.94066000000001</v>
      </c>
      <c r="J15" s="8">
        <v>102.16134</v>
      </c>
      <c r="K15" s="8">
        <v>44.7</v>
      </c>
      <c r="L15" s="8"/>
      <c r="M15" s="8" t="s">
        <v>41</v>
      </c>
    </row>
    <row r="16" spans="1:13" ht="29" x14ac:dyDescent="0.35">
      <c r="A16" s="7" t="s">
        <v>57</v>
      </c>
      <c r="B16" s="8"/>
      <c r="C16" s="8" t="s">
        <v>54</v>
      </c>
      <c r="D16" s="8" t="s">
        <v>55</v>
      </c>
      <c r="E16" s="8">
        <v>24</v>
      </c>
      <c r="F16" s="8">
        <v>180</v>
      </c>
      <c r="G16" s="8">
        <v>4.32</v>
      </c>
      <c r="H16" s="8">
        <v>4800</v>
      </c>
      <c r="I16" s="8">
        <v>101.94066000000001</v>
      </c>
      <c r="J16" s="8">
        <v>102.16134</v>
      </c>
      <c r="K16" s="8">
        <v>44.7</v>
      </c>
      <c r="L16" s="8"/>
      <c r="M16" s="8" t="s">
        <v>43</v>
      </c>
    </row>
    <row r="17" spans="1:18" ht="29" x14ac:dyDescent="0.35">
      <c r="A17" s="7" t="s">
        <v>58</v>
      </c>
      <c r="B17" s="8"/>
      <c r="C17" s="8" t="s">
        <v>54</v>
      </c>
      <c r="D17" s="8" t="s">
        <v>55</v>
      </c>
      <c r="E17" s="8">
        <v>24</v>
      </c>
      <c r="F17" s="8">
        <v>180</v>
      </c>
      <c r="G17" s="8">
        <v>4.32</v>
      </c>
      <c r="H17" s="8">
        <v>4800</v>
      </c>
      <c r="I17" s="8">
        <v>101.94066000000001</v>
      </c>
      <c r="J17" s="8">
        <v>102.16134</v>
      </c>
      <c r="K17" s="8">
        <v>44.7</v>
      </c>
      <c r="L17" s="8"/>
      <c r="M17" s="8" t="s">
        <v>59</v>
      </c>
    </row>
    <row r="18" spans="1:18" ht="29" x14ac:dyDescent="0.35">
      <c r="A18" s="7" t="s">
        <v>60</v>
      </c>
      <c r="B18" s="8"/>
      <c r="C18" s="8" t="s">
        <v>54</v>
      </c>
      <c r="D18" s="8" t="s">
        <v>55</v>
      </c>
      <c r="E18" s="8">
        <v>24</v>
      </c>
      <c r="F18" s="8">
        <v>180</v>
      </c>
      <c r="G18" s="8">
        <v>4.32</v>
      </c>
      <c r="H18" s="8">
        <v>4800</v>
      </c>
      <c r="I18" s="8">
        <v>101.94066000000001</v>
      </c>
      <c r="J18" s="8">
        <v>102.16134</v>
      </c>
      <c r="K18" s="8">
        <v>44.7</v>
      </c>
      <c r="L18" s="8"/>
      <c r="M18" s="8" t="s">
        <v>59</v>
      </c>
    </row>
    <row r="19" spans="1:18" ht="29" x14ac:dyDescent="0.35">
      <c r="A19" s="7" t="s">
        <v>61</v>
      </c>
      <c r="B19" s="8"/>
      <c r="C19" s="8" t="s">
        <v>54</v>
      </c>
      <c r="D19" s="8" t="s">
        <v>55</v>
      </c>
      <c r="E19" s="8">
        <v>24</v>
      </c>
      <c r="F19" s="8">
        <v>180</v>
      </c>
      <c r="G19" s="8">
        <v>4.32</v>
      </c>
      <c r="H19" s="8">
        <v>4800</v>
      </c>
      <c r="I19" s="8">
        <v>101.94066000000001</v>
      </c>
      <c r="J19" s="8">
        <v>102.16134</v>
      </c>
      <c r="K19" s="8">
        <v>44.7</v>
      </c>
      <c r="L19" s="8"/>
      <c r="M19" s="8" t="s">
        <v>59</v>
      </c>
    </row>
    <row r="20" spans="1:18" ht="29" x14ac:dyDescent="0.35">
      <c r="A20" s="7" t="s">
        <v>62</v>
      </c>
      <c r="B20" s="8"/>
      <c r="C20" s="8" t="s">
        <v>54</v>
      </c>
      <c r="D20" s="8" t="s">
        <v>55</v>
      </c>
      <c r="E20" s="8">
        <v>24</v>
      </c>
      <c r="F20" s="8">
        <v>126</v>
      </c>
      <c r="G20" s="8">
        <v>3.03</v>
      </c>
      <c r="H20" s="8">
        <v>4500</v>
      </c>
      <c r="I20" s="8">
        <v>96.843626999999998</v>
      </c>
      <c r="J20" s="8">
        <v>87.210899999999995</v>
      </c>
      <c r="K20" s="8">
        <v>43.1</v>
      </c>
      <c r="L20" s="8"/>
      <c r="M20" s="8"/>
    </row>
    <row r="21" spans="1:18" ht="29" x14ac:dyDescent="0.35">
      <c r="A21" s="7" t="s">
        <v>63</v>
      </c>
      <c r="B21" s="8"/>
      <c r="C21" s="8" t="s">
        <v>54</v>
      </c>
      <c r="D21" s="8" t="s">
        <v>55</v>
      </c>
      <c r="E21" s="8">
        <v>24</v>
      </c>
      <c r="F21" s="8">
        <v>126</v>
      </c>
      <c r="G21" s="8">
        <v>3.03</v>
      </c>
      <c r="H21" s="8">
        <v>4500</v>
      </c>
      <c r="I21" s="8">
        <v>96.843626999999998</v>
      </c>
      <c r="J21" s="8">
        <v>87.210899999999995</v>
      </c>
      <c r="K21" s="8">
        <v>43.1</v>
      </c>
      <c r="L21" s="8"/>
      <c r="M21" s="8" t="s">
        <v>41</v>
      </c>
    </row>
    <row r="22" spans="1:18" ht="29" x14ac:dyDescent="0.35">
      <c r="A22" s="7" t="s">
        <v>64</v>
      </c>
      <c r="B22" s="8"/>
      <c r="C22" s="8" t="s">
        <v>54</v>
      </c>
      <c r="D22" s="8" t="s">
        <v>55</v>
      </c>
      <c r="E22" s="8">
        <v>24</v>
      </c>
      <c r="F22" s="8">
        <v>126</v>
      </c>
      <c r="G22" s="8">
        <v>3.03</v>
      </c>
      <c r="H22" s="8">
        <v>4500</v>
      </c>
      <c r="I22" s="8">
        <v>96.843626999999998</v>
      </c>
      <c r="J22" s="8">
        <v>87.210899999999995</v>
      </c>
      <c r="K22" s="8">
        <v>43.1</v>
      </c>
      <c r="L22" s="8"/>
      <c r="M22" s="8" t="s">
        <v>43</v>
      </c>
    </row>
    <row r="23" spans="1:18" ht="29" x14ac:dyDescent="0.35">
      <c r="A23" s="7" t="s">
        <v>65</v>
      </c>
      <c r="B23" s="8"/>
      <c r="C23" s="8" t="s">
        <v>54</v>
      </c>
      <c r="D23" s="8" t="s">
        <v>55</v>
      </c>
      <c r="E23" s="8">
        <v>24</v>
      </c>
      <c r="F23" s="8">
        <v>126</v>
      </c>
      <c r="G23" s="8">
        <v>3.03</v>
      </c>
      <c r="H23" s="8">
        <v>4500</v>
      </c>
      <c r="I23" s="8">
        <v>96.843626999999998</v>
      </c>
      <c r="J23" s="8">
        <v>87.210899999999995</v>
      </c>
      <c r="K23" s="8">
        <v>43.1</v>
      </c>
      <c r="L23" s="8"/>
      <c r="M23" s="8" t="s">
        <v>59</v>
      </c>
    </row>
    <row r="24" spans="1:18" ht="29" x14ac:dyDescent="0.35">
      <c r="A24" s="7" t="s">
        <v>66</v>
      </c>
      <c r="B24" s="8"/>
      <c r="C24" s="8" t="s">
        <v>54</v>
      </c>
      <c r="D24" s="8" t="s">
        <v>55</v>
      </c>
      <c r="E24" s="8">
        <v>24</v>
      </c>
      <c r="F24" s="8">
        <v>126</v>
      </c>
      <c r="G24" s="8">
        <v>3.03</v>
      </c>
      <c r="H24" s="8">
        <v>4500</v>
      </c>
      <c r="I24" s="8">
        <v>96.843626999999998</v>
      </c>
      <c r="J24" s="8">
        <v>87.210899999999995</v>
      </c>
      <c r="K24" s="8">
        <v>43.1</v>
      </c>
      <c r="L24" s="8"/>
      <c r="M24" s="8" t="s">
        <v>59</v>
      </c>
    </row>
    <row r="25" spans="1:18" ht="29" x14ac:dyDescent="0.35">
      <c r="A25" s="7" t="s">
        <v>67</v>
      </c>
      <c r="B25" s="8"/>
      <c r="C25" s="8" t="s">
        <v>54</v>
      </c>
      <c r="D25" s="8" t="s">
        <v>55</v>
      </c>
      <c r="E25" s="8">
        <v>24</v>
      </c>
      <c r="F25" s="8">
        <v>126</v>
      </c>
      <c r="G25" s="8">
        <v>3.03</v>
      </c>
      <c r="H25" s="8">
        <v>4500</v>
      </c>
      <c r="I25" s="8">
        <v>96.843626999999998</v>
      </c>
      <c r="J25" s="8">
        <v>87.210899999999995</v>
      </c>
      <c r="K25" s="8">
        <v>43.1</v>
      </c>
      <c r="L25" s="8"/>
      <c r="M25" s="8" t="s">
        <v>59</v>
      </c>
    </row>
    <row r="26" spans="1:18" ht="29" x14ac:dyDescent="0.35">
      <c r="A26" s="7" t="s">
        <v>68</v>
      </c>
      <c r="B26" s="8"/>
      <c r="C26" s="8" t="s">
        <v>69</v>
      </c>
      <c r="D26" s="8" t="s">
        <v>55</v>
      </c>
      <c r="E26" s="8">
        <v>24</v>
      </c>
      <c r="F26" s="8">
        <v>210</v>
      </c>
      <c r="G26" s="8">
        <v>5.04</v>
      </c>
      <c r="H26" s="8">
        <v>4500</v>
      </c>
      <c r="I26" s="8">
        <v>127.425825</v>
      </c>
      <c r="J26" s="8">
        <v>87.210899999999995</v>
      </c>
      <c r="K26" s="8">
        <v>45.5</v>
      </c>
      <c r="L26" s="8"/>
      <c r="M26" s="8"/>
    </row>
    <row r="27" spans="1:18" ht="29" x14ac:dyDescent="0.35">
      <c r="A27" s="7" t="s">
        <v>70</v>
      </c>
      <c r="B27" s="8"/>
      <c r="C27" s="8" t="s">
        <v>69</v>
      </c>
      <c r="D27" s="8" t="s">
        <v>55</v>
      </c>
      <c r="E27" s="8">
        <v>24</v>
      </c>
      <c r="F27" s="8">
        <v>210</v>
      </c>
      <c r="G27" s="8">
        <v>5.04</v>
      </c>
      <c r="H27" s="8">
        <v>4500</v>
      </c>
      <c r="I27" s="8">
        <v>127.425825</v>
      </c>
      <c r="J27" s="8">
        <v>87.210899999999995</v>
      </c>
      <c r="K27" s="8">
        <v>45.5</v>
      </c>
      <c r="L27" s="8"/>
      <c r="M27" s="8" t="s">
        <v>41</v>
      </c>
    </row>
    <row r="28" spans="1:18" ht="29" x14ac:dyDescent="0.35">
      <c r="A28" s="7" t="s">
        <v>71</v>
      </c>
      <c r="B28" s="8"/>
      <c r="C28" s="8" t="s">
        <v>69</v>
      </c>
      <c r="D28" s="8" t="s">
        <v>55</v>
      </c>
      <c r="E28" s="8">
        <v>24</v>
      </c>
      <c r="F28" s="8">
        <v>210</v>
      </c>
      <c r="G28" s="8">
        <v>5.04</v>
      </c>
      <c r="H28" s="8">
        <v>4500</v>
      </c>
      <c r="I28" s="8">
        <v>127.425825</v>
      </c>
      <c r="J28" s="8">
        <v>87.210899999999995</v>
      </c>
      <c r="K28" s="8">
        <v>45.5</v>
      </c>
      <c r="L28" s="8"/>
      <c r="M28" s="8" t="s">
        <v>43</v>
      </c>
    </row>
    <row r="29" spans="1:18" ht="29" x14ac:dyDescent="0.35">
      <c r="A29" s="7" t="s">
        <v>72</v>
      </c>
      <c r="B29" s="8"/>
      <c r="C29" s="8" t="s">
        <v>54</v>
      </c>
      <c r="D29" s="8" t="s">
        <v>55</v>
      </c>
      <c r="E29" s="8">
        <v>24</v>
      </c>
      <c r="F29" s="8">
        <v>110</v>
      </c>
      <c r="G29" s="8">
        <v>2.64</v>
      </c>
      <c r="H29" s="8">
        <v>4200</v>
      </c>
      <c r="I29" s="8">
        <v>90.047583000000003</v>
      </c>
      <c r="J29" s="8">
        <v>74.752200000000002</v>
      </c>
      <c r="K29" s="8">
        <v>41.5</v>
      </c>
      <c r="L29" s="8"/>
      <c r="M29" s="8"/>
    </row>
    <row r="30" spans="1:18" ht="29" x14ac:dyDescent="0.35">
      <c r="A30" s="7" t="s">
        <v>73</v>
      </c>
      <c r="B30" s="8"/>
      <c r="C30" s="8" t="s">
        <v>54</v>
      </c>
      <c r="D30" s="8" t="s">
        <v>55</v>
      </c>
      <c r="E30" s="8">
        <v>24</v>
      </c>
      <c r="F30" s="8">
        <v>110</v>
      </c>
      <c r="G30" s="8">
        <v>2.64</v>
      </c>
      <c r="H30" s="8">
        <v>4200</v>
      </c>
      <c r="I30" s="8">
        <v>90.047583000000003</v>
      </c>
      <c r="J30" s="8">
        <v>74.752200000000002</v>
      </c>
      <c r="K30" s="8">
        <v>41.5</v>
      </c>
      <c r="L30" s="8"/>
      <c r="M30" s="8" t="s">
        <v>41</v>
      </c>
      <c r="Q30" t="s">
        <v>0</v>
      </c>
      <c r="R30" t="s">
        <v>7</v>
      </c>
    </row>
    <row r="31" spans="1:18" ht="29" x14ac:dyDescent="0.35">
      <c r="A31" s="7" t="s">
        <v>74</v>
      </c>
      <c r="B31" s="8"/>
      <c r="C31" s="8" t="s">
        <v>54</v>
      </c>
      <c r="D31" s="8" t="s">
        <v>55</v>
      </c>
      <c r="E31" s="8">
        <v>24</v>
      </c>
      <c r="F31" s="8">
        <v>110</v>
      </c>
      <c r="G31" s="8">
        <v>2.64</v>
      </c>
      <c r="H31" s="8">
        <v>4200</v>
      </c>
      <c r="I31" s="8">
        <v>90.047583000000003</v>
      </c>
      <c r="J31" s="8">
        <v>74.752200000000002</v>
      </c>
      <c r="K31" s="8">
        <v>41.5</v>
      </c>
      <c r="L31" s="8"/>
      <c r="M31" s="8" t="s">
        <v>43</v>
      </c>
      <c r="Q31" t="s">
        <v>75</v>
      </c>
      <c r="R31">
        <v>22</v>
      </c>
    </row>
    <row r="32" spans="1:18" ht="29" x14ac:dyDescent="0.35">
      <c r="A32" s="7" t="s">
        <v>76</v>
      </c>
      <c r="B32" s="8"/>
      <c r="C32" s="8" t="s">
        <v>54</v>
      </c>
      <c r="D32" s="8" t="s">
        <v>55</v>
      </c>
      <c r="E32" s="8">
        <v>24</v>
      </c>
      <c r="F32" s="8">
        <v>110</v>
      </c>
      <c r="G32" s="8">
        <v>2.64</v>
      </c>
      <c r="H32" s="8">
        <v>4200</v>
      </c>
      <c r="I32" s="8">
        <v>90.047583000000003</v>
      </c>
      <c r="J32" s="8">
        <v>74.752200000000002</v>
      </c>
      <c r="K32" s="8">
        <v>41.5</v>
      </c>
      <c r="L32" s="8"/>
      <c r="M32" s="8" t="s">
        <v>59</v>
      </c>
      <c r="Q32" s="9" t="s">
        <v>77</v>
      </c>
      <c r="R32">
        <v>20</v>
      </c>
    </row>
    <row r="33" spans="1:19" ht="29" x14ac:dyDescent="0.35">
      <c r="A33" s="7" t="s">
        <v>78</v>
      </c>
      <c r="B33" s="8"/>
      <c r="C33" s="8" t="s">
        <v>54</v>
      </c>
      <c r="D33" s="8" t="s">
        <v>55</v>
      </c>
      <c r="E33" s="8">
        <v>24</v>
      </c>
      <c r="F33" s="8">
        <v>110</v>
      </c>
      <c r="G33" s="8">
        <v>2.64</v>
      </c>
      <c r="H33" s="8">
        <v>4200</v>
      </c>
      <c r="I33" s="8">
        <v>90.047583000000003</v>
      </c>
      <c r="J33" s="8">
        <v>74.752200000000002</v>
      </c>
      <c r="K33" s="8">
        <v>41.5</v>
      </c>
      <c r="L33" s="8"/>
      <c r="M33" s="8" t="s">
        <v>59</v>
      </c>
      <c r="Q33" s="9" t="s">
        <v>79</v>
      </c>
      <c r="R33">
        <v>14</v>
      </c>
      <c r="S33" t="s">
        <v>356</v>
      </c>
    </row>
    <row r="34" spans="1:19" ht="29" x14ac:dyDescent="0.35">
      <c r="A34" s="7" t="s">
        <v>80</v>
      </c>
      <c r="B34" s="8"/>
      <c r="C34" s="8" t="s">
        <v>54</v>
      </c>
      <c r="D34" s="8" t="s">
        <v>55</v>
      </c>
      <c r="E34" s="8">
        <v>24</v>
      </c>
      <c r="F34" s="8">
        <v>110</v>
      </c>
      <c r="G34" s="8">
        <v>2.64</v>
      </c>
      <c r="H34" s="8">
        <v>4200</v>
      </c>
      <c r="I34" s="8">
        <v>90.047583000000003</v>
      </c>
      <c r="J34" s="8">
        <v>74.752200000000002</v>
      </c>
      <c r="K34" s="8">
        <v>41.5</v>
      </c>
      <c r="L34" s="8"/>
      <c r="M34" s="8" t="s">
        <v>59</v>
      </c>
      <c r="Q34" s="9" t="s">
        <v>81</v>
      </c>
      <c r="R34">
        <v>20</v>
      </c>
    </row>
    <row r="35" spans="1:19" ht="29" x14ac:dyDescent="0.35">
      <c r="A35" s="7" t="s">
        <v>82</v>
      </c>
      <c r="B35" s="8"/>
      <c r="C35" s="8" t="s">
        <v>69</v>
      </c>
      <c r="D35" s="8" t="s">
        <v>55</v>
      </c>
      <c r="E35" s="8">
        <v>24</v>
      </c>
      <c r="F35" s="8">
        <v>145</v>
      </c>
      <c r="G35" s="8">
        <v>3.48</v>
      </c>
      <c r="H35" s="8">
        <v>4200</v>
      </c>
      <c r="I35" s="8">
        <v>118.93077000000001</v>
      </c>
      <c r="J35" s="8">
        <v>74.752200000000002</v>
      </c>
      <c r="K35" s="8">
        <v>43.7</v>
      </c>
      <c r="L35" s="8"/>
      <c r="M35" s="8"/>
    </row>
    <row r="36" spans="1:19" ht="29" x14ac:dyDescent="0.35">
      <c r="A36" s="7" t="s">
        <v>83</v>
      </c>
      <c r="B36" s="8"/>
      <c r="C36" s="8" t="s">
        <v>69</v>
      </c>
      <c r="D36" s="8" t="s">
        <v>55</v>
      </c>
      <c r="E36" s="8">
        <v>24</v>
      </c>
      <c r="F36" s="8">
        <v>145</v>
      </c>
      <c r="G36" s="8">
        <v>3.48</v>
      </c>
      <c r="H36" s="8">
        <v>4200</v>
      </c>
      <c r="I36" s="8">
        <v>118.93077000000001</v>
      </c>
      <c r="J36" s="8">
        <v>74.752200000000002</v>
      </c>
      <c r="K36" s="8">
        <v>43.7</v>
      </c>
      <c r="L36" s="8"/>
      <c r="M36" s="8" t="s">
        <v>41</v>
      </c>
    </row>
    <row r="37" spans="1:19" ht="29" x14ac:dyDescent="0.35">
      <c r="A37" s="7" t="s">
        <v>84</v>
      </c>
      <c r="B37" s="8"/>
      <c r="C37" s="8" t="s">
        <v>69</v>
      </c>
      <c r="D37" s="8" t="s">
        <v>55</v>
      </c>
      <c r="E37" s="8">
        <v>24</v>
      </c>
      <c r="F37" s="8">
        <v>145</v>
      </c>
      <c r="G37" s="8">
        <v>3.48</v>
      </c>
      <c r="H37" s="8">
        <v>4200</v>
      </c>
      <c r="I37" s="8">
        <v>118.93077000000001</v>
      </c>
      <c r="J37" s="8">
        <v>74.752200000000002</v>
      </c>
      <c r="K37" s="8">
        <v>43.7</v>
      </c>
      <c r="L37" s="8"/>
      <c r="M37" s="8" t="s">
        <v>43</v>
      </c>
    </row>
    <row r="38" spans="1:19" ht="29" x14ac:dyDescent="0.35">
      <c r="A38" s="7" t="s">
        <v>85</v>
      </c>
      <c r="B38" s="8"/>
      <c r="C38" s="8" t="s">
        <v>69</v>
      </c>
      <c r="D38" s="8" t="s">
        <v>55</v>
      </c>
      <c r="E38" s="8">
        <v>24</v>
      </c>
      <c r="F38" s="8">
        <v>126</v>
      </c>
      <c r="G38" s="8">
        <v>3.03</v>
      </c>
      <c r="H38" s="8">
        <v>3900</v>
      </c>
      <c r="I38" s="8">
        <v>110.435715</v>
      </c>
      <c r="J38" s="8">
        <v>62.293500000000002</v>
      </c>
      <c r="K38" s="8">
        <v>41.6</v>
      </c>
      <c r="L38" s="8"/>
      <c r="M38" s="8"/>
    </row>
    <row r="39" spans="1:19" ht="29" x14ac:dyDescent="0.35">
      <c r="A39" s="7" t="s">
        <v>86</v>
      </c>
      <c r="B39" s="8"/>
      <c r="C39" s="8" t="s">
        <v>69</v>
      </c>
      <c r="D39" s="8" t="s">
        <v>55</v>
      </c>
      <c r="E39" s="8">
        <v>24</v>
      </c>
      <c r="F39" s="8">
        <v>126</v>
      </c>
      <c r="G39" s="8">
        <v>3.03</v>
      </c>
      <c r="H39" s="8">
        <v>3900</v>
      </c>
      <c r="I39" s="8">
        <v>110.435715</v>
      </c>
      <c r="J39" s="8">
        <v>62.293500000000002</v>
      </c>
      <c r="K39" s="8">
        <v>41.6</v>
      </c>
      <c r="L39" s="8"/>
      <c r="M39" s="8" t="s">
        <v>41</v>
      </c>
    </row>
    <row r="40" spans="1:19" ht="29" x14ac:dyDescent="0.35">
      <c r="A40" s="7" t="s">
        <v>87</v>
      </c>
      <c r="B40" s="8"/>
      <c r="C40" s="8" t="s">
        <v>69</v>
      </c>
      <c r="D40" s="8" t="s">
        <v>55</v>
      </c>
      <c r="E40" s="8">
        <v>24</v>
      </c>
      <c r="F40" s="8">
        <v>126</v>
      </c>
      <c r="G40" s="8">
        <v>3.03</v>
      </c>
      <c r="H40" s="8">
        <v>3900</v>
      </c>
      <c r="I40" s="8">
        <v>110.435715</v>
      </c>
      <c r="J40" s="8">
        <v>62.293500000000002</v>
      </c>
      <c r="K40" s="8">
        <v>41.6</v>
      </c>
      <c r="L40" s="8"/>
      <c r="M40" s="8" t="s">
        <v>43</v>
      </c>
    </row>
    <row r="41" spans="1:19" ht="29" x14ac:dyDescent="0.35">
      <c r="A41" s="7" t="s">
        <v>88</v>
      </c>
      <c r="B41" s="8"/>
      <c r="C41" s="8" t="s">
        <v>54</v>
      </c>
      <c r="D41" s="8" t="s">
        <v>39</v>
      </c>
      <c r="E41" s="8">
        <v>24</v>
      </c>
      <c r="F41" s="8">
        <v>155</v>
      </c>
      <c r="G41" s="8">
        <v>3.72</v>
      </c>
      <c r="H41" s="8">
        <v>4800</v>
      </c>
      <c r="I41" s="8">
        <v>101.94066000000001</v>
      </c>
      <c r="J41" s="8">
        <v>102.16134</v>
      </c>
      <c r="K41" s="8">
        <v>45.5</v>
      </c>
      <c r="L41" s="8"/>
      <c r="M41" s="8"/>
    </row>
    <row r="42" spans="1:19" ht="29" x14ac:dyDescent="0.35">
      <c r="A42" s="7" t="s">
        <v>89</v>
      </c>
      <c r="B42" s="8"/>
      <c r="C42" s="8" t="s">
        <v>54</v>
      </c>
      <c r="D42" s="8" t="s">
        <v>39</v>
      </c>
      <c r="E42" s="8">
        <v>24</v>
      </c>
      <c r="F42" s="8">
        <v>155</v>
      </c>
      <c r="G42" s="8">
        <v>3.72</v>
      </c>
      <c r="H42" s="8">
        <v>4800</v>
      </c>
      <c r="I42" s="8">
        <v>101.94066000000001</v>
      </c>
      <c r="J42" s="8">
        <v>102.16134</v>
      </c>
      <c r="K42" s="8">
        <v>45.5</v>
      </c>
      <c r="L42" s="8"/>
      <c r="M42" s="8" t="s">
        <v>41</v>
      </c>
    </row>
    <row r="43" spans="1:19" ht="29" x14ac:dyDescent="0.35">
      <c r="A43" s="7" t="s">
        <v>90</v>
      </c>
      <c r="B43" s="8"/>
      <c r="C43" s="8" t="s">
        <v>54</v>
      </c>
      <c r="D43" s="8" t="s">
        <v>39</v>
      </c>
      <c r="E43" s="8">
        <v>24</v>
      </c>
      <c r="F43" s="8">
        <v>155</v>
      </c>
      <c r="G43" s="8">
        <v>3.72</v>
      </c>
      <c r="H43" s="8">
        <v>4800</v>
      </c>
      <c r="I43" s="8">
        <v>101.94066000000001</v>
      </c>
      <c r="J43" s="8">
        <v>102.16134</v>
      </c>
      <c r="K43" s="8">
        <v>45.5</v>
      </c>
      <c r="L43" s="8"/>
      <c r="M43" s="8" t="s">
        <v>43</v>
      </c>
    </row>
    <row r="44" spans="1:19" ht="29" x14ac:dyDescent="0.35">
      <c r="A44" s="7" t="s">
        <v>91</v>
      </c>
      <c r="B44" s="8"/>
      <c r="C44" s="8" t="s">
        <v>54</v>
      </c>
      <c r="D44" s="8" t="s">
        <v>39</v>
      </c>
      <c r="E44" s="8">
        <v>24</v>
      </c>
      <c r="F44" s="8">
        <v>155</v>
      </c>
      <c r="G44" s="8">
        <v>3.72</v>
      </c>
      <c r="H44" s="8">
        <v>4800</v>
      </c>
      <c r="I44" s="8">
        <v>101.94066000000001</v>
      </c>
      <c r="J44" s="8">
        <v>102.16134</v>
      </c>
      <c r="K44" s="8">
        <v>45.5</v>
      </c>
      <c r="L44" s="8"/>
      <c r="M44" s="8" t="s">
        <v>59</v>
      </c>
    </row>
    <row r="45" spans="1:19" ht="29" x14ac:dyDescent="0.35">
      <c r="A45" s="7" t="s">
        <v>92</v>
      </c>
      <c r="B45" s="8"/>
      <c r="C45" s="8" t="s">
        <v>54</v>
      </c>
      <c r="D45" s="8" t="s">
        <v>39</v>
      </c>
      <c r="E45" s="8">
        <v>24</v>
      </c>
      <c r="F45" s="8">
        <v>155</v>
      </c>
      <c r="G45" s="8">
        <v>3.72</v>
      </c>
      <c r="H45" s="8">
        <v>4800</v>
      </c>
      <c r="I45" s="8">
        <v>101.94066000000001</v>
      </c>
      <c r="J45" s="8">
        <v>102.16134</v>
      </c>
      <c r="K45" s="8">
        <v>45.5</v>
      </c>
      <c r="L45" s="8"/>
      <c r="M45" s="8" t="s">
        <v>59</v>
      </c>
    </row>
    <row r="46" spans="1:19" ht="29" x14ac:dyDescent="0.35">
      <c r="A46" s="7" t="s">
        <v>93</v>
      </c>
      <c r="B46" s="8"/>
      <c r="C46" s="8" t="s">
        <v>54</v>
      </c>
      <c r="D46" s="8" t="s">
        <v>39</v>
      </c>
      <c r="E46" s="8">
        <v>24</v>
      </c>
      <c r="F46" s="8">
        <v>155</v>
      </c>
      <c r="G46" s="8">
        <v>3.72</v>
      </c>
      <c r="H46" s="8">
        <v>4800</v>
      </c>
      <c r="I46" s="8">
        <v>101.94066000000001</v>
      </c>
      <c r="J46" s="8">
        <v>102.16134</v>
      </c>
      <c r="K46" s="8">
        <v>45.5</v>
      </c>
      <c r="L46" s="8"/>
      <c r="M46" s="8" t="s">
        <v>59</v>
      </c>
    </row>
    <row r="47" spans="1:19" ht="29" x14ac:dyDescent="0.35">
      <c r="A47" s="7" t="s">
        <v>94</v>
      </c>
      <c r="B47" s="8"/>
      <c r="C47" s="8" t="s">
        <v>54</v>
      </c>
      <c r="D47" s="8" t="s">
        <v>39</v>
      </c>
      <c r="E47" s="8">
        <v>24</v>
      </c>
      <c r="F47" s="8">
        <v>135</v>
      </c>
      <c r="G47" s="8">
        <v>3.24</v>
      </c>
      <c r="H47" s="8">
        <v>4500</v>
      </c>
      <c r="I47" s="8">
        <v>96.843626999999998</v>
      </c>
      <c r="J47" s="8">
        <v>87.210899999999995</v>
      </c>
      <c r="K47" s="8">
        <v>44</v>
      </c>
      <c r="L47" s="8"/>
      <c r="M47" s="8"/>
    </row>
    <row r="48" spans="1:19" ht="29" x14ac:dyDescent="0.35">
      <c r="A48" s="7" t="s">
        <v>95</v>
      </c>
      <c r="B48" s="8"/>
      <c r="C48" s="8" t="s">
        <v>54</v>
      </c>
      <c r="D48" s="8" t="s">
        <v>39</v>
      </c>
      <c r="E48" s="8">
        <v>24</v>
      </c>
      <c r="F48" s="8">
        <v>135</v>
      </c>
      <c r="G48" s="8">
        <v>3.24</v>
      </c>
      <c r="H48" s="8">
        <v>4500</v>
      </c>
      <c r="I48" s="8">
        <v>96.843626999999998</v>
      </c>
      <c r="J48" s="8">
        <v>87.210899999999995</v>
      </c>
      <c r="K48" s="8">
        <v>44</v>
      </c>
      <c r="L48" s="8"/>
      <c r="M48" s="8" t="s">
        <v>41</v>
      </c>
    </row>
    <row r="49" spans="1:13" ht="29" x14ac:dyDescent="0.35">
      <c r="A49" s="7" t="s">
        <v>96</v>
      </c>
      <c r="B49" s="8"/>
      <c r="C49" s="8" t="s">
        <v>54</v>
      </c>
      <c r="D49" s="8" t="s">
        <v>39</v>
      </c>
      <c r="E49" s="8">
        <v>24</v>
      </c>
      <c r="F49" s="8">
        <v>135</v>
      </c>
      <c r="G49" s="8">
        <v>3.24</v>
      </c>
      <c r="H49" s="8">
        <v>4500</v>
      </c>
      <c r="I49" s="8">
        <v>96.843626999999998</v>
      </c>
      <c r="J49" s="8">
        <v>87.210899999999995</v>
      </c>
      <c r="K49" s="8">
        <v>44</v>
      </c>
      <c r="L49" s="8"/>
      <c r="M49" s="8" t="s">
        <v>43</v>
      </c>
    </row>
    <row r="50" spans="1:13" ht="29" x14ac:dyDescent="0.35">
      <c r="A50" s="7" t="s">
        <v>97</v>
      </c>
      <c r="B50" s="8"/>
      <c r="C50" s="8" t="s">
        <v>54</v>
      </c>
      <c r="D50" s="8" t="s">
        <v>39</v>
      </c>
      <c r="E50" s="8">
        <v>24</v>
      </c>
      <c r="F50" s="8">
        <v>135</v>
      </c>
      <c r="G50" s="8">
        <v>3.24</v>
      </c>
      <c r="H50" s="8">
        <v>4500</v>
      </c>
      <c r="I50" s="8">
        <v>96.843626999999998</v>
      </c>
      <c r="J50" s="8">
        <v>87.210899999999995</v>
      </c>
      <c r="K50" s="8">
        <v>44</v>
      </c>
      <c r="L50" s="8"/>
      <c r="M50" s="8" t="s">
        <v>59</v>
      </c>
    </row>
    <row r="51" spans="1:13" ht="29" x14ac:dyDescent="0.35">
      <c r="A51" s="7" t="s">
        <v>98</v>
      </c>
      <c r="B51" s="8"/>
      <c r="C51" s="8" t="s">
        <v>54</v>
      </c>
      <c r="D51" s="8" t="s">
        <v>39</v>
      </c>
      <c r="E51" s="8">
        <v>24</v>
      </c>
      <c r="F51" s="8">
        <v>135</v>
      </c>
      <c r="G51" s="8">
        <v>3.24</v>
      </c>
      <c r="H51" s="8">
        <v>4500</v>
      </c>
      <c r="I51" s="8">
        <v>96.843626999999998</v>
      </c>
      <c r="J51" s="8">
        <v>87.210899999999995</v>
      </c>
      <c r="K51" s="8">
        <v>44</v>
      </c>
      <c r="L51" s="8"/>
      <c r="M51" s="8" t="s">
        <v>59</v>
      </c>
    </row>
    <row r="52" spans="1:13" ht="29" x14ac:dyDescent="0.35">
      <c r="A52" s="7" t="s">
        <v>99</v>
      </c>
      <c r="B52" s="8"/>
      <c r="C52" s="8" t="s">
        <v>54</v>
      </c>
      <c r="D52" s="8" t="s">
        <v>39</v>
      </c>
      <c r="E52" s="8">
        <v>24</v>
      </c>
      <c r="F52" s="8">
        <v>135</v>
      </c>
      <c r="G52" s="8">
        <v>3.24</v>
      </c>
      <c r="H52" s="8">
        <v>4500</v>
      </c>
      <c r="I52" s="8">
        <v>96.843626999999998</v>
      </c>
      <c r="J52" s="8">
        <v>87.210899999999995</v>
      </c>
      <c r="K52" s="8">
        <v>44</v>
      </c>
      <c r="L52" s="8"/>
      <c r="M52" s="8" t="s">
        <v>59</v>
      </c>
    </row>
    <row r="53" spans="1:13" ht="29" x14ac:dyDescent="0.35">
      <c r="A53" s="7" t="s">
        <v>100</v>
      </c>
      <c r="B53" s="8"/>
      <c r="C53" s="8" t="s">
        <v>69</v>
      </c>
      <c r="D53" s="8" t="s">
        <v>39</v>
      </c>
      <c r="E53" s="8">
        <v>24</v>
      </c>
      <c r="F53" s="8">
        <v>205</v>
      </c>
      <c r="G53" s="8">
        <v>4.92</v>
      </c>
      <c r="H53" s="8">
        <v>4500</v>
      </c>
      <c r="I53" s="8">
        <v>127.425825</v>
      </c>
      <c r="J53" s="8">
        <v>87.210899999999995</v>
      </c>
      <c r="K53" s="8">
        <v>46.1</v>
      </c>
      <c r="L53" s="8"/>
      <c r="M53" s="8"/>
    </row>
    <row r="54" spans="1:13" ht="29" x14ac:dyDescent="0.35">
      <c r="A54" s="7" t="s">
        <v>101</v>
      </c>
      <c r="B54" s="8"/>
      <c r="C54" s="8" t="s">
        <v>69</v>
      </c>
      <c r="D54" s="8" t="s">
        <v>39</v>
      </c>
      <c r="E54" s="8">
        <v>24</v>
      </c>
      <c r="F54" s="8">
        <v>205</v>
      </c>
      <c r="G54" s="8">
        <v>4.92</v>
      </c>
      <c r="H54" s="8">
        <v>4500</v>
      </c>
      <c r="I54" s="8">
        <v>127.425825</v>
      </c>
      <c r="J54" s="8">
        <v>87.210899999999995</v>
      </c>
      <c r="K54" s="8">
        <v>46.1</v>
      </c>
      <c r="L54" s="8"/>
      <c r="M54" s="8" t="s">
        <v>41</v>
      </c>
    </row>
    <row r="55" spans="1:13" ht="29" x14ac:dyDescent="0.35">
      <c r="A55" s="7" t="s">
        <v>102</v>
      </c>
      <c r="B55" s="8"/>
      <c r="C55" s="8" t="s">
        <v>69</v>
      </c>
      <c r="D55" s="8" t="s">
        <v>39</v>
      </c>
      <c r="E55" s="8">
        <v>24</v>
      </c>
      <c r="F55" s="8">
        <v>205</v>
      </c>
      <c r="G55" s="8">
        <v>4.92</v>
      </c>
      <c r="H55" s="8">
        <v>4500</v>
      </c>
      <c r="I55" s="8">
        <v>127.425825</v>
      </c>
      <c r="J55" s="8">
        <v>87.210899999999995</v>
      </c>
      <c r="K55" s="8">
        <v>46.1</v>
      </c>
      <c r="L55" s="8"/>
      <c r="M55" s="8" t="s">
        <v>43</v>
      </c>
    </row>
    <row r="56" spans="1:13" ht="29" x14ac:dyDescent="0.35">
      <c r="A56" s="7" t="s">
        <v>103</v>
      </c>
      <c r="B56" s="8"/>
      <c r="C56" s="8" t="s">
        <v>69</v>
      </c>
      <c r="D56" s="8" t="s">
        <v>39</v>
      </c>
      <c r="E56" s="8">
        <v>24</v>
      </c>
      <c r="F56" s="8">
        <v>205</v>
      </c>
      <c r="G56" s="8">
        <v>4.92</v>
      </c>
      <c r="H56" s="8">
        <v>4500</v>
      </c>
      <c r="I56" s="8">
        <v>127.425825</v>
      </c>
      <c r="J56" s="8">
        <v>87.210899999999995</v>
      </c>
      <c r="K56" s="8">
        <v>46.1</v>
      </c>
      <c r="L56" s="8"/>
      <c r="M56" s="8" t="s">
        <v>59</v>
      </c>
    </row>
    <row r="57" spans="1:13" ht="29" x14ac:dyDescent="0.35">
      <c r="A57" s="7" t="s">
        <v>104</v>
      </c>
      <c r="B57" s="8"/>
      <c r="C57" s="8" t="s">
        <v>69</v>
      </c>
      <c r="D57" s="8" t="s">
        <v>39</v>
      </c>
      <c r="E57" s="8">
        <v>24</v>
      </c>
      <c r="F57" s="8">
        <v>205</v>
      </c>
      <c r="G57" s="8">
        <v>4.92</v>
      </c>
      <c r="H57" s="8">
        <v>4500</v>
      </c>
      <c r="I57" s="8">
        <v>127.425825</v>
      </c>
      <c r="J57" s="8">
        <v>87.210899999999995</v>
      </c>
      <c r="K57" s="8">
        <v>46.1</v>
      </c>
      <c r="L57" s="8"/>
      <c r="M57" s="8" t="s">
        <v>59</v>
      </c>
    </row>
    <row r="58" spans="1:13" ht="29" x14ac:dyDescent="0.35">
      <c r="A58" s="7" t="s">
        <v>105</v>
      </c>
      <c r="B58" s="8"/>
      <c r="C58" s="8" t="s">
        <v>69</v>
      </c>
      <c r="D58" s="8" t="s">
        <v>39</v>
      </c>
      <c r="E58" s="8">
        <v>24</v>
      </c>
      <c r="F58" s="8">
        <v>205</v>
      </c>
      <c r="G58" s="8">
        <v>4.92</v>
      </c>
      <c r="H58" s="8">
        <v>4500</v>
      </c>
      <c r="I58" s="8">
        <v>127.425825</v>
      </c>
      <c r="J58" s="8">
        <v>87.210899999999995</v>
      </c>
      <c r="K58" s="8">
        <v>46.1</v>
      </c>
      <c r="L58" s="8"/>
      <c r="M58" s="8" t="s">
        <v>59</v>
      </c>
    </row>
    <row r="59" spans="1:13" ht="29" x14ac:dyDescent="0.35">
      <c r="A59" s="7" t="s">
        <v>106</v>
      </c>
      <c r="B59" s="8"/>
      <c r="C59" s="8" t="s">
        <v>54</v>
      </c>
      <c r="D59" s="8" t="s">
        <v>39</v>
      </c>
      <c r="E59" s="8">
        <v>24</v>
      </c>
      <c r="F59" s="8">
        <v>100</v>
      </c>
      <c r="G59" s="8">
        <v>2.4</v>
      </c>
      <c r="H59" s="8">
        <v>4200</v>
      </c>
      <c r="I59" s="8">
        <v>90.047583000000003</v>
      </c>
      <c r="J59" s="8">
        <v>74.752200000000002</v>
      </c>
      <c r="K59" s="8">
        <v>42.5</v>
      </c>
      <c r="L59" s="8"/>
      <c r="M59" s="8"/>
    </row>
    <row r="60" spans="1:13" ht="29" x14ac:dyDescent="0.35">
      <c r="A60" s="7" t="s">
        <v>107</v>
      </c>
      <c r="B60" s="8"/>
      <c r="C60" s="8" t="s">
        <v>54</v>
      </c>
      <c r="D60" s="8" t="s">
        <v>39</v>
      </c>
      <c r="E60" s="8">
        <v>24</v>
      </c>
      <c r="F60" s="8">
        <v>100</v>
      </c>
      <c r="G60" s="8">
        <v>2.4</v>
      </c>
      <c r="H60" s="8">
        <v>4200</v>
      </c>
      <c r="I60" s="8">
        <v>90.047583000000003</v>
      </c>
      <c r="J60" s="8">
        <v>74.752200000000002</v>
      </c>
      <c r="K60" s="8">
        <v>42.5</v>
      </c>
      <c r="L60" s="8"/>
      <c r="M60" s="8" t="s">
        <v>41</v>
      </c>
    </row>
    <row r="61" spans="1:13" ht="29" x14ac:dyDescent="0.35">
      <c r="A61" s="7" t="s">
        <v>108</v>
      </c>
      <c r="B61" s="8"/>
      <c r="C61" s="8" t="s">
        <v>54</v>
      </c>
      <c r="D61" s="8" t="s">
        <v>39</v>
      </c>
      <c r="E61" s="8">
        <v>24</v>
      </c>
      <c r="F61" s="8">
        <v>100</v>
      </c>
      <c r="G61" s="8">
        <v>2.4</v>
      </c>
      <c r="H61" s="8">
        <v>4200</v>
      </c>
      <c r="I61" s="8">
        <v>90.047583000000003</v>
      </c>
      <c r="J61" s="8">
        <v>74.752200000000002</v>
      </c>
      <c r="K61" s="8">
        <v>42.5</v>
      </c>
      <c r="L61" s="8"/>
      <c r="M61" s="8" t="s">
        <v>43</v>
      </c>
    </row>
    <row r="62" spans="1:13" ht="29" x14ac:dyDescent="0.35">
      <c r="A62" s="7" t="s">
        <v>109</v>
      </c>
      <c r="B62" s="8"/>
      <c r="C62" s="8" t="s">
        <v>54</v>
      </c>
      <c r="D62" s="8" t="s">
        <v>39</v>
      </c>
      <c r="E62" s="8">
        <v>24</v>
      </c>
      <c r="F62" s="8">
        <v>100</v>
      </c>
      <c r="G62" s="8">
        <v>2.4</v>
      </c>
      <c r="H62" s="8">
        <v>4200</v>
      </c>
      <c r="I62" s="8">
        <v>90.047583000000003</v>
      </c>
      <c r="J62" s="8">
        <v>74.752200000000002</v>
      </c>
      <c r="K62" s="8">
        <v>42.5</v>
      </c>
      <c r="L62" s="8"/>
      <c r="M62" s="8" t="s">
        <v>59</v>
      </c>
    </row>
    <row r="63" spans="1:13" ht="29" x14ac:dyDescent="0.35">
      <c r="A63" s="7" t="s">
        <v>110</v>
      </c>
      <c r="B63" s="8"/>
      <c r="C63" s="8" t="s">
        <v>54</v>
      </c>
      <c r="D63" s="8" t="s">
        <v>39</v>
      </c>
      <c r="E63" s="8">
        <v>24</v>
      </c>
      <c r="F63" s="8">
        <v>100</v>
      </c>
      <c r="G63" s="8">
        <v>2.4</v>
      </c>
      <c r="H63" s="8">
        <v>4200</v>
      </c>
      <c r="I63" s="8">
        <v>90.047583000000003</v>
      </c>
      <c r="J63" s="8">
        <v>74.752200000000002</v>
      </c>
      <c r="K63" s="8">
        <v>42.5</v>
      </c>
      <c r="L63" s="8"/>
      <c r="M63" s="8" t="s">
        <v>59</v>
      </c>
    </row>
    <row r="64" spans="1:13" ht="29" x14ac:dyDescent="0.35">
      <c r="A64" s="7" t="s">
        <v>111</v>
      </c>
      <c r="B64" s="8"/>
      <c r="C64" s="8" t="s">
        <v>54</v>
      </c>
      <c r="D64" s="8" t="s">
        <v>39</v>
      </c>
      <c r="E64" s="8">
        <v>24</v>
      </c>
      <c r="F64" s="8">
        <v>100</v>
      </c>
      <c r="G64" s="8">
        <v>2.4</v>
      </c>
      <c r="H64" s="8">
        <v>4200</v>
      </c>
      <c r="I64" s="8">
        <v>90.047583000000003</v>
      </c>
      <c r="J64" s="8">
        <v>74.752200000000002</v>
      </c>
      <c r="K64" s="8">
        <v>42.5</v>
      </c>
      <c r="L64" s="8"/>
      <c r="M64" s="8" t="s">
        <v>59</v>
      </c>
    </row>
    <row r="65" spans="1:13" ht="29" x14ac:dyDescent="0.35">
      <c r="A65" s="7" t="s">
        <v>112</v>
      </c>
      <c r="B65" s="8" t="s">
        <v>113</v>
      </c>
      <c r="C65" s="8" t="s">
        <v>38</v>
      </c>
      <c r="D65" s="8" t="s">
        <v>55</v>
      </c>
      <c r="E65" s="8">
        <v>24</v>
      </c>
      <c r="F65" s="8">
        <v>207</v>
      </c>
      <c r="G65" s="8">
        <v>5</v>
      </c>
      <c r="H65" s="8">
        <v>7600</v>
      </c>
      <c r="I65" s="8">
        <v>67.960440000000006</v>
      </c>
      <c r="J65" s="8">
        <v>159.47136</v>
      </c>
      <c r="K65" s="8">
        <v>45</v>
      </c>
      <c r="L65" s="8"/>
      <c r="M65" s="8"/>
    </row>
    <row r="66" spans="1:13" ht="29" x14ac:dyDescent="0.35">
      <c r="A66" s="7" t="s">
        <v>114</v>
      </c>
      <c r="B66" s="8" t="s">
        <v>113</v>
      </c>
      <c r="C66" s="8" t="s">
        <v>38</v>
      </c>
      <c r="D66" s="8" t="s">
        <v>55</v>
      </c>
      <c r="E66" s="8">
        <v>24</v>
      </c>
      <c r="F66" s="8">
        <v>181</v>
      </c>
      <c r="G66" s="8">
        <v>4.3</v>
      </c>
      <c r="H66" s="8">
        <v>6900</v>
      </c>
      <c r="I66" s="8">
        <v>61.164396000000004</v>
      </c>
      <c r="J66" s="8">
        <v>134.55396000000002</v>
      </c>
      <c r="K66" s="8">
        <v>43</v>
      </c>
      <c r="L66" s="8"/>
      <c r="M66" s="8"/>
    </row>
    <row r="67" spans="1:13" ht="29" x14ac:dyDescent="0.35">
      <c r="A67" s="7" t="s">
        <v>115</v>
      </c>
      <c r="B67" s="8" t="s">
        <v>113</v>
      </c>
      <c r="C67" s="8" t="s">
        <v>38</v>
      </c>
      <c r="D67" s="8" t="s">
        <v>55</v>
      </c>
      <c r="E67" s="8">
        <v>24</v>
      </c>
      <c r="F67" s="8">
        <v>131</v>
      </c>
      <c r="G67" s="8">
        <v>3.1</v>
      </c>
      <c r="H67" s="8">
        <v>6100</v>
      </c>
      <c r="I67" s="8">
        <v>53.518846500000002</v>
      </c>
      <c r="J67" s="8">
        <v>104.65308</v>
      </c>
      <c r="K67" s="8">
        <v>41</v>
      </c>
      <c r="L67" s="8"/>
      <c r="M67" s="8"/>
    </row>
    <row r="68" spans="1:13" ht="29" x14ac:dyDescent="0.35">
      <c r="A68" s="7" t="s">
        <v>116</v>
      </c>
      <c r="B68" s="8" t="s">
        <v>113</v>
      </c>
      <c r="C68" s="8" t="s">
        <v>38</v>
      </c>
      <c r="D68" s="8" t="s">
        <v>55</v>
      </c>
      <c r="E68" s="8">
        <v>24</v>
      </c>
      <c r="F68" s="8">
        <v>114</v>
      </c>
      <c r="G68" s="8">
        <v>2.7</v>
      </c>
      <c r="H68" s="8">
        <v>5600</v>
      </c>
      <c r="I68" s="8">
        <v>49.271318999999998</v>
      </c>
      <c r="J68" s="8">
        <v>89.702640000000002</v>
      </c>
      <c r="K68" s="8">
        <v>37</v>
      </c>
      <c r="L68" s="8"/>
      <c r="M68" s="8"/>
    </row>
    <row r="69" spans="1:13" ht="29" x14ac:dyDescent="0.35">
      <c r="A69" s="7" t="s">
        <v>117</v>
      </c>
      <c r="B69" s="8" t="s">
        <v>118</v>
      </c>
      <c r="C69" s="8" t="s">
        <v>119</v>
      </c>
      <c r="D69" s="8" t="s">
        <v>55</v>
      </c>
      <c r="E69" s="8">
        <v>24</v>
      </c>
      <c r="F69" s="8">
        <v>200</v>
      </c>
      <c r="G69" s="8">
        <v>4.8</v>
      </c>
      <c r="H69" s="8">
        <v>5100</v>
      </c>
      <c r="I69" s="8">
        <v>83.251539000000008</v>
      </c>
      <c r="J69" s="8">
        <v>89.702640000000002</v>
      </c>
      <c r="K69" s="8">
        <v>44</v>
      </c>
      <c r="L69" s="8"/>
      <c r="M69" s="8"/>
    </row>
    <row r="70" spans="1:13" ht="29" x14ac:dyDescent="0.35">
      <c r="A70" s="7" t="s">
        <v>120</v>
      </c>
      <c r="B70" s="8" t="s">
        <v>118</v>
      </c>
      <c r="C70" s="8" t="s">
        <v>119</v>
      </c>
      <c r="D70" s="8" t="s">
        <v>55</v>
      </c>
      <c r="E70" s="8">
        <v>24</v>
      </c>
      <c r="F70" s="8">
        <v>160</v>
      </c>
      <c r="G70" s="8">
        <v>3.8</v>
      </c>
      <c r="H70" s="8">
        <v>4700</v>
      </c>
      <c r="I70" s="8">
        <v>76.455494999999999</v>
      </c>
      <c r="J70" s="8">
        <v>77.243939999999995</v>
      </c>
      <c r="K70" s="8">
        <v>42</v>
      </c>
      <c r="L70" s="8"/>
      <c r="M70" s="8"/>
    </row>
    <row r="71" spans="1:13" ht="29" x14ac:dyDescent="0.35">
      <c r="A71" s="7" t="s">
        <v>121</v>
      </c>
      <c r="B71" s="8" t="s">
        <v>118</v>
      </c>
      <c r="C71" s="8" t="s">
        <v>119</v>
      </c>
      <c r="D71" s="8" t="s">
        <v>55</v>
      </c>
      <c r="E71" s="8">
        <v>24</v>
      </c>
      <c r="F71" s="8">
        <v>130</v>
      </c>
      <c r="G71" s="8">
        <v>3.1</v>
      </c>
      <c r="H71" s="8">
        <v>4200</v>
      </c>
      <c r="I71" s="8">
        <v>67.960440000000006</v>
      </c>
      <c r="J71" s="8">
        <v>62.293500000000002</v>
      </c>
      <c r="K71" s="8">
        <v>38</v>
      </c>
      <c r="L71" s="8"/>
      <c r="M71" s="8"/>
    </row>
    <row r="72" spans="1:13" ht="29" x14ac:dyDescent="0.35">
      <c r="A72" s="7" t="s">
        <v>75</v>
      </c>
      <c r="B72" s="8" t="s">
        <v>122</v>
      </c>
      <c r="C72" s="8" t="s">
        <v>123</v>
      </c>
      <c r="D72" s="8" t="s">
        <v>39</v>
      </c>
      <c r="E72" s="8">
        <v>24</v>
      </c>
      <c r="F72" s="8">
        <v>430</v>
      </c>
      <c r="G72" s="8">
        <v>10.3</v>
      </c>
      <c r="H72" s="8">
        <v>8000</v>
      </c>
      <c r="I72" s="8">
        <v>95.994121500000006</v>
      </c>
      <c r="J72" s="8">
        <v>229.24008000000001</v>
      </c>
      <c r="K72" s="8">
        <v>56</v>
      </c>
      <c r="L72" s="8"/>
      <c r="M72" s="8"/>
    </row>
    <row r="73" spans="1:13" ht="29" x14ac:dyDescent="0.35">
      <c r="A73" s="7" t="s">
        <v>124</v>
      </c>
      <c r="B73" s="8" t="s">
        <v>122</v>
      </c>
      <c r="C73" s="8" t="s">
        <v>123</v>
      </c>
      <c r="D73" s="8" t="s">
        <v>39</v>
      </c>
      <c r="E73" s="8">
        <v>24</v>
      </c>
      <c r="F73" s="8">
        <v>310</v>
      </c>
      <c r="G73" s="8">
        <v>7.4</v>
      </c>
      <c r="H73" s="8">
        <v>7000</v>
      </c>
      <c r="I73" s="8">
        <v>83.591341200000002</v>
      </c>
      <c r="J73" s="8">
        <v>176.91353999999998</v>
      </c>
      <c r="K73" s="8">
        <v>52</v>
      </c>
      <c r="L73" s="8"/>
      <c r="M73" s="8"/>
    </row>
    <row r="74" spans="1:13" ht="29" x14ac:dyDescent="0.35">
      <c r="A74" s="7" t="s">
        <v>125</v>
      </c>
      <c r="B74" s="8" t="s">
        <v>122</v>
      </c>
      <c r="C74" s="8" t="s">
        <v>123</v>
      </c>
      <c r="D74" s="8" t="s">
        <v>39</v>
      </c>
      <c r="E74" s="8">
        <v>24</v>
      </c>
      <c r="F74" s="8">
        <v>220</v>
      </c>
      <c r="G74" s="8">
        <v>5.3</v>
      </c>
      <c r="H74" s="8">
        <v>6000</v>
      </c>
      <c r="I74" s="8">
        <v>70.508956499999996</v>
      </c>
      <c r="J74" s="8">
        <v>132.06222</v>
      </c>
      <c r="K74" s="8">
        <v>47</v>
      </c>
      <c r="L74" s="8"/>
      <c r="M74" s="8"/>
    </row>
    <row r="75" spans="1:13" ht="29" x14ac:dyDescent="0.35">
      <c r="A75" s="7" t="s">
        <v>77</v>
      </c>
      <c r="B75" s="8" t="s">
        <v>122</v>
      </c>
      <c r="C75" s="8" t="s">
        <v>126</v>
      </c>
      <c r="D75" s="8" t="s">
        <v>39</v>
      </c>
      <c r="E75" s="8">
        <v>24</v>
      </c>
      <c r="F75" s="8">
        <v>400</v>
      </c>
      <c r="G75" s="8">
        <v>9.6</v>
      </c>
      <c r="H75" s="8">
        <v>5700</v>
      </c>
      <c r="I75" s="8">
        <v>142.88682509999998</v>
      </c>
      <c r="J75" s="8">
        <v>184.38875999999999</v>
      </c>
      <c r="K75" s="8">
        <v>55.2</v>
      </c>
      <c r="L75" s="8"/>
      <c r="M75" s="8"/>
    </row>
    <row r="76" spans="1:13" ht="29" x14ac:dyDescent="0.35">
      <c r="A76" s="7" t="s">
        <v>127</v>
      </c>
      <c r="B76" s="8" t="s">
        <v>122</v>
      </c>
      <c r="C76" s="8" t="s">
        <v>126</v>
      </c>
      <c r="D76" s="8" t="s">
        <v>39</v>
      </c>
      <c r="E76" s="8">
        <v>24</v>
      </c>
      <c r="F76" s="8">
        <v>300</v>
      </c>
      <c r="G76" s="8">
        <v>7.2</v>
      </c>
      <c r="H76" s="8">
        <v>4900</v>
      </c>
      <c r="I76" s="8">
        <v>126.5763195</v>
      </c>
      <c r="J76" s="8">
        <v>142.02918</v>
      </c>
      <c r="K76" s="8">
        <v>51.6</v>
      </c>
      <c r="L76" s="8"/>
      <c r="M76" s="8"/>
    </row>
    <row r="77" spans="1:13" ht="29" x14ac:dyDescent="0.35">
      <c r="A77" s="7" t="s">
        <v>79</v>
      </c>
      <c r="B77" s="8" t="s">
        <v>122</v>
      </c>
      <c r="C77" s="8" t="s">
        <v>128</v>
      </c>
      <c r="D77" s="8" t="s">
        <v>39</v>
      </c>
      <c r="E77" s="8">
        <v>24</v>
      </c>
      <c r="F77" s="8">
        <v>510</v>
      </c>
      <c r="G77" s="8">
        <v>12.2</v>
      </c>
      <c r="H77" s="8">
        <v>4900</v>
      </c>
      <c r="I77" s="8">
        <v>204.22112220000002</v>
      </c>
      <c r="J77" s="8">
        <v>176.91353999999998</v>
      </c>
      <c r="K77" s="8">
        <v>57.6</v>
      </c>
      <c r="L77" s="8"/>
      <c r="M77" s="8"/>
    </row>
    <row r="78" spans="1:13" ht="29" x14ac:dyDescent="0.35">
      <c r="A78" s="7" t="s">
        <v>129</v>
      </c>
      <c r="B78" s="8" t="s">
        <v>122</v>
      </c>
      <c r="C78" s="8" t="s">
        <v>128</v>
      </c>
      <c r="D78" s="8" t="s">
        <v>39</v>
      </c>
      <c r="E78" s="8">
        <v>24</v>
      </c>
      <c r="F78" s="8">
        <v>400</v>
      </c>
      <c r="G78" s="8">
        <v>9.6</v>
      </c>
      <c r="H78" s="8">
        <v>4400</v>
      </c>
      <c r="I78" s="8">
        <v>180.60486929999999</v>
      </c>
      <c r="J78" s="8">
        <v>139.53744</v>
      </c>
      <c r="K78" s="8">
        <v>53.8</v>
      </c>
      <c r="L78" s="8"/>
      <c r="M78" s="8"/>
    </row>
    <row r="79" spans="1:13" ht="29" x14ac:dyDescent="0.35">
      <c r="A79" s="7" t="s">
        <v>130</v>
      </c>
      <c r="B79" s="8" t="s">
        <v>122</v>
      </c>
      <c r="C79" s="8" t="s">
        <v>126</v>
      </c>
      <c r="D79" s="8" t="s">
        <v>39</v>
      </c>
      <c r="E79" s="8">
        <v>24</v>
      </c>
      <c r="F79" s="8">
        <v>200</v>
      </c>
      <c r="G79" s="8">
        <v>4.8</v>
      </c>
      <c r="H79" s="8">
        <v>4200</v>
      </c>
      <c r="I79" s="8">
        <v>101.0911545</v>
      </c>
      <c r="J79" s="8">
        <v>107.14482</v>
      </c>
      <c r="K79" s="8">
        <v>47.3</v>
      </c>
      <c r="L79" s="8"/>
      <c r="M79" s="8"/>
    </row>
    <row r="80" spans="1:13" ht="29" x14ac:dyDescent="0.35">
      <c r="A80" s="7" t="s">
        <v>81</v>
      </c>
      <c r="B80" s="8" t="s">
        <v>122</v>
      </c>
      <c r="C80" s="8" t="s">
        <v>131</v>
      </c>
      <c r="D80" s="8" t="s">
        <v>39</v>
      </c>
      <c r="E80" s="8">
        <v>24</v>
      </c>
      <c r="F80" s="8">
        <v>760</v>
      </c>
      <c r="G80" s="8">
        <v>18.2</v>
      </c>
      <c r="H80" s="8">
        <v>4200</v>
      </c>
      <c r="I80" s="8">
        <v>322.81209000000001</v>
      </c>
      <c r="J80" s="8">
        <v>161.9631</v>
      </c>
      <c r="K80" s="8">
        <v>54</v>
      </c>
      <c r="L80" s="8"/>
      <c r="M80" s="8"/>
    </row>
    <row r="81" spans="1:13" ht="29" x14ac:dyDescent="0.35">
      <c r="A81" s="7" t="s">
        <v>132</v>
      </c>
      <c r="B81" s="8" t="s">
        <v>122</v>
      </c>
      <c r="C81" s="8" t="s">
        <v>128</v>
      </c>
      <c r="D81" s="8" t="s">
        <v>39</v>
      </c>
      <c r="E81" s="8">
        <v>24</v>
      </c>
      <c r="F81" s="8">
        <v>250</v>
      </c>
      <c r="G81" s="8">
        <v>6</v>
      </c>
      <c r="H81" s="8">
        <v>3800</v>
      </c>
      <c r="I81" s="8">
        <v>155.79930870000001</v>
      </c>
      <c r="J81" s="8">
        <v>107.14482</v>
      </c>
      <c r="K81" s="8">
        <v>50.3</v>
      </c>
      <c r="L81" s="8"/>
      <c r="M81" s="8"/>
    </row>
    <row r="82" spans="1:13" ht="29" x14ac:dyDescent="0.35">
      <c r="A82" s="7" t="s">
        <v>133</v>
      </c>
      <c r="B82" s="8" t="s">
        <v>122</v>
      </c>
      <c r="C82" s="8" t="s">
        <v>131</v>
      </c>
      <c r="D82" s="8" t="s">
        <v>39</v>
      </c>
      <c r="E82" s="8">
        <v>24</v>
      </c>
      <c r="F82" s="8">
        <v>570</v>
      </c>
      <c r="G82" s="8">
        <v>13.7</v>
      </c>
      <c r="H82" s="8">
        <v>3800</v>
      </c>
      <c r="I82" s="8">
        <v>288.83186999999998</v>
      </c>
      <c r="J82" s="8">
        <v>134.55396000000002</v>
      </c>
      <c r="K82" s="8">
        <v>51</v>
      </c>
      <c r="L82" s="8"/>
      <c r="M82" s="8"/>
    </row>
    <row r="83" spans="1:13" ht="29" x14ac:dyDescent="0.35">
      <c r="A83" s="7" t="s">
        <v>134</v>
      </c>
      <c r="B83" s="8"/>
      <c r="C83" s="8" t="s">
        <v>135</v>
      </c>
      <c r="D83" s="8" t="s">
        <v>55</v>
      </c>
      <c r="E83" s="8">
        <v>24</v>
      </c>
      <c r="F83" s="8">
        <v>64</v>
      </c>
      <c r="G83" s="8">
        <v>1.54</v>
      </c>
      <c r="H83" s="8">
        <v>3300</v>
      </c>
      <c r="I83" s="8">
        <v>61.164396000000004</v>
      </c>
      <c r="J83" s="8">
        <v>44.851320000000001</v>
      </c>
      <c r="K83" s="8">
        <v>38</v>
      </c>
      <c r="L83" s="8"/>
      <c r="M83" s="8"/>
    </row>
    <row r="84" spans="1:13" ht="29" x14ac:dyDescent="0.35">
      <c r="A84" s="7" t="s">
        <v>136</v>
      </c>
      <c r="B84" s="8"/>
      <c r="C84" s="8" t="s">
        <v>135</v>
      </c>
      <c r="D84" s="8" t="s">
        <v>55</v>
      </c>
      <c r="E84" s="8">
        <v>24</v>
      </c>
      <c r="F84" s="8">
        <v>64</v>
      </c>
      <c r="G84" s="8">
        <v>1.54</v>
      </c>
      <c r="H84" s="8">
        <v>3300</v>
      </c>
      <c r="I84" s="8">
        <v>61.164396000000004</v>
      </c>
      <c r="J84" s="8">
        <v>44.851320000000001</v>
      </c>
      <c r="K84" s="8">
        <v>38</v>
      </c>
      <c r="L84" s="8"/>
      <c r="M84" s="8" t="s">
        <v>41</v>
      </c>
    </row>
    <row r="85" spans="1:13" ht="29" x14ac:dyDescent="0.35">
      <c r="A85" s="7" t="s">
        <v>137</v>
      </c>
      <c r="B85" s="8"/>
      <c r="C85" s="8" t="s">
        <v>135</v>
      </c>
      <c r="D85" s="8" t="s">
        <v>55</v>
      </c>
      <c r="E85" s="8">
        <v>24</v>
      </c>
      <c r="F85" s="8">
        <v>64</v>
      </c>
      <c r="G85" s="8">
        <v>1.54</v>
      </c>
      <c r="H85" s="8">
        <v>3300</v>
      </c>
      <c r="I85" s="8">
        <v>61.164396000000004</v>
      </c>
      <c r="J85" s="8">
        <v>44.851320000000001</v>
      </c>
      <c r="K85" s="8">
        <v>38</v>
      </c>
      <c r="L85" s="8"/>
      <c r="M85" s="8" t="s">
        <v>43</v>
      </c>
    </row>
    <row r="86" spans="1:13" ht="29" x14ac:dyDescent="0.35">
      <c r="A86" s="7" t="s">
        <v>138</v>
      </c>
      <c r="B86" s="8"/>
      <c r="C86" s="8" t="s">
        <v>139</v>
      </c>
      <c r="D86" s="8" t="s">
        <v>55</v>
      </c>
      <c r="E86" s="8">
        <v>24</v>
      </c>
      <c r="F86" s="8">
        <v>66</v>
      </c>
      <c r="G86" s="8">
        <v>1.59</v>
      </c>
      <c r="H86" s="8">
        <v>3200</v>
      </c>
      <c r="I86" s="8">
        <v>49.271318999999998</v>
      </c>
      <c r="J86" s="8">
        <v>34.884360000000001</v>
      </c>
      <c r="K86" s="8">
        <v>33</v>
      </c>
      <c r="L86" s="8"/>
      <c r="M86" s="8"/>
    </row>
    <row r="87" spans="1:13" ht="29" x14ac:dyDescent="0.35">
      <c r="A87" s="7" t="s">
        <v>140</v>
      </c>
      <c r="B87" s="8"/>
      <c r="C87" s="8" t="s">
        <v>139</v>
      </c>
      <c r="D87" s="8" t="s">
        <v>55</v>
      </c>
      <c r="E87" s="8">
        <v>24</v>
      </c>
      <c r="F87" s="8">
        <v>66</v>
      </c>
      <c r="G87" s="8">
        <v>1.59</v>
      </c>
      <c r="H87" s="8">
        <v>3200</v>
      </c>
      <c r="I87" s="8">
        <v>49.271318999999998</v>
      </c>
      <c r="J87" s="8">
        <v>34.884360000000001</v>
      </c>
      <c r="K87" s="8">
        <v>33</v>
      </c>
      <c r="L87" s="8"/>
      <c r="M87" s="8" t="s">
        <v>41</v>
      </c>
    </row>
    <row r="88" spans="1:13" ht="29" x14ac:dyDescent="0.35">
      <c r="A88" s="7" t="s">
        <v>141</v>
      </c>
      <c r="B88" s="8"/>
      <c r="C88" s="8" t="s">
        <v>139</v>
      </c>
      <c r="D88" s="8" t="s">
        <v>55</v>
      </c>
      <c r="E88" s="8">
        <v>24</v>
      </c>
      <c r="F88" s="8">
        <v>66</v>
      </c>
      <c r="G88" s="8">
        <v>1.59</v>
      </c>
      <c r="H88" s="8">
        <v>3200</v>
      </c>
      <c r="I88" s="8">
        <v>49.271318999999998</v>
      </c>
      <c r="J88" s="8">
        <v>34.884360000000001</v>
      </c>
      <c r="K88" s="8">
        <v>33</v>
      </c>
      <c r="L88" s="8"/>
      <c r="M88" s="8" t="s">
        <v>43</v>
      </c>
    </row>
    <row r="89" spans="1:13" ht="29" x14ac:dyDescent="0.35">
      <c r="A89" s="7" t="s">
        <v>142</v>
      </c>
      <c r="B89" s="8"/>
      <c r="C89" s="8" t="s">
        <v>143</v>
      </c>
      <c r="D89" s="8" t="s">
        <v>55</v>
      </c>
      <c r="E89" s="8">
        <v>24</v>
      </c>
      <c r="F89" s="8">
        <v>207</v>
      </c>
      <c r="G89" s="8">
        <v>5</v>
      </c>
      <c r="H89" s="8">
        <v>3100</v>
      </c>
      <c r="I89" s="8">
        <v>183.83299020000001</v>
      </c>
      <c r="J89" s="8">
        <v>69.768720000000002</v>
      </c>
      <c r="K89" s="8">
        <v>44.5</v>
      </c>
      <c r="L89" s="8"/>
      <c r="M89" s="8"/>
    </row>
    <row r="90" spans="1:13" ht="29" x14ac:dyDescent="0.35">
      <c r="A90" s="7" t="s">
        <v>144</v>
      </c>
      <c r="B90" s="8"/>
      <c r="C90" s="8" t="s">
        <v>143</v>
      </c>
      <c r="D90" s="8" t="s">
        <v>55</v>
      </c>
      <c r="E90" s="8">
        <v>24</v>
      </c>
      <c r="F90" s="8">
        <v>207</v>
      </c>
      <c r="G90" s="8">
        <v>5</v>
      </c>
      <c r="H90" s="8">
        <v>3100</v>
      </c>
      <c r="I90" s="8">
        <v>183.83299020000001</v>
      </c>
      <c r="J90" s="8">
        <v>69.768720000000002</v>
      </c>
      <c r="K90" s="8">
        <v>44.5</v>
      </c>
      <c r="L90" s="8"/>
      <c r="M90" s="8" t="s">
        <v>41</v>
      </c>
    </row>
    <row r="91" spans="1:13" ht="29" x14ac:dyDescent="0.35">
      <c r="A91" s="7" t="s">
        <v>145</v>
      </c>
      <c r="B91" s="8"/>
      <c r="C91" s="8" t="s">
        <v>143</v>
      </c>
      <c r="D91" s="8" t="s">
        <v>55</v>
      </c>
      <c r="E91" s="8">
        <v>24</v>
      </c>
      <c r="F91" s="8">
        <v>207</v>
      </c>
      <c r="G91" s="8">
        <v>5</v>
      </c>
      <c r="H91" s="8">
        <v>3100</v>
      </c>
      <c r="I91" s="8">
        <v>183.83299020000001</v>
      </c>
      <c r="J91" s="8">
        <v>69.768720000000002</v>
      </c>
      <c r="K91" s="8">
        <v>44.5</v>
      </c>
      <c r="L91" s="8"/>
      <c r="M91" s="8" t="s">
        <v>43</v>
      </c>
    </row>
    <row r="92" spans="1:13" ht="29" x14ac:dyDescent="0.35">
      <c r="A92" s="7" t="s">
        <v>146</v>
      </c>
      <c r="B92" s="8"/>
      <c r="C92" s="8" t="s">
        <v>131</v>
      </c>
      <c r="D92" s="8" t="s">
        <v>55</v>
      </c>
      <c r="E92" s="8">
        <v>24</v>
      </c>
      <c r="F92" s="8">
        <v>383</v>
      </c>
      <c r="G92" s="8">
        <v>9.1999999999999993</v>
      </c>
      <c r="H92" s="8">
        <v>3100</v>
      </c>
      <c r="I92" s="8">
        <v>234.46351799999999</v>
      </c>
      <c r="J92" s="8">
        <v>89.702640000000002</v>
      </c>
      <c r="K92" s="8">
        <v>48</v>
      </c>
      <c r="L92" s="8"/>
      <c r="M92" s="8"/>
    </row>
    <row r="93" spans="1:13" ht="29" x14ac:dyDescent="0.35">
      <c r="A93" s="7" t="s">
        <v>147</v>
      </c>
      <c r="B93" s="8"/>
      <c r="C93" s="8" t="s">
        <v>131</v>
      </c>
      <c r="D93" s="8" t="s">
        <v>55</v>
      </c>
      <c r="E93" s="8">
        <v>24</v>
      </c>
      <c r="F93" s="8">
        <v>383</v>
      </c>
      <c r="G93" s="8">
        <v>9.1999999999999993</v>
      </c>
      <c r="H93" s="8">
        <v>3100</v>
      </c>
      <c r="I93" s="8">
        <v>234.46351799999999</v>
      </c>
      <c r="J93" s="8">
        <v>89.702640000000002</v>
      </c>
      <c r="K93" s="8">
        <v>48</v>
      </c>
      <c r="L93" s="8"/>
      <c r="M93" s="8" t="s">
        <v>41</v>
      </c>
    </row>
    <row r="94" spans="1:13" ht="29" x14ac:dyDescent="0.35">
      <c r="A94" s="7" t="s">
        <v>148</v>
      </c>
      <c r="B94" s="8"/>
      <c r="C94" s="8" t="s">
        <v>131</v>
      </c>
      <c r="D94" s="8" t="s">
        <v>55</v>
      </c>
      <c r="E94" s="8">
        <v>24</v>
      </c>
      <c r="F94" s="8">
        <v>383</v>
      </c>
      <c r="G94" s="8">
        <v>9.1999999999999993</v>
      </c>
      <c r="H94" s="8">
        <v>3100</v>
      </c>
      <c r="I94" s="8">
        <v>234.46351799999999</v>
      </c>
      <c r="J94" s="8">
        <v>89.702640000000002</v>
      </c>
      <c r="K94" s="8">
        <v>48</v>
      </c>
      <c r="L94" s="8"/>
      <c r="M94" s="8" t="s">
        <v>43</v>
      </c>
    </row>
    <row r="95" spans="1:13" ht="29" x14ac:dyDescent="0.35">
      <c r="A95" s="7" t="s">
        <v>149</v>
      </c>
      <c r="B95" s="8"/>
      <c r="C95" s="8" t="s">
        <v>150</v>
      </c>
      <c r="D95" s="8" t="s">
        <v>55</v>
      </c>
      <c r="E95" s="8">
        <v>24</v>
      </c>
      <c r="F95" s="8">
        <v>92</v>
      </c>
      <c r="G95" s="8">
        <v>2.21</v>
      </c>
      <c r="H95" s="8">
        <v>3000</v>
      </c>
      <c r="I95" s="8">
        <v>62.863407000000002</v>
      </c>
      <c r="J95" s="8">
        <v>34.884360000000001</v>
      </c>
      <c r="K95" s="8">
        <v>34.700000000000003</v>
      </c>
      <c r="L95" s="8"/>
      <c r="M95" s="8"/>
    </row>
    <row r="96" spans="1:13" ht="29" x14ac:dyDescent="0.35">
      <c r="A96" s="7" t="s">
        <v>151</v>
      </c>
      <c r="B96" s="8"/>
      <c r="C96" s="8" t="s">
        <v>150</v>
      </c>
      <c r="D96" s="8" t="s">
        <v>55</v>
      </c>
      <c r="E96" s="8">
        <v>24</v>
      </c>
      <c r="F96" s="8">
        <v>92</v>
      </c>
      <c r="G96" s="8">
        <v>2.21</v>
      </c>
      <c r="H96" s="8">
        <v>3000</v>
      </c>
      <c r="I96" s="8">
        <v>62.863407000000002</v>
      </c>
      <c r="J96" s="8">
        <v>34.884360000000001</v>
      </c>
      <c r="K96" s="8">
        <v>34.700000000000003</v>
      </c>
      <c r="L96" s="8"/>
      <c r="M96" s="8" t="s">
        <v>41</v>
      </c>
    </row>
    <row r="97" spans="1:13" ht="29" x14ac:dyDescent="0.35">
      <c r="A97" s="7" t="s">
        <v>152</v>
      </c>
      <c r="B97" s="8"/>
      <c r="C97" s="8" t="s">
        <v>150</v>
      </c>
      <c r="D97" s="8" t="s">
        <v>55</v>
      </c>
      <c r="E97" s="8">
        <v>24</v>
      </c>
      <c r="F97" s="8">
        <v>92</v>
      </c>
      <c r="G97" s="8">
        <v>2.21</v>
      </c>
      <c r="H97" s="8">
        <v>3000</v>
      </c>
      <c r="I97" s="8">
        <v>62.863407000000002</v>
      </c>
      <c r="J97" s="8">
        <v>34.884360000000001</v>
      </c>
      <c r="K97" s="8">
        <v>34.700000000000003</v>
      </c>
      <c r="L97" s="8"/>
      <c r="M97" s="8" t="s">
        <v>43</v>
      </c>
    </row>
    <row r="98" spans="1:13" ht="29" x14ac:dyDescent="0.35">
      <c r="A98" s="7" t="s">
        <v>153</v>
      </c>
      <c r="B98" s="8"/>
      <c r="C98" s="8" t="s">
        <v>135</v>
      </c>
      <c r="D98" s="8" t="s">
        <v>55</v>
      </c>
      <c r="E98" s="8">
        <v>24</v>
      </c>
      <c r="F98" s="8">
        <v>51</v>
      </c>
      <c r="G98" s="8">
        <v>1.23</v>
      </c>
      <c r="H98" s="8">
        <v>3000</v>
      </c>
      <c r="I98" s="8">
        <v>56.067363</v>
      </c>
      <c r="J98" s="8">
        <v>39.867840000000001</v>
      </c>
      <c r="K98" s="8">
        <v>35</v>
      </c>
      <c r="L98" s="8"/>
      <c r="M98" s="8"/>
    </row>
    <row r="99" spans="1:13" ht="29" x14ac:dyDescent="0.35">
      <c r="A99" s="7" t="s">
        <v>154</v>
      </c>
      <c r="B99" s="8"/>
      <c r="C99" s="8" t="s">
        <v>135</v>
      </c>
      <c r="D99" s="8" t="s">
        <v>55</v>
      </c>
      <c r="E99" s="8">
        <v>24</v>
      </c>
      <c r="F99" s="8">
        <v>51</v>
      </c>
      <c r="G99" s="8">
        <v>1.23</v>
      </c>
      <c r="H99" s="8">
        <v>3000</v>
      </c>
      <c r="I99" s="8">
        <v>56.067363</v>
      </c>
      <c r="J99" s="8">
        <v>39.867840000000001</v>
      </c>
      <c r="K99" s="8">
        <v>35</v>
      </c>
      <c r="L99" s="8"/>
      <c r="M99" s="8" t="s">
        <v>41</v>
      </c>
    </row>
    <row r="100" spans="1:13" ht="29" x14ac:dyDescent="0.35">
      <c r="A100" s="7" t="s">
        <v>155</v>
      </c>
      <c r="B100" s="8"/>
      <c r="C100" s="8" t="s">
        <v>135</v>
      </c>
      <c r="D100" s="8" t="s">
        <v>55</v>
      </c>
      <c r="E100" s="8">
        <v>24</v>
      </c>
      <c r="F100" s="8">
        <v>51</v>
      </c>
      <c r="G100" s="8">
        <v>1.23</v>
      </c>
      <c r="H100" s="8">
        <v>3000</v>
      </c>
      <c r="I100" s="8">
        <v>56.067363</v>
      </c>
      <c r="J100" s="8">
        <v>39.867840000000001</v>
      </c>
      <c r="K100" s="8">
        <v>35</v>
      </c>
      <c r="L100" s="8"/>
      <c r="M100" s="8" t="s">
        <v>43</v>
      </c>
    </row>
    <row r="101" spans="1:13" ht="29" x14ac:dyDescent="0.35">
      <c r="A101" s="7" t="s">
        <v>156</v>
      </c>
      <c r="B101" s="8"/>
      <c r="C101" s="8" t="s">
        <v>139</v>
      </c>
      <c r="D101" s="8" t="s">
        <v>55</v>
      </c>
      <c r="E101" s="8">
        <v>24</v>
      </c>
      <c r="F101" s="8">
        <v>55</v>
      </c>
      <c r="G101" s="8">
        <v>1.32</v>
      </c>
      <c r="H101" s="8">
        <v>2900</v>
      </c>
      <c r="I101" s="8">
        <v>45.873297000000001</v>
      </c>
      <c r="J101" s="8">
        <v>29.900880000000001</v>
      </c>
      <c r="K101" s="8">
        <v>30</v>
      </c>
      <c r="L101" s="8"/>
      <c r="M101" s="8"/>
    </row>
    <row r="102" spans="1:13" ht="29" x14ac:dyDescent="0.35">
      <c r="A102" s="7" t="s">
        <v>157</v>
      </c>
      <c r="B102" s="8"/>
      <c r="C102" s="8" t="s">
        <v>139</v>
      </c>
      <c r="D102" s="8" t="s">
        <v>55</v>
      </c>
      <c r="E102" s="8">
        <v>24</v>
      </c>
      <c r="F102" s="8">
        <v>55</v>
      </c>
      <c r="G102" s="8">
        <v>1.32</v>
      </c>
      <c r="H102" s="8">
        <v>2900</v>
      </c>
      <c r="I102" s="8">
        <v>45.873297000000001</v>
      </c>
      <c r="J102" s="8">
        <v>29.900880000000001</v>
      </c>
      <c r="K102" s="8">
        <v>30</v>
      </c>
      <c r="L102" s="8"/>
      <c r="M102" s="8" t="s">
        <v>41</v>
      </c>
    </row>
    <row r="103" spans="1:13" ht="29" x14ac:dyDescent="0.35">
      <c r="A103" s="7" t="s">
        <v>158</v>
      </c>
      <c r="B103" s="8"/>
      <c r="C103" s="8" t="s">
        <v>139</v>
      </c>
      <c r="D103" s="8" t="s">
        <v>55</v>
      </c>
      <c r="E103" s="8">
        <v>24</v>
      </c>
      <c r="F103" s="8">
        <v>55</v>
      </c>
      <c r="G103" s="8">
        <v>1.32</v>
      </c>
      <c r="H103" s="8">
        <v>2900</v>
      </c>
      <c r="I103" s="8">
        <v>45.873297000000001</v>
      </c>
      <c r="J103" s="8">
        <v>29.900880000000001</v>
      </c>
      <c r="K103" s="8">
        <v>30</v>
      </c>
      <c r="L103" s="8"/>
      <c r="M103" s="8" t="s">
        <v>43</v>
      </c>
    </row>
    <row r="104" spans="1:13" ht="29" x14ac:dyDescent="0.35">
      <c r="A104" s="7" t="s">
        <v>159</v>
      </c>
      <c r="B104" s="8"/>
      <c r="C104" s="8" t="s">
        <v>150</v>
      </c>
      <c r="D104" s="8" t="s">
        <v>55</v>
      </c>
      <c r="E104" s="8">
        <v>24</v>
      </c>
      <c r="F104" s="8">
        <v>65</v>
      </c>
      <c r="G104" s="8">
        <v>1.56</v>
      </c>
      <c r="H104" s="8">
        <v>2700</v>
      </c>
      <c r="I104" s="8">
        <v>57.086769600000004</v>
      </c>
      <c r="J104" s="8">
        <v>27.409140000000001</v>
      </c>
      <c r="K104" s="8">
        <v>32</v>
      </c>
      <c r="L104" s="8"/>
      <c r="M104" s="8"/>
    </row>
    <row r="105" spans="1:13" ht="29" x14ac:dyDescent="0.35">
      <c r="A105" s="7" t="s">
        <v>160</v>
      </c>
      <c r="B105" s="8"/>
      <c r="C105" s="8" t="s">
        <v>150</v>
      </c>
      <c r="D105" s="8" t="s">
        <v>55</v>
      </c>
      <c r="E105" s="8">
        <v>24</v>
      </c>
      <c r="F105" s="8">
        <v>65</v>
      </c>
      <c r="G105" s="8">
        <v>1.56</v>
      </c>
      <c r="H105" s="8">
        <v>2700</v>
      </c>
      <c r="I105" s="8">
        <v>57.086769600000004</v>
      </c>
      <c r="J105" s="8">
        <v>27.409140000000001</v>
      </c>
      <c r="K105" s="8">
        <v>32</v>
      </c>
      <c r="L105" s="8"/>
      <c r="M105" s="8" t="s">
        <v>41</v>
      </c>
    </row>
    <row r="106" spans="1:13" ht="29" x14ac:dyDescent="0.35">
      <c r="A106" s="7" t="s">
        <v>161</v>
      </c>
      <c r="B106" s="8"/>
      <c r="C106" s="8" t="s">
        <v>150</v>
      </c>
      <c r="D106" s="8" t="s">
        <v>55</v>
      </c>
      <c r="E106" s="8">
        <v>24</v>
      </c>
      <c r="F106" s="8">
        <v>65</v>
      </c>
      <c r="G106" s="8">
        <v>1.56</v>
      </c>
      <c r="H106" s="8">
        <v>2700</v>
      </c>
      <c r="I106" s="8">
        <v>57.086769600000004</v>
      </c>
      <c r="J106" s="8">
        <v>27.409140000000001</v>
      </c>
      <c r="K106" s="8">
        <v>32</v>
      </c>
      <c r="L106" s="8"/>
      <c r="M106" s="8" t="s">
        <v>43</v>
      </c>
    </row>
    <row r="107" spans="1:13" ht="29" x14ac:dyDescent="0.35">
      <c r="A107" s="7" t="s">
        <v>162</v>
      </c>
      <c r="B107" s="8"/>
      <c r="C107" s="8" t="s">
        <v>143</v>
      </c>
      <c r="D107" s="8" t="s">
        <v>55</v>
      </c>
      <c r="E107" s="8">
        <v>24</v>
      </c>
      <c r="F107" s="8">
        <v>146</v>
      </c>
      <c r="G107" s="8">
        <v>3.5</v>
      </c>
      <c r="H107" s="8">
        <v>2700</v>
      </c>
      <c r="I107" s="8">
        <v>158.00802300000001</v>
      </c>
      <c r="J107" s="8">
        <v>54.818280000000001</v>
      </c>
      <c r="K107" s="8">
        <v>40.5</v>
      </c>
      <c r="L107" s="8"/>
      <c r="M107" s="8"/>
    </row>
    <row r="108" spans="1:13" ht="29" x14ac:dyDescent="0.35">
      <c r="A108" s="7" t="s">
        <v>163</v>
      </c>
      <c r="B108" s="8"/>
      <c r="C108" s="8" t="s">
        <v>143</v>
      </c>
      <c r="D108" s="8" t="s">
        <v>55</v>
      </c>
      <c r="E108" s="8">
        <v>24</v>
      </c>
      <c r="F108" s="8">
        <v>146</v>
      </c>
      <c r="G108" s="8">
        <v>3.5</v>
      </c>
      <c r="H108" s="8">
        <v>2700</v>
      </c>
      <c r="I108" s="8">
        <v>158.00802300000001</v>
      </c>
      <c r="J108" s="8">
        <v>54.818280000000001</v>
      </c>
      <c r="K108" s="8">
        <v>40.5</v>
      </c>
      <c r="L108" s="8"/>
      <c r="M108" s="8" t="s">
        <v>41</v>
      </c>
    </row>
    <row r="109" spans="1:13" ht="29" x14ac:dyDescent="0.35">
      <c r="A109" s="7" t="s">
        <v>164</v>
      </c>
      <c r="B109" s="8"/>
      <c r="C109" s="8" t="s">
        <v>143</v>
      </c>
      <c r="D109" s="8" t="s">
        <v>55</v>
      </c>
      <c r="E109" s="8">
        <v>24</v>
      </c>
      <c r="F109" s="8">
        <v>146</v>
      </c>
      <c r="G109" s="8">
        <v>3.5</v>
      </c>
      <c r="H109" s="8">
        <v>2700</v>
      </c>
      <c r="I109" s="8">
        <v>158.00802300000001</v>
      </c>
      <c r="J109" s="8">
        <v>54.818280000000001</v>
      </c>
      <c r="K109" s="8">
        <v>40.5</v>
      </c>
      <c r="L109" s="8"/>
      <c r="M109" s="8" t="s">
        <v>43</v>
      </c>
    </row>
    <row r="110" spans="1:13" ht="29" x14ac:dyDescent="0.35">
      <c r="A110" s="7" t="s">
        <v>165</v>
      </c>
      <c r="B110" s="8"/>
      <c r="C110" s="8" t="s">
        <v>139</v>
      </c>
      <c r="D110" s="8" t="s">
        <v>55</v>
      </c>
      <c r="E110" s="8">
        <v>24</v>
      </c>
      <c r="F110" s="8">
        <v>44</v>
      </c>
      <c r="G110" s="8">
        <v>1.06</v>
      </c>
      <c r="H110" s="8">
        <v>2600</v>
      </c>
      <c r="I110" s="8">
        <v>39.926758499999998</v>
      </c>
      <c r="J110" s="8">
        <v>22.425660000000001</v>
      </c>
      <c r="K110" s="8">
        <v>26</v>
      </c>
      <c r="L110" s="8"/>
      <c r="M110" s="8"/>
    </row>
    <row r="111" spans="1:13" ht="29" x14ac:dyDescent="0.35">
      <c r="A111" s="7" t="s">
        <v>166</v>
      </c>
      <c r="B111" s="8"/>
      <c r="C111" s="8" t="s">
        <v>139</v>
      </c>
      <c r="D111" s="8" t="s">
        <v>55</v>
      </c>
      <c r="E111" s="8">
        <v>24</v>
      </c>
      <c r="F111" s="8">
        <v>44</v>
      </c>
      <c r="G111" s="8">
        <v>1.06</v>
      </c>
      <c r="H111" s="8">
        <v>2600</v>
      </c>
      <c r="I111" s="8">
        <v>39.926758499999998</v>
      </c>
      <c r="J111" s="8">
        <v>22.425660000000001</v>
      </c>
      <c r="K111" s="8">
        <v>26</v>
      </c>
      <c r="L111" s="8"/>
      <c r="M111" s="8" t="s">
        <v>41</v>
      </c>
    </row>
    <row r="112" spans="1:13" ht="29" x14ac:dyDescent="0.35">
      <c r="A112" s="7" t="s">
        <v>167</v>
      </c>
      <c r="B112" s="8"/>
      <c r="C112" s="8" t="s">
        <v>139</v>
      </c>
      <c r="D112" s="8" t="s">
        <v>55</v>
      </c>
      <c r="E112" s="8">
        <v>24</v>
      </c>
      <c r="F112" s="8">
        <v>44</v>
      </c>
      <c r="G112" s="8">
        <v>1.06</v>
      </c>
      <c r="H112" s="8">
        <v>2600</v>
      </c>
      <c r="I112" s="8">
        <v>39.926758499999998</v>
      </c>
      <c r="J112" s="8">
        <v>22.425660000000001</v>
      </c>
      <c r="K112" s="8">
        <v>26</v>
      </c>
      <c r="L112" s="8"/>
      <c r="M112" s="8" t="s">
        <v>43</v>
      </c>
    </row>
    <row r="113" spans="1:13" ht="29" x14ac:dyDescent="0.35">
      <c r="A113" s="7" t="s">
        <v>168</v>
      </c>
      <c r="B113" s="8"/>
      <c r="C113" s="8" t="s">
        <v>135</v>
      </c>
      <c r="D113" s="8" t="s">
        <v>55</v>
      </c>
      <c r="E113" s="8">
        <v>24</v>
      </c>
      <c r="F113" s="8">
        <v>42</v>
      </c>
      <c r="G113" s="8">
        <v>1.01</v>
      </c>
      <c r="H113" s="8">
        <v>2600</v>
      </c>
      <c r="I113" s="8">
        <v>49.271318999999998</v>
      </c>
      <c r="J113" s="8">
        <v>29.900880000000001</v>
      </c>
      <c r="K113" s="8">
        <v>30</v>
      </c>
      <c r="L113" s="8"/>
      <c r="M113" s="8"/>
    </row>
    <row r="114" spans="1:13" ht="29" x14ac:dyDescent="0.35">
      <c r="A114" s="7" t="s">
        <v>169</v>
      </c>
      <c r="B114" s="8"/>
      <c r="C114" s="8" t="s">
        <v>135</v>
      </c>
      <c r="D114" s="8" t="s">
        <v>55</v>
      </c>
      <c r="E114" s="8">
        <v>24</v>
      </c>
      <c r="F114" s="8">
        <v>42</v>
      </c>
      <c r="G114" s="8">
        <v>1.01</v>
      </c>
      <c r="H114" s="8">
        <v>2600</v>
      </c>
      <c r="I114" s="8">
        <v>49.271318999999998</v>
      </c>
      <c r="J114" s="8">
        <v>29.900880000000001</v>
      </c>
      <c r="K114" s="8">
        <v>30</v>
      </c>
      <c r="L114" s="8"/>
      <c r="M114" s="8" t="s">
        <v>41</v>
      </c>
    </row>
    <row r="115" spans="1:13" ht="29" x14ac:dyDescent="0.35">
      <c r="A115" s="7" t="s">
        <v>170</v>
      </c>
      <c r="B115" s="8"/>
      <c r="C115" s="8" t="s">
        <v>135</v>
      </c>
      <c r="D115" s="8" t="s">
        <v>55</v>
      </c>
      <c r="E115" s="8">
        <v>24</v>
      </c>
      <c r="F115" s="8">
        <v>42</v>
      </c>
      <c r="G115" s="8">
        <v>1.01</v>
      </c>
      <c r="H115" s="8">
        <v>2600</v>
      </c>
      <c r="I115" s="8">
        <v>49.271318999999998</v>
      </c>
      <c r="J115" s="8">
        <v>29.900880000000001</v>
      </c>
      <c r="K115" s="8">
        <v>30</v>
      </c>
      <c r="L115" s="8"/>
      <c r="M115" s="8" t="s">
        <v>43</v>
      </c>
    </row>
    <row r="116" spans="1:13" ht="29" x14ac:dyDescent="0.35">
      <c r="A116" s="7" t="s">
        <v>171</v>
      </c>
      <c r="B116" s="8"/>
      <c r="C116" s="8" t="s">
        <v>131</v>
      </c>
      <c r="D116" s="8" t="s">
        <v>55</v>
      </c>
      <c r="E116" s="8">
        <v>24</v>
      </c>
      <c r="F116" s="8">
        <v>224</v>
      </c>
      <c r="G116" s="8">
        <v>5.4</v>
      </c>
      <c r="H116" s="8">
        <v>2600</v>
      </c>
      <c r="I116" s="8">
        <v>197.08527599999999</v>
      </c>
      <c r="J116" s="8">
        <v>64.785240000000002</v>
      </c>
      <c r="K116" s="8">
        <v>44</v>
      </c>
      <c r="L116" s="8"/>
      <c r="M116" s="8"/>
    </row>
    <row r="117" spans="1:13" ht="29" x14ac:dyDescent="0.35">
      <c r="A117" s="7" t="s">
        <v>172</v>
      </c>
      <c r="B117" s="8"/>
      <c r="C117" s="8" t="s">
        <v>131</v>
      </c>
      <c r="D117" s="8" t="s">
        <v>55</v>
      </c>
      <c r="E117" s="8">
        <v>24</v>
      </c>
      <c r="F117" s="8">
        <v>224</v>
      </c>
      <c r="G117" s="8">
        <v>5.4</v>
      </c>
      <c r="H117" s="8">
        <v>2600</v>
      </c>
      <c r="I117" s="8">
        <v>197.08527599999999</v>
      </c>
      <c r="J117" s="8">
        <v>64.785240000000002</v>
      </c>
      <c r="K117" s="8">
        <v>44</v>
      </c>
      <c r="L117" s="8"/>
      <c r="M117" s="8" t="s">
        <v>41</v>
      </c>
    </row>
    <row r="118" spans="1:13" ht="29" x14ac:dyDescent="0.35">
      <c r="A118" s="7" t="s">
        <v>173</v>
      </c>
      <c r="B118" s="8"/>
      <c r="C118" s="8" t="s">
        <v>131</v>
      </c>
      <c r="D118" s="8" t="s">
        <v>55</v>
      </c>
      <c r="E118" s="8">
        <v>24</v>
      </c>
      <c r="F118" s="8">
        <v>224</v>
      </c>
      <c r="G118" s="8">
        <v>5.4</v>
      </c>
      <c r="H118" s="8">
        <v>2600</v>
      </c>
      <c r="I118" s="8">
        <v>197.08527599999999</v>
      </c>
      <c r="J118" s="8">
        <v>64.785240000000002</v>
      </c>
      <c r="K118" s="8">
        <v>44</v>
      </c>
      <c r="L118" s="8"/>
      <c r="M118" s="8" t="s">
        <v>43</v>
      </c>
    </row>
    <row r="119" spans="1:13" ht="29" x14ac:dyDescent="0.35">
      <c r="A119" s="7" t="s">
        <v>174</v>
      </c>
      <c r="B119" s="8"/>
      <c r="C119" s="8" t="s">
        <v>150</v>
      </c>
      <c r="D119" s="8" t="s">
        <v>55</v>
      </c>
      <c r="E119" s="8">
        <v>24</v>
      </c>
      <c r="F119" s="8">
        <v>56</v>
      </c>
      <c r="G119" s="8">
        <v>1.35</v>
      </c>
      <c r="H119" s="8">
        <v>2400</v>
      </c>
      <c r="I119" s="8">
        <v>50.970330000000004</v>
      </c>
      <c r="J119" s="8">
        <v>22.425660000000001</v>
      </c>
      <c r="K119" s="8">
        <v>30.8</v>
      </c>
      <c r="L119" s="8"/>
      <c r="M119" s="8"/>
    </row>
    <row r="120" spans="1:13" ht="29" x14ac:dyDescent="0.35">
      <c r="A120" s="7" t="s">
        <v>175</v>
      </c>
      <c r="B120" s="8"/>
      <c r="C120" s="8" t="s">
        <v>150</v>
      </c>
      <c r="D120" s="8" t="s">
        <v>55</v>
      </c>
      <c r="E120" s="8">
        <v>24</v>
      </c>
      <c r="F120" s="8">
        <v>56</v>
      </c>
      <c r="G120" s="8">
        <v>1.35</v>
      </c>
      <c r="H120" s="8">
        <v>2400</v>
      </c>
      <c r="I120" s="8">
        <v>50.970330000000004</v>
      </c>
      <c r="J120" s="8">
        <v>22.425660000000001</v>
      </c>
      <c r="K120" s="8">
        <v>30.8</v>
      </c>
      <c r="L120" s="8"/>
      <c r="M120" s="8" t="s">
        <v>41</v>
      </c>
    </row>
    <row r="121" spans="1:13" ht="29" x14ac:dyDescent="0.35">
      <c r="A121" s="7" t="s">
        <v>176</v>
      </c>
      <c r="B121" s="8"/>
      <c r="C121" s="8" t="s">
        <v>150</v>
      </c>
      <c r="D121" s="8" t="s">
        <v>55</v>
      </c>
      <c r="E121" s="8">
        <v>24</v>
      </c>
      <c r="F121" s="8">
        <v>56</v>
      </c>
      <c r="G121" s="8">
        <v>1.35</v>
      </c>
      <c r="H121" s="8">
        <v>2400</v>
      </c>
      <c r="I121" s="8">
        <v>50.970330000000004</v>
      </c>
      <c r="J121" s="8">
        <v>22.425660000000001</v>
      </c>
      <c r="K121" s="8">
        <v>30.8</v>
      </c>
      <c r="L121" s="8"/>
      <c r="M121" s="8" t="s">
        <v>43</v>
      </c>
    </row>
    <row r="122" spans="1:13" ht="29" x14ac:dyDescent="0.35">
      <c r="A122" s="7" t="s">
        <v>177</v>
      </c>
      <c r="B122" s="8"/>
      <c r="C122" s="8" t="s">
        <v>143</v>
      </c>
      <c r="D122" s="8" t="s">
        <v>55</v>
      </c>
      <c r="E122" s="8">
        <v>24</v>
      </c>
      <c r="F122" s="8">
        <v>84</v>
      </c>
      <c r="G122" s="8">
        <v>2</v>
      </c>
      <c r="H122" s="8">
        <v>2200</v>
      </c>
      <c r="I122" s="8">
        <v>127.425825</v>
      </c>
      <c r="J122" s="8">
        <v>39.867840000000001</v>
      </c>
      <c r="K122" s="8">
        <v>34</v>
      </c>
      <c r="L122" s="8"/>
      <c r="M122" s="8"/>
    </row>
    <row r="123" spans="1:13" ht="29" x14ac:dyDescent="0.35">
      <c r="A123" s="7" t="s">
        <v>178</v>
      </c>
      <c r="B123" s="8"/>
      <c r="C123" s="8" t="s">
        <v>143</v>
      </c>
      <c r="D123" s="8" t="s">
        <v>55</v>
      </c>
      <c r="E123" s="8">
        <v>24</v>
      </c>
      <c r="F123" s="8">
        <v>84</v>
      </c>
      <c r="G123" s="8">
        <v>2</v>
      </c>
      <c r="H123" s="8">
        <v>2200</v>
      </c>
      <c r="I123" s="8">
        <v>127.425825</v>
      </c>
      <c r="J123" s="8">
        <v>39.867840000000001</v>
      </c>
      <c r="K123" s="8">
        <v>34</v>
      </c>
      <c r="L123" s="8"/>
      <c r="M123" s="8" t="s">
        <v>41</v>
      </c>
    </row>
    <row r="124" spans="1:13" ht="29" x14ac:dyDescent="0.35">
      <c r="A124" s="7" t="s">
        <v>179</v>
      </c>
      <c r="B124" s="8"/>
      <c r="C124" s="8" t="s">
        <v>143</v>
      </c>
      <c r="D124" s="8" t="s">
        <v>55</v>
      </c>
      <c r="E124" s="8">
        <v>24</v>
      </c>
      <c r="F124" s="8">
        <v>84</v>
      </c>
      <c r="G124" s="8">
        <v>2</v>
      </c>
      <c r="H124" s="8">
        <v>2200</v>
      </c>
      <c r="I124" s="8">
        <v>127.425825</v>
      </c>
      <c r="J124" s="8">
        <v>39.867840000000001</v>
      </c>
      <c r="K124" s="8">
        <v>34</v>
      </c>
      <c r="L124" s="8"/>
      <c r="M124" s="8" t="s">
        <v>43</v>
      </c>
    </row>
    <row r="125" spans="1:13" ht="29" x14ac:dyDescent="0.35">
      <c r="A125" s="7" t="s">
        <v>180</v>
      </c>
      <c r="B125" s="8"/>
      <c r="C125" s="8" t="s">
        <v>131</v>
      </c>
      <c r="D125" s="8" t="s">
        <v>55</v>
      </c>
      <c r="E125" s="8">
        <v>24</v>
      </c>
      <c r="F125" s="8">
        <v>130</v>
      </c>
      <c r="G125" s="8">
        <v>3.1</v>
      </c>
      <c r="H125" s="8">
        <v>2100</v>
      </c>
      <c r="I125" s="8">
        <v>158.00802300000001</v>
      </c>
      <c r="J125" s="8">
        <v>44.851320000000001</v>
      </c>
      <c r="K125" s="8">
        <v>37</v>
      </c>
      <c r="L125" s="8"/>
      <c r="M125" s="8"/>
    </row>
    <row r="126" spans="1:13" ht="29" x14ac:dyDescent="0.35">
      <c r="A126" s="7" t="s">
        <v>181</v>
      </c>
      <c r="B126" s="8"/>
      <c r="C126" s="8" t="s">
        <v>131</v>
      </c>
      <c r="D126" s="8" t="s">
        <v>55</v>
      </c>
      <c r="E126" s="8">
        <v>24</v>
      </c>
      <c r="F126" s="8">
        <v>130</v>
      </c>
      <c r="G126" s="8">
        <v>3.1</v>
      </c>
      <c r="H126" s="8">
        <v>2100</v>
      </c>
      <c r="I126" s="8">
        <v>158.00802300000001</v>
      </c>
      <c r="J126" s="8">
        <v>44.851320000000001</v>
      </c>
      <c r="K126" s="8">
        <v>37</v>
      </c>
      <c r="L126" s="8"/>
      <c r="M126" s="8" t="s">
        <v>41</v>
      </c>
    </row>
    <row r="127" spans="1:13" ht="29" x14ac:dyDescent="0.35">
      <c r="A127" s="7" t="s">
        <v>182</v>
      </c>
      <c r="B127" s="8"/>
      <c r="C127" s="8" t="s">
        <v>131</v>
      </c>
      <c r="D127" s="8" t="s">
        <v>55</v>
      </c>
      <c r="E127" s="8">
        <v>24</v>
      </c>
      <c r="F127" s="8">
        <v>130</v>
      </c>
      <c r="G127" s="8">
        <v>3.1</v>
      </c>
      <c r="H127" s="8">
        <v>2100</v>
      </c>
      <c r="I127" s="8">
        <v>158.00802300000001</v>
      </c>
      <c r="J127" s="8">
        <v>44.851320000000001</v>
      </c>
      <c r="K127" s="8">
        <v>37</v>
      </c>
      <c r="L127" s="8"/>
      <c r="M127" s="8" t="s">
        <v>43</v>
      </c>
    </row>
    <row r="128" spans="1:13" ht="29" x14ac:dyDescent="0.35">
      <c r="A128" s="7" t="s">
        <v>183</v>
      </c>
      <c r="B128" s="8"/>
      <c r="C128" s="8" t="s">
        <v>184</v>
      </c>
      <c r="D128" s="8" t="s">
        <v>55</v>
      </c>
      <c r="E128" s="8">
        <v>24</v>
      </c>
      <c r="F128" s="8">
        <v>39</v>
      </c>
      <c r="G128" s="8">
        <v>0.94</v>
      </c>
      <c r="H128" s="8">
        <v>8000</v>
      </c>
      <c r="I128" s="8">
        <v>18.349318800000002</v>
      </c>
      <c r="J128" s="8">
        <v>72.260459999999995</v>
      </c>
      <c r="K128" s="8">
        <v>27.5</v>
      </c>
      <c r="L128" s="8"/>
      <c r="M128" s="8"/>
    </row>
    <row r="129" spans="1:13" ht="29" x14ac:dyDescent="0.35">
      <c r="A129" s="7" t="s">
        <v>185</v>
      </c>
      <c r="B129" s="8"/>
      <c r="C129" s="8" t="s">
        <v>184</v>
      </c>
      <c r="D129" s="8" t="s">
        <v>55</v>
      </c>
      <c r="E129" s="8">
        <v>24</v>
      </c>
      <c r="F129" s="8">
        <v>39</v>
      </c>
      <c r="G129" s="8">
        <v>0.94</v>
      </c>
      <c r="H129" s="8">
        <v>8000</v>
      </c>
      <c r="I129" s="8">
        <v>18.349318800000002</v>
      </c>
      <c r="J129" s="8">
        <v>72.260459999999995</v>
      </c>
      <c r="K129" s="8">
        <v>27.5</v>
      </c>
      <c r="L129" s="8"/>
      <c r="M129" s="8" t="s">
        <v>41</v>
      </c>
    </row>
    <row r="130" spans="1:13" ht="29" x14ac:dyDescent="0.35">
      <c r="A130" s="7" t="s">
        <v>186</v>
      </c>
      <c r="B130" s="8"/>
      <c r="C130" s="8" t="s">
        <v>184</v>
      </c>
      <c r="D130" s="8" t="s">
        <v>55</v>
      </c>
      <c r="E130" s="8">
        <v>24</v>
      </c>
      <c r="F130" s="8">
        <v>39</v>
      </c>
      <c r="G130" s="8">
        <v>0.94</v>
      </c>
      <c r="H130" s="8">
        <v>8000</v>
      </c>
      <c r="I130" s="8">
        <v>18.349318800000002</v>
      </c>
      <c r="J130" s="8">
        <v>72.260459999999995</v>
      </c>
      <c r="K130" s="8">
        <v>27.5</v>
      </c>
      <c r="L130" s="8"/>
      <c r="M130" s="8" t="s">
        <v>43</v>
      </c>
    </row>
    <row r="131" spans="1:13" ht="29" x14ac:dyDescent="0.35">
      <c r="A131" s="7" t="s">
        <v>187</v>
      </c>
      <c r="B131" s="8"/>
      <c r="C131" s="8" t="s">
        <v>188</v>
      </c>
      <c r="D131" s="8" t="s">
        <v>55</v>
      </c>
      <c r="E131" s="8">
        <v>24</v>
      </c>
      <c r="F131" s="8">
        <v>55</v>
      </c>
      <c r="G131" s="8">
        <v>1.32</v>
      </c>
      <c r="H131" s="8">
        <v>7200</v>
      </c>
      <c r="I131" s="8">
        <v>31.601604600000002</v>
      </c>
      <c r="J131" s="8">
        <v>77.243939999999995</v>
      </c>
      <c r="K131" s="8">
        <v>38.1</v>
      </c>
      <c r="L131" s="8"/>
      <c r="M131" s="8"/>
    </row>
    <row r="132" spans="1:13" ht="29" x14ac:dyDescent="0.35">
      <c r="A132" s="7" t="s">
        <v>189</v>
      </c>
      <c r="B132" s="8"/>
      <c r="C132" s="8" t="s">
        <v>188</v>
      </c>
      <c r="D132" s="8" t="s">
        <v>55</v>
      </c>
      <c r="E132" s="8">
        <v>24</v>
      </c>
      <c r="F132" s="8">
        <v>55</v>
      </c>
      <c r="G132" s="8">
        <v>1.32</v>
      </c>
      <c r="H132" s="8">
        <v>7200</v>
      </c>
      <c r="I132" s="8">
        <v>31.601604600000002</v>
      </c>
      <c r="J132" s="8">
        <v>77.243939999999995</v>
      </c>
      <c r="K132" s="8">
        <v>38.1</v>
      </c>
      <c r="L132" s="8"/>
      <c r="M132" s="8" t="s">
        <v>41</v>
      </c>
    </row>
    <row r="133" spans="1:13" ht="29" x14ac:dyDescent="0.35">
      <c r="A133" s="7" t="s">
        <v>190</v>
      </c>
      <c r="B133" s="8"/>
      <c r="C133" s="8" t="s">
        <v>188</v>
      </c>
      <c r="D133" s="8" t="s">
        <v>55</v>
      </c>
      <c r="E133" s="8">
        <v>24</v>
      </c>
      <c r="F133" s="8">
        <v>55</v>
      </c>
      <c r="G133" s="8">
        <v>1.32</v>
      </c>
      <c r="H133" s="8">
        <v>7200</v>
      </c>
      <c r="I133" s="8">
        <v>31.601604600000002</v>
      </c>
      <c r="J133" s="8">
        <v>77.243939999999995</v>
      </c>
      <c r="K133" s="8">
        <v>38.1</v>
      </c>
      <c r="L133" s="8"/>
      <c r="M133" s="8" t="s">
        <v>43</v>
      </c>
    </row>
    <row r="134" spans="1:13" ht="29" x14ac:dyDescent="0.35">
      <c r="A134" s="7" t="s">
        <v>191</v>
      </c>
      <c r="B134" s="8"/>
      <c r="C134" s="8" t="s">
        <v>184</v>
      </c>
      <c r="D134" s="8" t="s">
        <v>55</v>
      </c>
      <c r="E134" s="8">
        <v>24</v>
      </c>
      <c r="F134" s="8">
        <v>32</v>
      </c>
      <c r="G134" s="8">
        <v>0.77</v>
      </c>
      <c r="H134" s="8">
        <v>7000</v>
      </c>
      <c r="I134" s="8">
        <v>15.1211979</v>
      </c>
      <c r="J134" s="8">
        <v>54.818280000000001</v>
      </c>
      <c r="K134" s="8">
        <v>25.5</v>
      </c>
      <c r="L134" s="8"/>
      <c r="M134" s="8"/>
    </row>
    <row r="135" spans="1:13" ht="29" x14ac:dyDescent="0.35">
      <c r="A135" s="7" t="s">
        <v>192</v>
      </c>
      <c r="B135" s="8"/>
      <c r="C135" s="8" t="s">
        <v>184</v>
      </c>
      <c r="D135" s="8" t="s">
        <v>55</v>
      </c>
      <c r="E135" s="8">
        <v>24</v>
      </c>
      <c r="F135" s="8">
        <v>32</v>
      </c>
      <c r="G135" s="8">
        <v>0.77</v>
      </c>
      <c r="H135" s="8">
        <v>7000</v>
      </c>
      <c r="I135" s="8">
        <v>15.1211979</v>
      </c>
      <c r="J135" s="8">
        <v>54.818280000000001</v>
      </c>
      <c r="K135" s="8">
        <v>25.5</v>
      </c>
      <c r="L135" s="8"/>
      <c r="M135" s="8" t="s">
        <v>41</v>
      </c>
    </row>
    <row r="136" spans="1:13" ht="29" x14ac:dyDescent="0.35">
      <c r="A136" s="7" t="s">
        <v>193</v>
      </c>
      <c r="B136" s="8"/>
      <c r="C136" s="8" t="s">
        <v>184</v>
      </c>
      <c r="D136" s="8" t="s">
        <v>55</v>
      </c>
      <c r="E136" s="8">
        <v>24</v>
      </c>
      <c r="F136" s="8">
        <v>32</v>
      </c>
      <c r="G136" s="8">
        <v>0.77</v>
      </c>
      <c r="H136" s="8">
        <v>7000</v>
      </c>
      <c r="I136" s="8">
        <v>15.1211979</v>
      </c>
      <c r="J136" s="8">
        <v>54.818280000000001</v>
      </c>
      <c r="K136" s="8">
        <v>25.5</v>
      </c>
      <c r="L136" s="8"/>
      <c r="M136" s="8" t="s">
        <v>43</v>
      </c>
    </row>
    <row r="137" spans="1:13" ht="29" x14ac:dyDescent="0.35">
      <c r="A137" s="7" t="s">
        <v>194</v>
      </c>
      <c r="B137" s="8"/>
      <c r="C137" s="8" t="s">
        <v>188</v>
      </c>
      <c r="D137" s="8" t="s">
        <v>55</v>
      </c>
      <c r="E137" s="8">
        <v>24</v>
      </c>
      <c r="F137" s="8">
        <v>42</v>
      </c>
      <c r="G137" s="8">
        <v>1.01</v>
      </c>
      <c r="H137" s="8">
        <v>6100</v>
      </c>
      <c r="I137" s="8">
        <v>28.883187</v>
      </c>
      <c r="J137" s="8">
        <v>57.310020000000002</v>
      </c>
      <c r="K137" s="8">
        <v>33</v>
      </c>
      <c r="L137" s="8"/>
      <c r="M137" s="8"/>
    </row>
    <row r="138" spans="1:13" ht="29" x14ac:dyDescent="0.35">
      <c r="A138" s="7" t="s">
        <v>195</v>
      </c>
      <c r="B138" s="8"/>
      <c r="C138" s="8" t="s">
        <v>188</v>
      </c>
      <c r="D138" s="8" t="s">
        <v>55</v>
      </c>
      <c r="E138" s="8">
        <v>24</v>
      </c>
      <c r="F138" s="8">
        <v>42</v>
      </c>
      <c r="G138" s="8">
        <v>1.01</v>
      </c>
      <c r="H138" s="8">
        <v>6100</v>
      </c>
      <c r="I138" s="8">
        <v>28.883187</v>
      </c>
      <c r="J138" s="8">
        <v>57.310020000000002</v>
      </c>
      <c r="K138" s="8">
        <v>33</v>
      </c>
      <c r="L138" s="8"/>
      <c r="M138" s="8" t="s">
        <v>41</v>
      </c>
    </row>
    <row r="139" spans="1:13" ht="29" x14ac:dyDescent="0.35">
      <c r="A139" s="7" t="s">
        <v>196</v>
      </c>
      <c r="B139" s="8"/>
      <c r="C139" s="8" t="s">
        <v>188</v>
      </c>
      <c r="D139" s="8" t="s">
        <v>55</v>
      </c>
      <c r="E139" s="8">
        <v>24</v>
      </c>
      <c r="F139" s="8">
        <v>42</v>
      </c>
      <c r="G139" s="8">
        <v>1.01</v>
      </c>
      <c r="H139" s="8">
        <v>6100</v>
      </c>
      <c r="I139" s="8">
        <v>28.883187</v>
      </c>
      <c r="J139" s="8">
        <v>57.310020000000002</v>
      </c>
      <c r="K139" s="8">
        <v>33</v>
      </c>
      <c r="L139" s="8"/>
      <c r="M139" s="8" t="s">
        <v>43</v>
      </c>
    </row>
    <row r="140" spans="1:13" ht="29" x14ac:dyDescent="0.35">
      <c r="A140" s="7" t="s">
        <v>197</v>
      </c>
      <c r="B140" s="8"/>
      <c r="C140" s="8" t="s">
        <v>184</v>
      </c>
      <c r="D140" s="8" t="s">
        <v>55</v>
      </c>
      <c r="E140" s="8">
        <v>24</v>
      </c>
      <c r="F140" s="8">
        <v>25</v>
      </c>
      <c r="G140" s="8">
        <v>0.6</v>
      </c>
      <c r="H140" s="8">
        <v>6000</v>
      </c>
      <c r="I140" s="8">
        <v>13.0823847</v>
      </c>
      <c r="J140" s="8">
        <v>42.359580000000001</v>
      </c>
      <c r="K140" s="8">
        <v>21</v>
      </c>
      <c r="L140" s="8"/>
      <c r="M140" s="8"/>
    </row>
    <row r="141" spans="1:13" ht="29" x14ac:dyDescent="0.35">
      <c r="A141" s="7" t="s">
        <v>198</v>
      </c>
      <c r="B141" s="8"/>
      <c r="C141" s="8" t="s">
        <v>184</v>
      </c>
      <c r="D141" s="8" t="s">
        <v>55</v>
      </c>
      <c r="E141" s="8">
        <v>24</v>
      </c>
      <c r="F141" s="8">
        <v>25</v>
      </c>
      <c r="G141" s="8">
        <v>0.6</v>
      </c>
      <c r="H141" s="8">
        <v>6000</v>
      </c>
      <c r="I141" s="8">
        <v>13.0823847</v>
      </c>
      <c r="J141" s="8">
        <v>42.359580000000001</v>
      </c>
      <c r="K141" s="8">
        <v>21</v>
      </c>
      <c r="L141" s="8"/>
      <c r="M141" s="8" t="s">
        <v>41</v>
      </c>
    </row>
    <row r="142" spans="1:13" ht="29" x14ac:dyDescent="0.35">
      <c r="A142" s="7" t="s">
        <v>199</v>
      </c>
      <c r="B142" s="8"/>
      <c r="C142" s="8" t="s">
        <v>184</v>
      </c>
      <c r="D142" s="8" t="s">
        <v>55</v>
      </c>
      <c r="E142" s="8">
        <v>24</v>
      </c>
      <c r="F142" s="8">
        <v>25</v>
      </c>
      <c r="G142" s="8">
        <v>0.6</v>
      </c>
      <c r="H142" s="8">
        <v>6000</v>
      </c>
      <c r="I142" s="8">
        <v>13.0823847</v>
      </c>
      <c r="J142" s="8">
        <v>42.359580000000001</v>
      </c>
      <c r="K142" s="8">
        <v>21</v>
      </c>
      <c r="L142" s="8"/>
      <c r="M142" s="8" t="s">
        <v>43</v>
      </c>
    </row>
    <row r="143" spans="1:13" ht="29" x14ac:dyDescent="0.35">
      <c r="A143" s="7" t="s">
        <v>200</v>
      </c>
      <c r="B143" s="8"/>
      <c r="C143" s="8" t="s">
        <v>201</v>
      </c>
      <c r="D143" s="8" t="s">
        <v>55</v>
      </c>
      <c r="E143" s="8">
        <v>24</v>
      </c>
      <c r="F143" s="8">
        <v>75</v>
      </c>
      <c r="G143" s="8">
        <v>1.8</v>
      </c>
      <c r="H143" s="8">
        <v>5700</v>
      </c>
      <c r="I143" s="8">
        <v>43.324780500000003</v>
      </c>
      <c r="J143" s="8">
        <v>67.276980000000009</v>
      </c>
      <c r="K143" s="8">
        <v>39</v>
      </c>
      <c r="L143" s="8"/>
      <c r="M143" s="8"/>
    </row>
    <row r="144" spans="1:13" ht="29" x14ac:dyDescent="0.35">
      <c r="A144" s="7" t="s">
        <v>202</v>
      </c>
      <c r="B144" s="8"/>
      <c r="C144" s="8" t="s">
        <v>201</v>
      </c>
      <c r="D144" s="8" t="s">
        <v>55</v>
      </c>
      <c r="E144" s="8">
        <v>24</v>
      </c>
      <c r="F144" s="8">
        <v>75</v>
      </c>
      <c r="G144" s="8">
        <v>1.8</v>
      </c>
      <c r="H144" s="8">
        <v>5700</v>
      </c>
      <c r="I144" s="8">
        <v>43.324780500000003</v>
      </c>
      <c r="J144" s="8">
        <v>67.276980000000009</v>
      </c>
      <c r="K144" s="8">
        <v>39</v>
      </c>
      <c r="L144" s="8"/>
      <c r="M144" s="8" t="s">
        <v>41</v>
      </c>
    </row>
    <row r="145" spans="1:13" ht="29" x14ac:dyDescent="0.35">
      <c r="A145" s="7" t="s">
        <v>203</v>
      </c>
      <c r="B145" s="8"/>
      <c r="C145" s="8" t="s">
        <v>201</v>
      </c>
      <c r="D145" s="8" t="s">
        <v>55</v>
      </c>
      <c r="E145" s="8">
        <v>24</v>
      </c>
      <c r="F145" s="8">
        <v>75</v>
      </c>
      <c r="G145" s="8">
        <v>1.8</v>
      </c>
      <c r="H145" s="8">
        <v>5700</v>
      </c>
      <c r="I145" s="8">
        <v>43.324780500000003</v>
      </c>
      <c r="J145" s="8">
        <v>67.276980000000009</v>
      </c>
      <c r="K145" s="8">
        <v>39</v>
      </c>
      <c r="L145" s="8"/>
      <c r="M145" s="8" t="s">
        <v>43</v>
      </c>
    </row>
    <row r="146" spans="1:13" ht="29" x14ac:dyDescent="0.35">
      <c r="A146" s="7" t="s">
        <v>204</v>
      </c>
      <c r="B146" s="8"/>
      <c r="C146" s="8" t="s">
        <v>205</v>
      </c>
      <c r="D146" s="8" t="s">
        <v>55</v>
      </c>
      <c r="E146" s="8">
        <v>24</v>
      </c>
      <c r="F146" s="8">
        <v>85</v>
      </c>
      <c r="G146" s="8">
        <v>2.04</v>
      </c>
      <c r="H146" s="8">
        <v>5400</v>
      </c>
      <c r="I146" s="8">
        <v>51.649934399999999</v>
      </c>
      <c r="J146" s="8">
        <v>54.818280000000001</v>
      </c>
      <c r="K146" s="8">
        <v>36.200000000000003</v>
      </c>
      <c r="L146" s="8"/>
      <c r="M146" s="8"/>
    </row>
    <row r="147" spans="1:13" ht="29" x14ac:dyDescent="0.35">
      <c r="A147" s="7" t="s">
        <v>206</v>
      </c>
      <c r="B147" s="8"/>
      <c r="C147" s="8" t="s">
        <v>205</v>
      </c>
      <c r="D147" s="8" t="s">
        <v>55</v>
      </c>
      <c r="E147" s="8">
        <v>24</v>
      </c>
      <c r="F147" s="8">
        <v>85</v>
      </c>
      <c r="G147" s="8">
        <v>2.04</v>
      </c>
      <c r="H147" s="8">
        <v>5400</v>
      </c>
      <c r="I147" s="8">
        <v>51.649934399999999</v>
      </c>
      <c r="J147" s="8">
        <v>54.818280000000001</v>
      </c>
      <c r="K147" s="8">
        <v>36.200000000000003</v>
      </c>
      <c r="L147" s="8"/>
      <c r="M147" s="8" t="s">
        <v>41</v>
      </c>
    </row>
    <row r="148" spans="1:13" ht="29" x14ac:dyDescent="0.35">
      <c r="A148" s="7" t="s">
        <v>207</v>
      </c>
      <c r="B148" s="8"/>
      <c r="C148" s="8" t="s">
        <v>205</v>
      </c>
      <c r="D148" s="8" t="s">
        <v>55</v>
      </c>
      <c r="E148" s="8">
        <v>24</v>
      </c>
      <c r="F148" s="8">
        <v>85</v>
      </c>
      <c r="G148" s="8">
        <v>2.04</v>
      </c>
      <c r="H148" s="8">
        <v>5400</v>
      </c>
      <c r="I148" s="8">
        <v>51.649934399999999</v>
      </c>
      <c r="J148" s="8">
        <v>54.818280000000001</v>
      </c>
      <c r="K148" s="8">
        <v>36.200000000000003</v>
      </c>
      <c r="L148" s="8"/>
      <c r="M148" s="8" t="s">
        <v>43</v>
      </c>
    </row>
    <row r="149" spans="1:13" ht="29" x14ac:dyDescent="0.35">
      <c r="A149" s="7" t="s">
        <v>208</v>
      </c>
      <c r="B149" s="8"/>
      <c r="C149" s="8" t="s">
        <v>38</v>
      </c>
      <c r="D149" s="8" t="s">
        <v>55</v>
      </c>
      <c r="E149" s="8">
        <v>24</v>
      </c>
      <c r="F149" s="8">
        <v>80</v>
      </c>
      <c r="G149" s="8">
        <v>1.92</v>
      </c>
      <c r="H149" s="8">
        <v>5200</v>
      </c>
      <c r="I149" s="8">
        <v>45.873297000000001</v>
      </c>
      <c r="J149" s="8">
        <v>77.243939999999995</v>
      </c>
      <c r="K149" s="8">
        <v>31.2</v>
      </c>
      <c r="L149" s="8"/>
      <c r="M149" s="8"/>
    </row>
    <row r="150" spans="1:13" ht="29" x14ac:dyDescent="0.35">
      <c r="A150" s="7" t="s">
        <v>209</v>
      </c>
      <c r="B150" s="8"/>
      <c r="C150" s="8" t="s">
        <v>38</v>
      </c>
      <c r="D150" s="8" t="s">
        <v>55</v>
      </c>
      <c r="E150" s="8">
        <v>24</v>
      </c>
      <c r="F150" s="8">
        <v>80</v>
      </c>
      <c r="G150" s="8">
        <v>1.92</v>
      </c>
      <c r="H150" s="8">
        <v>5200</v>
      </c>
      <c r="I150" s="8">
        <v>45.873297000000001</v>
      </c>
      <c r="J150" s="8">
        <v>77.243939999999995</v>
      </c>
      <c r="K150" s="8">
        <v>31.2</v>
      </c>
      <c r="L150" s="8"/>
      <c r="M150" s="8" t="s">
        <v>41</v>
      </c>
    </row>
    <row r="151" spans="1:13" ht="29" x14ac:dyDescent="0.35">
      <c r="A151" s="7" t="s">
        <v>210</v>
      </c>
      <c r="B151" s="8"/>
      <c r="C151" s="8" t="s">
        <v>38</v>
      </c>
      <c r="D151" s="8" t="s">
        <v>55</v>
      </c>
      <c r="E151" s="8">
        <v>24</v>
      </c>
      <c r="F151" s="8">
        <v>80</v>
      </c>
      <c r="G151" s="8">
        <v>1.92</v>
      </c>
      <c r="H151" s="8">
        <v>5200</v>
      </c>
      <c r="I151" s="8">
        <v>45.873297000000001</v>
      </c>
      <c r="J151" s="8">
        <v>77.243939999999995</v>
      </c>
      <c r="K151" s="8">
        <v>31.2</v>
      </c>
      <c r="L151" s="8"/>
      <c r="M151" s="8" t="s">
        <v>43</v>
      </c>
    </row>
    <row r="152" spans="1:13" ht="29" x14ac:dyDescent="0.35">
      <c r="A152" s="7" t="s">
        <v>211</v>
      </c>
      <c r="B152" s="8"/>
      <c r="C152" s="8" t="s">
        <v>188</v>
      </c>
      <c r="D152" s="8" t="s">
        <v>55</v>
      </c>
      <c r="E152" s="8">
        <v>24</v>
      </c>
      <c r="F152" s="8">
        <v>27</v>
      </c>
      <c r="G152" s="8">
        <v>0.65</v>
      </c>
      <c r="H152" s="8">
        <v>5000</v>
      </c>
      <c r="I152" s="8">
        <v>22.087143000000001</v>
      </c>
      <c r="J152" s="8">
        <v>42.359580000000001</v>
      </c>
      <c r="K152" s="8">
        <v>29</v>
      </c>
      <c r="L152" s="8"/>
      <c r="M152" s="8"/>
    </row>
    <row r="153" spans="1:13" ht="29" x14ac:dyDescent="0.35">
      <c r="A153" s="7" t="s">
        <v>212</v>
      </c>
      <c r="B153" s="8"/>
      <c r="C153" s="8" t="s">
        <v>188</v>
      </c>
      <c r="D153" s="8" t="s">
        <v>55</v>
      </c>
      <c r="E153" s="8">
        <v>24</v>
      </c>
      <c r="F153" s="8">
        <v>27</v>
      </c>
      <c r="G153" s="8">
        <v>0.65</v>
      </c>
      <c r="H153" s="8">
        <v>5000</v>
      </c>
      <c r="I153" s="8">
        <v>22.087143000000001</v>
      </c>
      <c r="J153" s="8">
        <v>42.359580000000001</v>
      </c>
      <c r="K153" s="8">
        <v>29</v>
      </c>
      <c r="L153" s="8"/>
      <c r="M153" s="8" t="s">
        <v>41</v>
      </c>
    </row>
    <row r="154" spans="1:13" ht="29" x14ac:dyDescent="0.35">
      <c r="A154" s="7" t="s">
        <v>213</v>
      </c>
      <c r="B154" s="8"/>
      <c r="C154" s="8" t="s">
        <v>188</v>
      </c>
      <c r="D154" s="8" t="s">
        <v>55</v>
      </c>
      <c r="E154" s="8">
        <v>24</v>
      </c>
      <c r="F154" s="8">
        <v>27</v>
      </c>
      <c r="G154" s="8">
        <v>0.65</v>
      </c>
      <c r="H154" s="8">
        <v>5000</v>
      </c>
      <c r="I154" s="8">
        <v>22.087143000000001</v>
      </c>
      <c r="J154" s="8">
        <v>42.359580000000001</v>
      </c>
      <c r="K154" s="8">
        <v>29</v>
      </c>
      <c r="L154" s="8"/>
      <c r="M154" s="8" t="s">
        <v>43</v>
      </c>
    </row>
    <row r="155" spans="1:13" ht="29" x14ac:dyDescent="0.35">
      <c r="A155" s="7" t="s">
        <v>214</v>
      </c>
      <c r="B155" s="8"/>
      <c r="C155" s="8" t="s">
        <v>201</v>
      </c>
      <c r="D155" s="8" t="s">
        <v>55</v>
      </c>
      <c r="E155" s="8">
        <v>24</v>
      </c>
      <c r="F155" s="8">
        <v>55</v>
      </c>
      <c r="G155" s="8">
        <v>1.32</v>
      </c>
      <c r="H155" s="8">
        <v>5000</v>
      </c>
      <c r="I155" s="8">
        <v>39.077252999999999</v>
      </c>
      <c r="J155" s="8">
        <v>52.326540000000001</v>
      </c>
      <c r="K155" s="8">
        <v>33.5</v>
      </c>
      <c r="L155" s="8"/>
      <c r="M155" s="8"/>
    </row>
    <row r="156" spans="1:13" ht="29" x14ac:dyDescent="0.35">
      <c r="A156" s="7" t="s">
        <v>215</v>
      </c>
      <c r="B156" s="8"/>
      <c r="C156" s="8" t="s">
        <v>201</v>
      </c>
      <c r="D156" s="8" t="s">
        <v>55</v>
      </c>
      <c r="E156" s="8">
        <v>24</v>
      </c>
      <c r="F156" s="8">
        <v>55</v>
      </c>
      <c r="G156" s="8">
        <v>1.32</v>
      </c>
      <c r="H156" s="8">
        <v>5000</v>
      </c>
      <c r="I156" s="8">
        <v>39.077252999999999</v>
      </c>
      <c r="J156" s="8">
        <v>52.326540000000001</v>
      </c>
      <c r="K156" s="8">
        <v>33.5</v>
      </c>
      <c r="L156" s="8"/>
      <c r="M156" s="8" t="s">
        <v>41</v>
      </c>
    </row>
    <row r="157" spans="1:13" ht="29" x14ac:dyDescent="0.35">
      <c r="A157" s="7" t="s">
        <v>216</v>
      </c>
      <c r="B157" s="8"/>
      <c r="C157" s="8" t="s">
        <v>201</v>
      </c>
      <c r="D157" s="8" t="s">
        <v>55</v>
      </c>
      <c r="E157" s="8">
        <v>24</v>
      </c>
      <c r="F157" s="8">
        <v>55</v>
      </c>
      <c r="G157" s="8">
        <v>1.32</v>
      </c>
      <c r="H157" s="8">
        <v>5000</v>
      </c>
      <c r="I157" s="8">
        <v>39.077252999999999</v>
      </c>
      <c r="J157" s="8">
        <v>52.326540000000001</v>
      </c>
      <c r="K157" s="8">
        <v>33.5</v>
      </c>
      <c r="L157" s="8"/>
      <c r="M157" s="8" t="s">
        <v>43</v>
      </c>
    </row>
    <row r="158" spans="1:13" ht="29" x14ac:dyDescent="0.35">
      <c r="A158" s="7" t="s">
        <v>217</v>
      </c>
      <c r="B158" s="8"/>
      <c r="C158" s="8" t="s">
        <v>205</v>
      </c>
      <c r="D158" s="8" t="s">
        <v>55</v>
      </c>
      <c r="E158" s="8">
        <v>24</v>
      </c>
      <c r="F158" s="8">
        <v>75</v>
      </c>
      <c r="G158" s="8">
        <v>1.8</v>
      </c>
      <c r="H158" s="8">
        <v>4700</v>
      </c>
      <c r="I158" s="8">
        <v>44.853890399999997</v>
      </c>
      <c r="J158" s="8">
        <v>44.851320000000001</v>
      </c>
      <c r="K158" s="8">
        <v>34.200000000000003</v>
      </c>
      <c r="L158" s="8"/>
      <c r="M158" s="8"/>
    </row>
    <row r="159" spans="1:13" ht="29" x14ac:dyDescent="0.35">
      <c r="A159" s="7" t="s">
        <v>218</v>
      </c>
      <c r="B159" s="8"/>
      <c r="C159" s="8" t="s">
        <v>205</v>
      </c>
      <c r="D159" s="8" t="s">
        <v>55</v>
      </c>
      <c r="E159" s="8">
        <v>24</v>
      </c>
      <c r="F159" s="8">
        <v>75</v>
      </c>
      <c r="G159" s="8">
        <v>1.8</v>
      </c>
      <c r="H159" s="8">
        <v>4700</v>
      </c>
      <c r="I159" s="8">
        <v>44.853890399999997</v>
      </c>
      <c r="J159" s="8">
        <v>44.851320000000001</v>
      </c>
      <c r="K159" s="8">
        <v>34.200000000000003</v>
      </c>
      <c r="L159" s="8"/>
      <c r="M159" s="8" t="s">
        <v>41</v>
      </c>
    </row>
    <row r="160" spans="1:13" ht="29" x14ac:dyDescent="0.35">
      <c r="A160" s="7" t="s">
        <v>219</v>
      </c>
      <c r="B160" s="8"/>
      <c r="C160" s="8" t="s">
        <v>205</v>
      </c>
      <c r="D160" s="8" t="s">
        <v>55</v>
      </c>
      <c r="E160" s="8">
        <v>24</v>
      </c>
      <c r="F160" s="8">
        <v>75</v>
      </c>
      <c r="G160" s="8">
        <v>1.8</v>
      </c>
      <c r="H160" s="8">
        <v>4700</v>
      </c>
      <c r="I160" s="8">
        <v>44.853890399999997</v>
      </c>
      <c r="J160" s="8">
        <v>44.851320000000001</v>
      </c>
      <c r="K160" s="8">
        <v>34.200000000000003</v>
      </c>
      <c r="L160" s="8"/>
      <c r="M160" s="8" t="s">
        <v>43</v>
      </c>
    </row>
    <row r="161" spans="1:13" ht="29" x14ac:dyDescent="0.35">
      <c r="A161" s="7" t="s">
        <v>220</v>
      </c>
      <c r="B161" s="8"/>
      <c r="C161" s="8" t="s">
        <v>38</v>
      </c>
      <c r="D161" s="8" t="s">
        <v>55</v>
      </c>
      <c r="E161" s="8">
        <v>24</v>
      </c>
      <c r="F161" s="8">
        <v>50</v>
      </c>
      <c r="G161" s="8">
        <v>1.2</v>
      </c>
      <c r="H161" s="8">
        <v>4500</v>
      </c>
      <c r="I161" s="8">
        <v>39.926758499999998</v>
      </c>
      <c r="J161" s="8">
        <v>52.326540000000001</v>
      </c>
      <c r="K161" s="8">
        <v>27</v>
      </c>
      <c r="L161" s="8"/>
      <c r="M161" s="8"/>
    </row>
    <row r="162" spans="1:13" ht="29" x14ac:dyDescent="0.35">
      <c r="A162" s="7" t="s">
        <v>221</v>
      </c>
      <c r="B162" s="8"/>
      <c r="C162" s="8" t="s">
        <v>38</v>
      </c>
      <c r="D162" s="8" t="s">
        <v>55</v>
      </c>
      <c r="E162" s="8">
        <v>24</v>
      </c>
      <c r="F162" s="8">
        <v>50</v>
      </c>
      <c r="G162" s="8">
        <v>1.2</v>
      </c>
      <c r="H162" s="8">
        <v>4500</v>
      </c>
      <c r="I162" s="8">
        <v>39.926758499999998</v>
      </c>
      <c r="J162" s="8">
        <v>52.326540000000001</v>
      </c>
      <c r="K162" s="8">
        <v>27</v>
      </c>
      <c r="L162" s="8"/>
      <c r="M162" s="8" t="s">
        <v>41</v>
      </c>
    </row>
    <row r="163" spans="1:13" ht="29" x14ac:dyDescent="0.35">
      <c r="A163" s="7" t="s">
        <v>222</v>
      </c>
      <c r="B163" s="8"/>
      <c r="C163" s="8" t="s">
        <v>38</v>
      </c>
      <c r="D163" s="8" t="s">
        <v>55</v>
      </c>
      <c r="E163" s="8">
        <v>24</v>
      </c>
      <c r="F163" s="8">
        <v>50</v>
      </c>
      <c r="G163" s="8">
        <v>1.2</v>
      </c>
      <c r="H163" s="8">
        <v>4500</v>
      </c>
      <c r="I163" s="8">
        <v>39.926758499999998</v>
      </c>
      <c r="J163" s="8">
        <v>52.326540000000001</v>
      </c>
      <c r="K163" s="8">
        <v>27</v>
      </c>
      <c r="L163" s="8"/>
      <c r="M163" s="8" t="s">
        <v>43</v>
      </c>
    </row>
    <row r="164" spans="1:13" ht="29" x14ac:dyDescent="0.35">
      <c r="A164" s="7" t="s">
        <v>223</v>
      </c>
      <c r="B164" s="8"/>
      <c r="C164" s="8" t="s">
        <v>201</v>
      </c>
      <c r="D164" s="8" t="s">
        <v>55</v>
      </c>
      <c r="E164" s="8">
        <v>24</v>
      </c>
      <c r="F164" s="8">
        <v>35</v>
      </c>
      <c r="G164" s="8">
        <v>0.84</v>
      </c>
      <c r="H164" s="8">
        <v>4200</v>
      </c>
      <c r="I164" s="8">
        <v>32.281209000000004</v>
      </c>
      <c r="J164" s="8">
        <v>39.867840000000001</v>
      </c>
      <c r="K164" s="8">
        <v>28</v>
      </c>
      <c r="L164" s="8"/>
      <c r="M164" s="8"/>
    </row>
    <row r="165" spans="1:13" ht="29" x14ac:dyDescent="0.35">
      <c r="A165" s="7" t="s">
        <v>224</v>
      </c>
      <c r="B165" s="8"/>
      <c r="C165" s="8" t="s">
        <v>201</v>
      </c>
      <c r="D165" s="8" t="s">
        <v>55</v>
      </c>
      <c r="E165" s="8">
        <v>24</v>
      </c>
      <c r="F165" s="8">
        <v>35</v>
      </c>
      <c r="G165" s="8">
        <v>0.84</v>
      </c>
      <c r="H165" s="8">
        <v>4200</v>
      </c>
      <c r="I165" s="8">
        <v>32.281209000000004</v>
      </c>
      <c r="J165" s="8">
        <v>39.867840000000001</v>
      </c>
      <c r="K165" s="8">
        <v>28</v>
      </c>
      <c r="L165" s="8"/>
      <c r="M165" s="8" t="s">
        <v>41</v>
      </c>
    </row>
    <row r="166" spans="1:13" ht="29" x14ac:dyDescent="0.35">
      <c r="A166" s="7" t="s">
        <v>225</v>
      </c>
      <c r="B166" s="8"/>
      <c r="C166" s="8" t="s">
        <v>201</v>
      </c>
      <c r="D166" s="8" t="s">
        <v>55</v>
      </c>
      <c r="E166" s="8">
        <v>24</v>
      </c>
      <c r="F166" s="8">
        <v>35</v>
      </c>
      <c r="G166" s="8">
        <v>0.84</v>
      </c>
      <c r="H166" s="8">
        <v>4200</v>
      </c>
      <c r="I166" s="8">
        <v>32.281209000000004</v>
      </c>
      <c r="J166" s="8">
        <v>39.867840000000001</v>
      </c>
      <c r="K166" s="8">
        <v>28</v>
      </c>
      <c r="L166" s="8"/>
      <c r="M166" s="8" t="s">
        <v>43</v>
      </c>
    </row>
    <row r="167" spans="1:13" ht="29" x14ac:dyDescent="0.35">
      <c r="A167" s="7" t="s">
        <v>226</v>
      </c>
      <c r="B167" s="8"/>
      <c r="C167" s="8" t="s">
        <v>205</v>
      </c>
      <c r="D167" s="8" t="s">
        <v>55</v>
      </c>
      <c r="E167" s="8">
        <v>24</v>
      </c>
      <c r="F167" s="8">
        <v>40</v>
      </c>
      <c r="G167" s="8">
        <v>0.96</v>
      </c>
      <c r="H167" s="8">
        <v>3900</v>
      </c>
      <c r="I167" s="8">
        <v>38.737450800000005</v>
      </c>
      <c r="J167" s="8">
        <v>34.884360000000001</v>
      </c>
      <c r="K167" s="8">
        <v>29.2</v>
      </c>
      <c r="L167" s="8"/>
      <c r="M167" s="8"/>
    </row>
    <row r="168" spans="1:13" ht="29" x14ac:dyDescent="0.35">
      <c r="A168" s="7" t="s">
        <v>227</v>
      </c>
      <c r="B168" s="8"/>
      <c r="C168" s="8" t="s">
        <v>205</v>
      </c>
      <c r="D168" s="8" t="s">
        <v>55</v>
      </c>
      <c r="E168" s="8">
        <v>24</v>
      </c>
      <c r="F168" s="8">
        <v>40</v>
      </c>
      <c r="G168" s="8">
        <v>0.96</v>
      </c>
      <c r="H168" s="8">
        <v>3900</v>
      </c>
      <c r="I168" s="8">
        <v>38.737450800000005</v>
      </c>
      <c r="J168" s="8">
        <v>34.884360000000001</v>
      </c>
      <c r="K168" s="8">
        <v>29.2</v>
      </c>
      <c r="L168" s="8"/>
      <c r="M168" s="8" t="s">
        <v>41</v>
      </c>
    </row>
    <row r="169" spans="1:13" ht="29" x14ac:dyDescent="0.35">
      <c r="A169" s="7" t="s">
        <v>228</v>
      </c>
      <c r="B169" s="8"/>
      <c r="C169" s="8" t="s">
        <v>205</v>
      </c>
      <c r="D169" s="8" t="s">
        <v>55</v>
      </c>
      <c r="E169" s="8">
        <v>24</v>
      </c>
      <c r="F169" s="8">
        <v>40</v>
      </c>
      <c r="G169" s="8">
        <v>0.96</v>
      </c>
      <c r="H169" s="8">
        <v>3900</v>
      </c>
      <c r="I169" s="8">
        <v>38.737450800000005</v>
      </c>
      <c r="J169" s="8">
        <v>34.884360000000001</v>
      </c>
      <c r="K169" s="8">
        <v>29.2</v>
      </c>
      <c r="L169" s="8"/>
      <c r="M169" s="8" t="s">
        <v>43</v>
      </c>
    </row>
    <row r="170" spans="1:13" ht="29" x14ac:dyDescent="0.35">
      <c r="A170" s="7" t="s">
        <v>229</v>
      </c>
      <c r="B170" s="8"/>
      <c r="C170" s="8" t="s">
        <v>38</v>
      </c>
      <c r="D170" s="8" t="s">
        <v>55</v>
      </c>
      <c r="E170" s="8">
        <v>24</v>
      </c>
      <c r="F170" s="8">
        <v>30</v>
      </c>
      <c r="G170" s="8">
        <v>0.72</v>
      </c>
      <c r="H170" s="8">
        <v>3800</v>
      </c>
      <c r="I170" s="8">
        <v>32.790912300000002</v>
      </c>
      <c r="J170" s="8">
        <v>37.376100000000001</v>
      </c>
      <c r="K170" s="8">
        <v>22</v>
      </c>
      <c r="L170" s="8"/>
      <c r="M170" s="8"/>
    </row>
    <row r="171" spans="1:13" ht="29" x14ac:dyDescent="0.35">
      <c r="A171" s="7" t="s">
        <v>230</v>
      </c>
      <c r="B171" s="8"/>
      <c r="C171" s="8" t="s">
        <v>38</v>
      </c>
      <c r="D171" s="8" t="s">
        <v>55</v>
      </c>
      <c r="E171" s="8">
        <v>24</v>
      </c>
      <c r="F171" s="8">
        <v>30</v>
      </c>
      <c r="G171" s="8">
        <v>0.72</v>
      </c>
      <c r="H171" s="8">
        <v>3800</v>
      </c>
      <c r="I171" s="8">
        <v>32.790912300000002</v>
      </c>
      <c r="J171" s="8">
        <v>37.376100000000001</v>
      </c>
      <c r="K171" s="8">
        <v>22</v>
      </c>
      <c r="L171" s="8"/>
      <c r="M171" s="8" t="s">
        <v>41</v>
      </c>
    </row>
    <row r="172" spans="1:13" ht="29" x14ac:dyDescent="0.35">
      <c r="A172" s="7" t="s">
        <v>231</v>
      </c>
      <c r="B172" s="8"/>
      <c r="C172" s="8" t="s">
        <v>38</v>
      </c>
      <c r="D172" s="8" t="s">
        <v>55</v>
      </c>
      <c r="E172" s="8">
        <v>24</v>
      </c>
      <c r="F172" s="8">
        <v>30</v>
      </c>
      <c r="G172" s="8">
        <v>0.72</v>
      </c>
      <c r="H172" s="8">
        <v>3800</v>
      </c>
      <c r="I172" s="8">
        <v>32.790912300000002</v>
      </c>
      <c r="J172" s="8">
        <v>37.376100000000001</v>
      </c>
      <c r="K172" s="8">
        <v>22</v>
      </c>
      <c r="L172" s="8"/>
      <c r="M172" s="8" t="s">
        <v>43</v>
      </c>
    </row>
    <row r="173" spans="1:13" ht="29" x14ac:dyDescent="0.35">
      <c r="A173" s="7" t="s">
        <v>232</v>
      </c>
      <c r="B173" s="8"/>
      <c r="C173" s="8" t="s">
        <v>54</v>
      </c>
      <c r="D173" s="8" t="s">
        <v>55</v>
      </c>
      <c r="E173" s="8">
        <v>24</v>
      </c>
      <c r="F173" s="8">
        <v>65</v>
      </c>
      <c r="G173" s="8">
        <v>1.56</v>
      </c>
      <c r="H173" s="8">
        <v>3200</v>
      </c>
      <c r="I173" s="8">
        <v>69.659451000000004</v>
      </c>
      <c r="J173" s="8">
        <v>44.851320000000001</v>
      </c>
      <c r="K173" s="8">
        <v>33</v>
      </c>
      <c r="L173" s="8"/>
      <c r="M173" s="8"/>
    </row>
    <row r="174" spans="1:13" ht="29" x14ac:dyDescent="0.35">
      <c r="A174" s="7" t="s">
        <v>233</v>
      </c>
      <c r="B174" s="8"/>
      <c r="C174" s="8" t="s">
        <v>54</v>
      </c>
      <c r="D174" s="8" t="s">
        <v>55</v>
      </c>
      <c r="E174" s="8">
        <v>24</v>
      </c>
      <c r="F174" s="8">
        <v>65</v>
      </c>
      <c r="G174" s="8">
        <v>1.56</v>
      </c>
      <c r="H174" s="8">
        <v>3200</v>
      </c>
      <c r="I174" s="8">
        <v>69.659451000000004</v>
      </c>
      <c r="J174" s="8">
        <v>44.851320000000001</v>
      </c>
      <c r="K174" s="8">
        <v>33</v>
      </c>
      <c r="L174" s="8"/>
      <c r="M174" s="8" t="s">
        <v>41</v>
      </c>
    </row>
    <row r="175" spans="1:13" ht="29" x14ac:dyDescent="0.35">
      <c r="A175" s="7" t="s">
        <v>234</v>
      </c>
      <c r="B175" s="8"/>
      <c r="C175" s="8" t="s">
        <v>54</v>
      </c>
      <c r="D175" s="8" t="s">
        <v>55</v>
      </c>
      <c r="E175" s="8">
        <v>24</v>
      </c>
      <c r="F175" s="8">
        <v>65</v>
      </c>
      <c r="G175" s="8">
        <v>1.56</v>
      </c>
      <c r="H175" s="8">
        <v>3200</v>
      </c>
      <c r="I175" s="8">
        <v>69.659451000000004</v>
      </c>
      <c r="J175" s="8">
        <v>44.851320000000001</v>
      </c>
      <c r="K175" s="8">
        <v>33</v>
      </c>
      <c r="L175" s="8"/>
      <c r="M175" s="8" t="s">
        <v>43</v>
      </c>
    </row>
    <row r="176" spans="1:13" ht="29" x14ac:dyDescent="0.35">
      <c r="A176" s="7" t="s">
        <v>235</v>
      </c>
      <c r="B176" s="8"/>
      <c r="C176" s="8" t="s">
        <v>201</v>
      </c>
      <c r="D176" s="8" t="s">
        <v>55</v>
      </c>
      <c r="E176" s="8">
        <v>24</v>
      </c>
      <c r="F176" s="8">
        <v>22</v>
      </c>
      <c r="G176" s="8">
        <v>0.53</v>
      </c>
      <c r="H176" s="8">
        <v>3100</v>
      </c>
      <c r="I176" s="8">
        <v>28.0336815</v>
      </c>
      <c r="J176" s="8">
        <v>24.917400000000001</v>
      </c>
      <c r="K176" s="8">
        <v>21</v>
      </c>
      <c r="L176" s="8"/>
      <c r="M176" s="8"/>
    </row>
    <row r="177" spans="1:13" ht="29" x14ac:dyDescent="0.35">
      <c r="A177" s="7" t="s">
        <v>236</v>
      </c>
      <c r="B177" s="8"/>
      <c r="C177" s="8" t="s">
        <v>201</v>
      </c>
      <c r="D177" s="8" t="s">
        <v>55</v>
      </c>
      <c r="E177" s="8">
        <v>24</v>
      </c>
      <c r="F177" s="8">
        <v>22</v>
      </c>
      <c r="G177" s="8">
        <v>0.53</v>
      </c>
      <c r="H177" s="8">
        <v>3100</v>
      </c>
      <c r="I177" s="8">
        <v>28.0336815</v>
      </c>
      <c r="J177" s="8">
        <v>24.917400000000001</v>
      </c>
      <c r="K177" s="8">
        <v>21</v>
      </c>
      <c r="L177" s="8"/>
      <c r="M177" s="8" t="s">
        <v>41</v>
      </c>
    </row>
    <row r="178" spans="1:13" ht="29" x14ac:dyDescent="0.35">
      <c r="A178" s="7" t="s">
        <v>237</v>
      </c>
      <c r="B178" s="8"/>
      <c r="C178" s="8" t="s">
        <v>201</v>
      </c>
      <c r="D178" s="8" t="s">
        <v>55</v>
      </c>
      <c r="E178" s="8">
        <v>24</v>
      </c>
      <c r="F178" s="8">
        <v>22</v>
      </c>
      <c r="G178" s="8">
        <v>0.53</v>
      </c>
      <c r="H178" s="8">
        <v>3100</v>
      </c>
      <c r="I178" s="8">
        <v>28.0336815</v>
      </c>
      <c r="J178" s="8">
        <v>24.917400000000001</v>
      </c>
      <c r="K178" s="8">
        <v>21</v>
      </c>
      <c r="L178" s="8"/>
      <c r="M178" s="8" t="s">
        <v>43</v>
      </c>
    </row>
    <row r="179" spans="1:13" ht="29" x14ac:dyDescent="0.35">
      <c r="A179" s="7" t="s">
        <v>238</v>
      </c>
      <c r="B179" s="8"/>
      <c r="C179" s="8" t="s">
        <v>38</v>
      </c>
      <c r="D179" s="8" t="s">
        <v>55</v>
      </c>
      <c r="E179" s="8">
        <v>24</v>
      </c>
      <c r="F179" s="8">
        <v>22</v>
      </c>
      <c r="G179" s="8">
        <v>0.53</v>
      </c>
      <c r="H179" s="8">
        <v>3100</v>
      </c>
      <c r="I179" s="8">
        <v>27.184176000000001</v>
      </c>
      <c r="J179" s="8">
        <v>24.917400000000001</v>
      </c>
      <c r="K179" s="8">
        <v>16.7</v>
      </c>
      <c r="L179" s="8"/>
      <c r="M179" s="8"/>
    </row>
    <row r="180" spans="1:13" ht="29" x14ac:dyDescent="0.35">
      <c r="A180" s="7" t="s">
        <v>239</v>
      </c>
      <c r="B180" s="8"/>
      <c r="C180" s="8" t="s">
        <v>38</v>
      </c>
      <c r="D180" s="8" t="s">
        <v>55</v>
      </c>
      <c r="E180" s="8">
        <v>24</v>
      </c>
      <c r="F180" s="8">
        <v>22</v>
      </c>
      <c r="G180" s="8">
        <v>0.53</v>
      </c>
      <c r="H180" s="8">
        <v>3100</v>
      </c>
      <c r="I180" s="8">
        <v>27.184176000000001</v>
      </c>
      <c r="J180" s="8">
        <v>24.917400000000001</v>
      </c>
      <c r="K180" s="8">
        <v>16.7</v>
      </c>
      <c r="L180" s="8"/>
      <c r="M180" s="8" t="s">
        <v>41</v>
      </c>
    </row>
    <row r="181" spans="1:13" ht="29" x14ac:dyDescent="0.35">
      <c r="A181" s="7" t="s">
        <v>240</v>
      </c>
      <c r="B181" s="8"/>
      <c r="C181" s="8" t="s">
        <v>38</v>
      </c>
      <c r="D181" s="8" t="s">
        <v>55</v>
      </c>
      <c r="E181" s="8">
        <v>24</v>
      </c>
      <c r="F181" s="8">
        <v>22</v>
      </c>
      <c r="G181" s="8">
        <v>0.53</v>
      </c>
      <c r="H181" s="8">
        <v>3100</v>
      </c>
      <c r="I181" s="8">
        <v>27.184176000000001</v>
      </c>
      <c r="J181" s="8">
        <v>24.917400000000001</v>
      </c>
      <c r="K181" s="8">
        <v>16.7</v>
      </c>
      <c r="L181" s="8"/>
      <c r="M181" s="8" t="s">
        <v>43</v>
      </c>
    </row>
    <row r="182" spans="1:13" ht="29" x14ac:dyDescent="0.35">
      <c r="A182" s="7" t="s">
        <v>241</v>
      </c>
      <c r="B182" s="8"/>
      <c r="C182" s="8" t="s">
        <v>69</v>
      </c>
      <c r="D182" s="8" t="s">
        <v>55</v>
      </c>
      <c r="E182" s="8">
        <v>24</v>
      </c>
      <c r="F182" s="8">
        <v>75</v>
      </c>
      <c r="G182" s="8">
        <v>1.8</v>
      </c>
      <c r="H182" s="8">
        <v>3000</v>
      </c>
      <c r="I182" s="8">
        <v>87.499066499999998</v>
      </c>
      <c r="J182" s="8">
        <v>37.376100000000001</v>
      </c>
      <c r="K182" s="8">
        <v>34</v>
      </c>
      <c r="L182" s="8"/>
      <c r="M182" s="8"/>
    </row>
    <row r="183" spans="1:13" ht="29" x14ac:dyDescent="0.35">
      <c r="A183" s="7" t="s">
        <v>242</v>
      </c>
      <c r="B183" s="8"/>
      <c r="C183" s="8" t="s">
        <v>69</v>
      </c>
      <c r="D183" s="8" t="s">
        <v>55</v>
      </c>
      <c r="E183" s="8">
        <v>24</v>
      </c>
      <c r="F183" s="8">
        <v>75</v>
      </c>
      <c r="G183" s="8">
        <v>1.8</v>
      </c>
      <c r="H183" s="8">
        <v>3000</v>
      </c>
      <c r="I183" s="8">
        <v>87.499066499999998</v>
      </c>
      <c r="J183" s="8">
        <v>37.376100000000001</v>
      </c>
      <c r="K183" s="8">
        <v>34</v>
      </c>
      <c r="L183" s="8"/>
      <c r="M183" s="8" t="s">
        <v>41</v>
      </c>
    </row>
    <row r="184" spans="1:13" ht="29" x14ac:dyDescent="0.35">
      <c r="A184" s="7" t="s">
        <v>243</v>
      </c>
      <c r="B184" s="8"/>
      <c r="C184" s="8" t="s">
        <v>69</v>
      </c>
      <c r="D184" s="8" t="s">
        <v>55</v>
      </c>
      <c r="E184" s="8">
        <v>24</v>
      </c>
      <c r="F184" s="8">
        <v>75</v>
      </c>
      <c r="G184" s="8">
        <v>1.8</v>
      </c>
      <c r="H184" s="8">
        <v>3000</v>
      </c>
      <c r="I184" s="8">
        <v>87.499066499999998</v>
      </c>
      <c r="J184" s="8">
        <v>37.376100000000001</v>
      </c>
      <c r="K184" s="8">
        <v>34</v>
      </c>
      <c r="L184" s="8"/>
      <c r="M184" s="8" t="s">
        <v>43</v>
      </c>
    </row>
    <row r="185" spans="1:13" ht="29" x14ac:dyDescent="0.35">
      <c r="A185" s="7" t="s">
        <v>244</v>
      </c>
      <c r="B185" s="8"/>
      <c r="C185" s="8" t="s">
        <v>54</v>
      </c>
      <c r="D185" s="8" t="s">
        <v>55</v>
      </c>
      <c r="E185" s="8">
        <v>24</v>
      </c>
      <c r="F185" s="8">
        <v>50</v>
      </c>
      <c r="G185" s="8">
        <v>1.2</v>
      </c>
      <c r="H185" s="8">
        <v>2900</v>
      </c>
      <c r="I185" s="8">
        <v>62.863407000000002</v>
      </c>
      <c r="J185" s="8">
        <v>37.376100000000001</v>
      </c>
      <c r="K185" s="8">
        <v>30</v>
      </c>
      <c r="L185" s="8"/>
      <c r="M185" s="8"/>
    </row>
    <row r="186" spans="1:13" ht="29" x14ac:dyDescent="0.35">
      <c r="A186" s="7" t="s">
        <v>245</v>
      </c>
      <c r="B186" s="8"/>
      <c r="C186" s="8" t="s">
        <v>54</v>
      </c>
      <c r="D186" s="8" t="s">
        <v>55</v>
      </c>
      <c r="E186" s="8">
        <v>24</v>
      </c>
      <c r="F186" s="8">
        <v>50</v>
      </c>
      <c r="G186" s="8">
        <v>1.2</v>
      </c>
      <c r="H186" s="8">
        <v>2900</v>
      </c>
      <c r="I186" s="8">
        <v>62.863407000000002</v>
      </c>
      <c r="J186" s="8">
        <v>37.376100000000001</v>
      </c>
      <c r="K186" s="8">
        <v>30</v>
      </c>
      <c r="L186" s="8"/>
      <c r="M186" s="8" t="s">
        <v>41</v>
      </c>
    </row>
    <row r="187" spans="1:13" ht="29" x14ac:dyDescent="0.35">
      <c r="A187" s="7" t="s">
        <v>246</v>
      </c>
      <c r="B187" s="8"/>
      <c r="C187" s="8" t="s">
        <v>54</v>
      </c>
      <c r="D187" s="8" t="s">
        <v>55</v>
      </c>
      <c r="E187" s="8">
        <v>24</v>
      </c>
      <c r="F187" s="8">
        <v>50</v>
      </c>
      <c r="G187" s="8">
        <v>1.2</v>
      </c>
      <c r="H187" s="8">
        <v>2900</v>
      </c>
      <c r="I187" s="8">
        <v>62.863407000000002</v>
      </c>
      <c r="J187" s="8">
        <v>37.376100000000001</v>
      </c>
      <c r="K187" s="8">
        <v>30</v>
      </c>
      <c r="L187" s="8"/>
      <c r="M187" s="8" t="s">
        <v>43</v>
      </c>
    </row>
    <row r="188" spans="1:13" ht="29" x14ac:dyDescent="0.35">
      <c r="A188" s="7" t="s">
        <v>247</v>
      </c>
      <c r="B188" s="8"/>
      <c r="C188" s="8" t="s">
        <v>69</v>
      </c>
      <c r="D188" s="8" t="s">
        <v>55</v>
      </c>
      <c r="E188" s="8">
        <v>24</v>
      </c>
      <c r="F188" s="8">
        <v>55</v>
      </c>
      <c r="G188" s="8">
        <v>1.32</v>
      </c>
      <c r="H188" s="8">
        <v>2700</v>
      </c>
      <c r="I188" s="8">
        <v>76.455494999999999</v>
      </c>
      <c r="J188" s="8">
        <v>32.392620000000001</v>
      </c>
      <c r="K188" s="8">
        <v>32</v>
      </c>
      <c r="L188" s="8"/>
      <c r="M188" s="8"/>
    </row>
    <row r="189" spans="1:13" ht="29" x14ac:dyDescent="0.35">
      <c r="A189" s="7" t="s">
        <v>248</v>
      </c>
      <c r="B189" s="8"/>
      <c r="C189" s="8" t="s">
        <v>69</v>
      </c>
      <c r="D189" s="8" t="s">
        <v>55</v>
      </c>
      <c r="E189" s="8">
        <v>24</v>
      </c>
      <c r="F189" s="8">
        <v>55</v>
      </c>
      <c r="G189" s="8">
        <v>1.32</v>
      </c>
      <c r="H189" s="8">
        <v>2700</v>
      </c>
      <c r="I189" s="8">
        <v>76.455494999999999</v>
      </c>
      <c r="J189" s="8">
        <v>32.392620000000001</v>
      </c>
      <c r="K189" s="8">
        <v>32</v>
      </c>
      <c r="L189" s="8"/>
      <c r="M189" s="8" t="s">
        <v>41</v>
      </c>
    </row>
    <row r="190" spans="1:13" ht="29" x14ac:dyDescent="0.35">
      <c r="A190" s="7" t="s">
        <v>249</v>
      </c>
      <c r="B190" s="8"/>
      <c r="C190" s="8" t="s">
        <v>69</v>
      </c>
      <c r="D190" s="8" t="s">
        <v>55</v>
      </c>
      <c r="E190" s="8">
        <v>24</v>
      </c>
      <c r="F190" s="8">
        <v>55</v>
      </c>
      <c r="G190" s="8">
        <v>1.32</v>
      </c>
      <c r="H190" s="8">
        <v>2700</v>
      </c>
      <c r="I190" s="8">
        <v>76.455494999999999</v>
      </c>
      <c r="J190" s="8">
        <v>32.392620000000001</v>
      </c>
      <c r="K190" s="8">
        <v>32</v>
      </c>
      <c r="L190" s="8"/>
      <c r="M190" s="8" t="s">
        <v>43</v>
      </c>
    </row>
    <row r="191" spans="1:13" ht="29" x14ac:dyDescent="0.35">
      <c r="A191" s="7" t="s">
        <v>250</v>
      </c>
      <c r="B191" s="8"/>
      <c r="C191" s="8" t="s">
        <v>54</v>
      </c>
      <c r="D191" s="8" t="s">
        <v>55</v>
      </c>
      <c r="E191" s="8">
        <v>24</v>
      </c>
      <c r="F191" s="8">
        <v>40</v>
      </c>
      <c r="G191" s="8">
        <v>0.96</v>
      </c>
      <c r="H191" s="8">
        <v>2600</v>
      </c>
      <c r="I191" s="8">
        <v>56.067363</v>
      </c>
      <c r="J191" s="8">
        <v>27.409140000000001</v>
      </c>
      <c r="K191" s="8">
        <v>28</v>
      </c>
      <c r="L191" s="8"/>
      <c r="M191" s="8"/>
    </row>
    <row r="192" spans="1:13" ht="29" x14ac:dyDescent="0.35">
      <c r="A192" s="7" t="s">
        <v>251</v>
      </c>
      <c r="B192" s="8"/>
      <c r="C192" s="8" t="s">
        <v>54</v>
      </c>
      <c r="D192" s="8" t="s">
        <v>55</v>
      </c>
      <c r="E192" s="8">
        <v>24</v>
      </c>
      <c r="F192" s="8">
        <v>40</v>
      </c>
      <c r="G192" s="8">
        <v>0.96</v>
      </c>
      <c r="H192" s="8">
        <v>2600</v>
      </c>
      <c r="I192" s="8">
        <v>56.067363</v>
      </c>
      <c r="J192" s="8">
        <v>27.409140000000001</v>
      </c>
      <c r="K192" s="8">
        <v>28</v>
      </c>
      <c r="L192" s="8"/>
      <c r="M192" s="8" t="s">
        <v>41</v>
      </c>
    </row>
    <row r="193" spans="1:13" ht="29" x14ac:dyDescent="0.35">
      <c r="A193" s="7" t="s">
        <v>252</v>
      </c>
      <c r="B193" s="8"/>
      <c r="C193" s="8" t="s">
        <v>54</v>
      </c>
      <c r="D193" s="8" t="s">
        <v>55</v>
      </c>
      <c r="E193" s="8">
        <v>24</v>
      </c>
      <c r="F193" s="8">
        <v>40</v>
      </c>
      <c r="G193" s="8">
        <v>0.96</v>
      </c>
      <c r="H193" s="8">
        <v>2600</v>
      </c>
      <c r="I193" s="8">
        <v>56.067363</v>
      </c>
      <c r="J193" s="8">
        <v>27.409140000000001</v>
      </c>
      <c r="K193" s="8">
        <v>28</v>
      </c>
      <c r="L193" s="8"/>
      <c r="M193" s="8" t="s">
        <v>43</v>
      </c>
    </row>
    <row r="194" spans="1:13" ht="29" x14ac:dyDescent="0.35">
      <c r="A194" s="7" t="s">
        <v>253</v>
      </c>
      <c r="B194" s="8"/>
      <c r="C194" s="8" t="s">
        <v>69</v>
      </c>
      <c r="D194" s="8" t="s">
        <v>55</v>
      </c>
      <c r="E194" s="8">
        <v>24</v>
      </c>
      <c r="F194" s="8">
        <v>42</v>
      </c>
      <c r="G194" s="8">
        <v>1.01</v>
      </c>
      <c r="H194" s="8">
        <v>2400</v>
      </c>
      <c r="I194" s="8">
        <v>67.110934499999999</v>
      </c>
      <c r="J194" s="8">
        <v>24.917400000000001</v>
      </c>
      <c r="K194" s="8">
        <v>28</v>
      </c>
      <c r="L194" s="8"/>
      <c r="M194" s="8"/>
    </row>
    <row r="195" spans="1:13" ht="29" x14ac:dyDescent="0.35">
      <c r="A195" s="7" t="s">
        <v>254</v>
      </c>
      <c r="B195" s="8"/>
      <c r="C195" s="8" t="s">
        <v>201</v>
      </c>
      <c r="D195" s="8" t="s">
        <v>39</v>
      </c>
      <c r="E195" s="8">
        <v>24</v>
      </c>
      <c r="F195" s="8">
        <v>60</v>
      </c>
      <c r="G195" s="8">
        <v>1.44</v>
      </c>
      <c r="H195" s="8">
        <v>4500</v>
      </c>
      <c r="I195" s="8">
        <v>39.077252999999999</v>
      </c>
      <c r="J195" s="8">
        <v>44.851320000000001</v>
      </c>
      <c r="K195" s="8">
        <v>34.5</v>
      </c>
      <c r="L195" s="8"/>
      <c r="M195" s="8"/>
    </row>
    <row r="196" spans="1:13" ht="29" x14ac:dyDescent="0.35">
      <c r="A196" s="7" t="s">
        <v>255</v>
      </c>
      <c r="B196" s="8"/>
      <c r="C196" s="8" t="s">
        <v>201</v>
      </c>
      <c r="D196" s="8" t="s">
        <v>39</v>
      </c>
      <c r="E196" s="8">
        <v>24</v>
      </c>
      <c r="F196" s="8">
        <v>60</v>
      </c>
      <c r="G196" s="8">
        <v>1.44</v>
      </c>
      <c r="H196" s="8">
        <v>4500</v>
      </c>
      <c r="I196" s="8">
        <v>39.077252999999999</v>
      </c>
      <c r="J196" s="8">
        <v>44.851320000000001</v>
      </c>
      <c r="K196" s="8">
        <v>34.5</v>
      </c>
      <c r="L196" s="8"/>
      <c r="M196" s="8" t="s">
        <v>41</v>
      </c>
    </row>
    <row r="197" spans="1:13" ht="29" x14ac:dyDescent="0.35">
      <c r="A197" s="7" t="s">
        <v>256</v>
      </c>
      <c r="B197" s="8"/>
      <c r="C197" s="8" t="s">
        <v>201</v>
      </c>
      <c r="D197" s="8" t="s">
        <v>39</v>
      </c>
      <c r="E197" s="8">
        <v>24</v>
      </c>
      <c r="F197" s="8">
        <v>60</v>
      </c>
      <c r="G197" s="8">
        <v>1.44</v>
      </c>
      <c r="H197" s="8">
        <v>4500</v>
      </c>
      <c r="I197" s="8">
        <v>39.077252999999999</v>
      </c>
      <c r="J197" s="8">
        <v>44.851320000000001</v>
      </c>
      <c r="K197" s="8">
        <v>34.5</v>
      </c>
      <c r="L197" s="8"/>
      <c r="M197" s="8" t="s">
        <v>43</v>
      </c>
    </row>
    <row r="198" spans="1:13" ht="29" x14ac:dyDescent="0.35">
      <c r="A198" s="7" t="s">
        <v>257</v>
      </c>
      <c r="B198" s="8"/>
      <c r="C198" s="8" t="s">
        <v>201</v>
      </c>
      <c r="D198" s="8" t="s">
        <v>39</v>
      </c>
      <c r="E198" s="8">
        <v>24</v>
      </c>
      <c r="F198" s="8">
        <v>38</v>
      </c>
      <c r="G198" s="8">
        <v>0.92</v>
      </c>
      <c r="H198" s="8">
        <v>3700</v>
      </c>
      <c r="I198" s="8">
        <v>32.281209000000004</v>
      </c>
      <c r="J198" s="8">
        <v>34.884360000000001</v>
      </c>
      <c r="K198" s="8">
        <v>29</v>
      </c>
      <c r="L198" s="8"/>
      <c r="M198" s="8"/>
    </row>
    <row r="199" spans="1:13" ht="29" x14ac:dyDescent="0.35">
      <c r="A199" s="7" t="s">
        <v>258</v>
      </c>
      <c r="B199" s="8"/>
      <c r="C199" s="8" t="s">
        <v>201</v>
      </c>
      <c r="D199" s="8" t="s">
        <v>39</v>
      </c>
      <c r="E199" s="8">
        <v>24</v>
      </c>
      <c r="F199" s="8">
        <v>38</v>
      </c>
      <c r="G199" s="8">
        <v>0.92</v>
      </c>
      <c r="H199" s="8">
        <v>3700</v>
      </c>
      <c r="I199" s="8">
        <v>32.281209000000004</v>
      </c>
      <c r="J199" s="8">
        <v>34.884360000000001</v>
      </c>
      <c r="K199" s="8">
        <v>29</v>
      </c>
      <c r="L199" s="8"/>
      <c r="M199" s="8" t="s">
        <v>41</v>
      </c>
    </row>
    <row r="200" spans="1:13" ht="29" x14ac:dyDescent="0.35">
      <c r="A200" s="7" t="s">
        <v>259</v>
      </c>
      <c r="B200" s="8"/>
      <c r="C200" s="8" t="s">
        <v>201</v>
      </c>
      <c r="D200" s="8" t="s">
        <v>39</v>
      </c>
      <c r="E200" s="8">
        <v>24</v>
      </c>
      <c r="F200" s="8">
        <v>38</v>
      </c>
      <c r="G200" s="8">
        <v>0.92</v>
      </c>
      <c r="H200" s="8">
        <v>3700</v>
      </c>
      <c r="I200" s="8">
        <v>32.281209000000004</v>
      </c>
      <c r="J200" s="8">
        <v>34.884360000000001</v>
      </c>
      <c r="K200" s="8">
        <v>29</v>
      </c>
      <c r="L200" s="8"/>
      <c r="M200" s="8" t="s">
        <v>43</v>
      </c>
    </row>
    <row r="201" spans="1:13" ht="29" x14ac:dyDescent="0.35">
      <c r="A201" s="7" t="s">
        <v>260</v>
      </c>
      <c r="B201" s="8"/>
      <c r="C201" s="8" t="s">
        <v>54</v>
      </c>
      <c r="D201" s="8" t="s">
        <v>39</v>
      </c>
      <c r="E201" s="8">
        <v>24</v>
      </c>
      <c r="F201" s="8">
        <v>65</v>
      </c>
      <c r="G201" s="8">
        <v>1.56</v>
      </c>
      <c r="H201" s="8">
        <v>3200</v>
      </c>
      <c r="I201" s="8">
        <v>69.659451000000004</v>
      </c>
      <c r="J201" s="8">
        <v>44.851320000000001</v>
      </c>
      <c r="K201" s="8">
        <v>33</v>
      </c>
      <c r="L201" s="8"/>
      <c r="M201" s="8"/>
    </row>
    <row r="202" spans="1:13" ht="29" x14ac:dyDescent="0.35">
      <c r="A202" s="7" t="s">
        <v>261</v>
      </c>
      <c r="B202" s="8"/>
      <c r="C202" s="8" t="s">
        <v>54</v>
      </c>
      <c r="D202" s="8" t="s">
        <v>39</v>
      </c>
      <c r="E202" s="8">
        <v>24</v>
      </c>
      <c r="F202" s="8">
        <v>65</v>
      </c>
      <c r="G202" s="8">
        <v>1.56</v>
      </c>
      <c r="H202" s="8">
        <v>3200</v>
      </c>
      <c r="I202" s="8">
        <v>69.659451000000004</v>
      </c>
      <c r="J202" s="8">
        <v>44.851320000000001</v>
      </c>
      <c r="K202" s="8">
        <v>33</v>
      </c>
      <c r="L202" s="8"/>
      <c r="M202" s="8" t="s">
        <v>41</v>
      </c>
    </row>
    <row r="203" spans="1:13" ht="29" x14ac:dyDescent="0.35">
      <c r="A203" s="7" t="s">
        <v>262</v>
      </c>
      <c r="B203" s="8"/>
      <c r="C203" s="8" t="s">
        <v>54</v>
      </c>
      <c r="D203" s="8" t="s">
        <v>39</v>
      </c>
      <c r="E203" s="8">
        <v>24</v>
      </c>
      <c r="F203" s="8">
        <v>65</v>
      </c>
      <c r="G203" s="8">
        <v>1.56</v>
      </c>
      <c r="H203" s="8">
        <v>3200</v>
      </c>
      <c r="I203" s="8">
        <v>69.659451000000004</v>
      </c>
      <c r="J203" s="8">
        <v>44.851320000000001</v>
      </c>
      <c r="K203" s="8">
        <v>33</v>
      </c>
      <c r="L203" s="8"/>
      <c r="M203" s="8" t="s">
        <v>43</v>
      </c>
    </row>
    <row r="204" spans="1:13" ht="29" x14ac:dyDescent="0.35">
      <c r="A204" s="7" t="s">
        <v>263</v>
      </c>
      <c r="B204" s="8"/>
      <c r="C204" s="8" t="s">
        <v>201</v>
      </c>
      <c r="D204" s="8" t="s">
        <v>39</v>
      </c>
      <c r="E204" s="8">
        <v>24</v>
      </c>
      <c r="F204" s="8">
        <v>23</v>
      </c>
      <c r="G204" s="8">
        <v>0.56000000000000005</v>
      </c>
      <c r="H204" s="8">
        <v>3000</v>
      </c>
      <c r="I204" s="8">
        <v>23.9560551</v>
      </c>
      <c r="J204" s="8">
        <v>22.425660000000001</v>
      </c>
      <c r="K204" s="8">
        <v>24.5</v>
      </c>
      <c r="L204" s="8"/>
      <c r="M204" s="8"/>
    </row>
    <row r="205" spans="1:13" ht="29" x14ac:dyDescent="0.35">
      <c r="A205" s="7" t="s">
        <v>264</v>
      </c>
      <c r="B205" s="8"/>
      <c r="C205" s="8" t="s">
        <v>201</v>
      </c>
      <c r="D205" s="8" t="s">
        <v>39</v>
      </c>
      <c r="E205" s="8">
        <v>24</v>
      </c>
      <c r="F205" s="8">
        <v>23</v>
      </c>
      <c r="G205" s="8">
        <v>0.56000000000000005</v>
      </c>
      <c r="H205" s="8">
        <v>3000</v>
      </c>
      <c r="I205" s="8">
        <v>23.9560551</v>
      </c>
      <c r="J205" s="8">
        <v>22.425660000000001</v>
      </c>
      <c r="K205" s="8">
        <v>24.5</v>
      </c>
      <c r="L205" s="8"/>
      <c r="M205" s="8" t="s">
        <v>41</v>
      </c>
    </row>
    <row r="206" spans="1:13" ht="29" x14ac:dyDescent="0.35">
      <c r="A206" s="7" t="s">
        <v>265</v>
      </c>
      <c r="B206" s="8"/>
      <c r="C206" s="8" t="s">
        <v>201</v>
      </c>
      <c r="D206" s="8" t="s">
        <v>39</v>
      </c>
      <c r="E206" s="8">
        <v>24</v>
      </c>
      <c r="F206" s="8">
        <v>23</v>
      </c>
      <c r="G206" s="8">
        <v>0.56000000000000005</v>
      </c>
      <c r="H206" s="8">
        <v>3000</v>
      </c>
      <c r="I206" s="8">
        <v>23.9560551</v>
      </c>
      <c r="J206" s="8">
        <v>22.425660000000001</v>
      </c>
      <c r="K206" s="8">
        <v>24.5</v>
      </c>
      <c r="L206" s="8"/>
      <c r="M206" s="8" t="s">
        <v>43</v>
      </c>
    </row>
    <row r="207" spans="1:13" ht="29" x14ac:dyDescent="0.35">
      <c r="A207" s="7" t="s">
        <v>266</v>
      </c>
      <c r="B207" s="8"/>
      <c r="C207" s="8" t="s">
        <v>54</v>
      </c>
      <c r="D207" s="8" t="s">
        <v>39</v>
      </c>
      <c r="E207" s="8">
        <v>24</v>
      </c>
      <c r="F207" s="8">
        <v>48</v>
      </c>
      <c r="G207" s="8">
        <v>1.1599999999999999</v>
      </c>
      <c r="H207" s="8">
        <v>2900</v>
      </c>
      <c r="I207" s="8">
        <v>62.863407000000002</v>
      </c>
      <c r="J207" s="8">
        <v>37.376100000000001</v>
      </c>
      <c r="K207" s="8">
        <v>30</v>
      </c>
      <c r="L207" s="8"/>
      <c r="M207" s="8"/>
    </row>
    <row r="208" spans="1:13" ht="29" x14ac:dyDescent="0.35">
      <c r="A208" s="7" t="s">
        <v>267</v>
      </c>
      <c r="B208" s="8"/>
      <c r="C208" s="8" t="s">
        <v>54</v>
      </c>
      <c r="D208" s="8" t="s">
        <v>39</v>
      </c>
      <c r="E208" s="8">
        <v>24</v>
      </c>
      <c r="F208" s="8">
        <v>48</v>
      </c>
      <c r="G208" s="8">
        <v>1.1599999999999999</v>
      </c>
      <c r="H208" s="8">
        <v>2900</v>
      </c>
      <c r="I208" s="8">
        <v>62.863407000000002</v>
      </c>
      <c r="J208" s="8">
        <v>37.376100000000001</v>
      </c>
      <c r="K208" s="8">
        <v>30</v>
      </c>
      <c r="L208" s="8"/>
      <c r="M208" s="8" t="s">
        <v>41</v>
      </c>
    </row>
    <row r="209" spans="1:13" ht="29" x14ac:dyDescent="0.35">
      <c r="A209" s="7" t="s">
        <v>268</v>
      </c>
      <c r="B209" s="8"/>
      <c r="C209" s="8" t="s">
        <v>54</v>
      </c>
      <c r="D209" s="8" t="s">
        <v>39</v>
      </c>
      <c r="E209" s="8">
        <v>24</v>
      </c>
      <c r="F209" s="8">
        <v>48</v>
      </c>
      <c r="G209" s="8">
        <v>1.1599999999999999</v>
      </c>
      <c r="H209" s="8">
        <v>2900</v>
      </c>
      <c r="I209" s="8">
        <v>62.863407000000002</v>
      </c>
      <c r="J209" s="8">
        <v>37.376100000000001</v>
      </c>
      <c r="K209" s="8">
        <v>30</v>
      </c>
      <c r="L209" s="8"/>
      <c r="M209" s="8" t="s">
        <v>43</v>
      </c>
    </row>
    <row r="210" spans="1:13" ht="29" x14ac:dyDescent="0.35">
      <c r="A210" s="7" t="s">
        <v>269</v>
      </c>
      <c r="B210" s="8"/>
      <c r="C210" s="8" t="s">
        <v>54</v>
      </c>
      <c r="D210" s="8" t="s">
        <v>39</v>
      </c>
      <c r="E210" s="8">
        <v>24</v>
      </c>
      <c r="F210" s="8">
        <v>36</v>
      </c>
      <c r="G210" s="8">
        <v>0.89</v>
      </c>
      <c r="H210" s="8">
        <v>2600</v>
      </c>
      <c r="I210" s="8">
        <v>56.067363</v>
      </c>
      <c r="J210" s="8">
        <v>27.409140000000001</v>
      </c>
      <c r="K210" s="8">
        <v>28</v>
      </c>
      <c r="L210" s="8"/>
      <c r="M210" s="8"/>
    </row>
    <row r="211" spans="1:13" ht="29" x14ac:dyDescent="0.35">
      <c r="A211" s="7" t="s">
        <v>270</v>
      </c>
      <c r="B211" s="8"/>
      <c r="C211" s="8" t="s">
        <v>54</v>
      </c>
      <c r="D211" s="8" t="s">
        <v>39</v>
      </c>
      <c r="E211" s="8">
        <v>24</v>
      </c>
      <c r="F211" s="8">
        <v>36</v>
      </c>
      <c r="G211" s="8">
        <v>0.89</v>
      </c>
      <c r="H211" s="8">
        <v>2600</v>
      </c>
      <c r="I211" s="8">
        <v>56.067363</v>
      </c>
      <c r="J211" s="8">
        <v>27.409140000000001</v>
      </c>
      <c r="K211" s="8">
        <v>28</v>
      </c>
      <c r="L211" s="8"/>
      <c r="M211" s="8" t="s">
        <v>41</v>
      </c>
    </row>
    <row r="212" spans="1:13" ht="29" x14ac:dyDescent="0.35">
      <c r="A212" s="7" t="s">
        <v>271</v>
      </c>
      <c r="B212" s="8"/>
      <c r="C212" s="8" t="s">
        <v>54</v>
      </c>
      <c r="D212" s="8" t="s">
        <v>39</v>
      </c>
      <c r="E212" s="8">
        <v>24</v>
      </c>
      <c r="F212" s="8">
        <v>36</v>
      </c>
      <c r="G212" s="8">
        <v>0.89</v>
      </c>
      <c r="H212" s="8">
        <v>2600</v>
      </c>
      <c r="I212" s="8">
        <v>56.067363</v>
      </c>
      <c r="J212" s="8">
        <v>27.409140000000001</v>
      </c>
      <c r="K212" s="8">
        <v>28</v>
      </c>
      <c r="L212" s="8"/>
      <c r="M212" s="8" t="s">
        <v>43</v>
      </c>
    </row>
    <row r="213" spans="1:13" ht="29" x14ac:dyDescent="0.35">
      <c r="A213" s="7" t="s">
        <v>272</v>
      </c>
      <c r="B213" s="8"/>
      <c r="C213" s="8" t="s">
        <v>38</v>
      </c>
      <c r="D213" s="8" t="s">
        <v>273</v>
      </c>
      <c r="E213" s="8">
        <v>24</v>
      </c>
      <c r="F213" s="8">
        <v>50</v>
      </c>
      <c r="G213" s="8">
        <v>1.2</v>
      </c>
      <c r="H213" s="8">
        <v>4500</v>
      </c>
      <c r="I213" s="8">
        <v>39.926758499999998</v>
      </c>
      <c r="J213" s="8">
        <v>52.326540000000001</v>
      </c>
      <c r="K213" s="8">
        <v>27</v>
      </c>
      <c r="L213" s="8"/>
      <c r="M213" s="8"/>
    </row>
    <row r="214" spans="1:13" ht="29" x14ac:dyDescent="0.35">
      <c r="A214" s="7" t="s">
        <v>274</v>
      </c>
      <c r="B214" s="8"/>
      <c r="C214" s="8" t="s">
        <v>38</v>
      </c>
      <c r="D214" s="8" t="s">
        <v>273</v>
      </c>
      <c r="E214" s="8">
        <v>24</v>
      </c>
      <c r="F214" s="8">
        <v>50</v>
      </c>
      <c r="G214" s="8">
        <v>1.2</v>
      </c>
      <c r="H214" s="8">
        <v>4500</v>
      </c>
      <c r="I214" s="8">
        <v>39.926758499999998</v>
      </c>
      <c r="J214" s="8">
        <v>52.326540000000001</v>
      </c>
      <c r="K214" s="8">
        <v>27</v>
      </c>
      <c r="L214" s="8"/>
      <c r="M214" s="8" t="s">
        <v>43</v>
      </c>
    </row>
    <row r="215" spans="1:13" ht="29" x14ac:dyDescent="0.35">
      <c r="A215" s="7" t="s">
        <v>275</v>
      </c>
      <c r="B215" s="8"/>
      <c r="C215" s="8" t="s">
        <v>54</v>
      </c>
      <c r="D215" s="8" t="s">
        <v>273</v>
      </c>
      <c r="E215" s="8">
        <v>24</v>
      </c>
      <c r="F215" s="8">
        <v>55</v>
      </c>
      <c r="G215" s="8">
        <v>1.32</v>
      </c>
      <c r="H215" s="8">
        <v>3200</v>
      </c>
      <c r="I215" s="8">
        <v>69.659451000000004</v>
      </c>
      <c r="J215" s="8">
        <v>44.851320000000001</v>
      </c>
      <c r="K215" s="8">
        <v>33</v>
      </c>
      <c r="L215" s="8"/>
      <c r="M215" s="8"/>
    </row>
    <row r="216" spans="1:13" ht="29" x14ac:dyDescent="0.35">
      <c r="A216" s="7" t="s">
        <v>276</v>
      </c>
      <c r="B216" s="8"/>
      <c r="C216" s="8" t="s">
        <v>54</v>
      </c>
      <c r="D216" s="8" t="s">
        <v>273</v>
      </c>
      <c r="E216" s="8">
        <v>24</v>
      </c>
      <c r="F216" s="8">
        <v>55</v>
      </c>
      <c r="G216" s="8">
        <v>1.32</v>
      </c>
      <c r="H216" s="8">
        <v>3200</v>
      </c>
      <c r="I216" s="8">
        <v>69.659451000000004</v>
      </c>
      <c r="J216" s="8">
        <v>44.851320000000001</v>
      </c>
      <c r="K216" s="8">
        <v>33</v>
      </c>
      <c r="L216" s="8"/>
      <c r="M216" s="8" t="s">
        <v>43</v>
      </c>
    </row>
    <row r="217" spans="1:13" ht="29" x14ac:dyDescent="0.35">
      <c r="A217" s="7" t="s">
        <v>277</v>
      </c>
      <c r="B217" s="8"/>
      <c r="C217" s="8" t="s">
        <v>69</v>
      </c>
      <c r="D217" s="8" t="s">
        <v>273</v>
      </c>
      <c r="E217" s="8">
        <v>24</v>
      </c>
      <c r="F217" s="8">
        <v>60</v>
      </c>
      <c r="G217" s="8">
        <v>1.44</v>
      </c>
      <c r="H217" s="8">
        <v>3000</v>
      </c>
      <c r="I217" s="8">
        <v>87.499066499999998</v>
      </c>
      <c r="J217" s="8">
        <v>37.376100000000001</v>
      </c>
      <c r="K217" s="8">
        <v>34</v>
      </c>
      <c r="L217" s="8"/>
      <c r="M217" s="8"/>
    </row>
    <row r="218" spans="1:13" ht="29" x14ac:dyDescent="0.35">
      <c r="A218" s="7" t="s">
        <v>278</v>
      </c>
      <c r="B218" s="8"/>
      <c r="C218" s="8" t="s">
        <v>69</v>
      </c>
      <c r="D218" s="8" t="s">
        <v>273</v>
      </c>
      <c r="E218" s="8">
        <v>24</v>
      </c>
      <c r="F218" s="8">
        <v>60</v>
      </c>
      <c r="G218" s="8">
        <v>1.44</v>
      </c>
      <c r="H218" s="8">
        <v>3000</v>
      </c>
      <c r="I218" s="8">
        <v>87.499066499999998</v>
      </c>
      <c r="J218" s="8">
        <v>37.376100000000001</v>
      </c>
      <c r="K218" s="8">
        <v>34</v>
      </c>
      <c r="L218" s="8"/>
      <c r="M218" s="8" t="s">
        <v>43</v>
      </c>
    </row>
    <row r="219" spans="1:13" ht="29" x14ac:dyDescent="0.35">
      <c r="A219" s="7" t="s">
        <v>279</v>
      </c>
      <c r="B219" s="8"/>
      <c r="C219" s="8" t="s">
        <v>54</v>
      </c>
      <c r="D219" s="8" t="s">
        <v>273</v>
      </c>
      <c r="E219" s="8">
        <v>24</v>
      </c>
      <c r="F219" s="8">
        <v>42</v>
      </c>
      <c r="G219" s="8">
        <v>1.01</v>
      </c>
      <c r="H219" s="8">
        <v>2900</v>
      </c>
      <c r="I219" s="8">
        <v>62.863407000000002</v>
      </c>
      <c r="J219" s="8">
        <v>37.376100000000001</v>
      </c>
      <c r="K219" s="8">
        <v>30</v>
      </c>
      <c r="L219" s="8"/>
      <c r="M219" s="8"/>
    </row>
    <row r="220" spans="1:13" ht="29" x14ac:dyDescent="0.35">
      <c r="A220" s="7" t="s">
        <v>280</v>
      </c>
      <c r="B220" s="8"/>
      <c r="C220" s="8" t="s">
        <v>54</v>
      </c>
      <c r="D220" s="8" t="s">
        <v>273</v>
      </c>
      <c r="E220" s="8">
        <v>24</v>
      </c>
      <c r="F220" s="8">
        <v>42</v>
      </c>
      <c r="G220" s="8">
        <v>1.01</v>
      </c>
      <c r="H220" s="8">
        <v>2900</v>
      </c>
      <c r="I220" s="8">
        <v>62.863407000000002</v>
      </c>
      <c r="J220" s="8">
        <v>37.376100000000001</v>
      </c>
      <c r="K220" s="8">
        <v>30</v>
      </c>
      <c r="L220" s="8"/>
      <c r="M220" s="8" t="s">
        <v>43</v>
      </c>
    </row>
    <row r="221" spans="1:13" ht="29" x14ac:dyDescent="0.35">
      <c r="A221" s="7" t="s">
        <v>281</v>
      </c>
      <c r="B221" s="8"/>
      <c r="C221" s="8" t="s">
        <v>38</v>
      </c>
      <c r="D221" s="8" t="s">
        <v>39</v>
      </c>
      <c r="E221" s="8">
        <v>24</v>
      </c>
      <c r="F221" s="8">
        <v>70</v>
      </c>
      <c r="G221" s="8">
        <v>1.68</v>
      </c>
      <c r="H221" s="8">
        <v>4500</v>
      </c>
      <c r="I221" s="8">
        <v>39.926758499999998</v>
      </c>
      <c r="J221" s="8">
        <v>52.326540000000001</v>
      </c>
      <c r="K221" s="8">
        <v>34.5</v>
      </c>
      <c r="L221" s="8"/>
      <c r="M221" s="8"/>
    </row>
    <row r="222" spans="1:13" ht="29" x14ac:dyDescent="0.35">
      <c r="A222" s="7" t="s">
        <v>282</v>
      </c>
      <c r="B222" s="8"/>
      <c r="C222" s="8" t="s">
        <v>38</v>
      </c>
      <c r="D222" s="8" t="s">
        <v>39</v>
      </c>
      <c r="E222" s="8">
        <v>24</v>
      </c>
      <c r="F222" s="8">
        <v>70</v>
      </c>
      <c r="G222" s="8">
        <v>1.68</v>
      </c>
      <c r="H222" s="8">
        <v>4500</v>
      </c>
      <c r="I222" s="8">
        <v>39.926758499999998</v>
      </c>
      <c r="J222" s="8">
        <v>52.326540000000001</v>
      </c>
      <c r="K222" s="8">
        <v>34.5</v>
      </c>
      <c r="L222" s="8"/>
      <c r="M222" s="8" t="s">
        <v>41</v>
      </c>
    </row>
    <row r="223" spans="1:13" ht="29" x14ac:dyDescent="0.35">
      <c r="A223" s="7" t="s">
        <v>283</v>
      </c>
      <c r="B223" s="8"/>
      <c r="C223" s="8" t="s">
        <v>38</v>
      </c>
      <c r="D223" s="8" t="s">
        <v>39</v>
      </c>
      <c r="E223" s="8">
        <v>24</v>
      </c>
      <c r="F223" s="8">
        <v>70</v>
      </c>
      <c r="G223" s="8">
        <v>1.68</v>
      </c>
      <c r="H223" s="8">
        <v>4500</v>
      </c>
      <c r="I223" s="8">
        <v>39.926758499999998</v>
      </c>
      <c r="J223" s="8">
        <v>52.326540000000001</v>
      </c>
      <c r="K223" s="8">
        <v>34.5</v>
      </c>
      <c r="L223" s="8"/>
      <c r="M223" s="8" t="s">
        <v>43</v>
      </c>
    </row>
    <row r="224" spans="1:13" ht="29" x14ac:dyDescent="0.35">
      <c r="A224" s="7" t="s">
        <v>284</v>
      </c>
      <c r="B224" s="8"/>
      <c r="C224" s="8" t="s">
        <v>38</v>
      </c>
      <c r="D224" s="8" t="s">
        <v>39</v>
      </c>
      <c r="E224" s="8">
        <v>24</v>
      </c>
      <c r="F224" s="8">
        <v>47</v>
      </c>
      <c r="G224" s="8">
        <v>1.1299999999999999</v>
      </c>
      <c r="H224" s="8">
        <v>3800</v>
      </c>
      <c r="I224" s="8">
        <v>32.790912300000002</v>
      </c>
      <c r="J224" s="8">
        <v>37.376100000000001</v>
      </c>
      <c r="K224" s="8">
        <v>30</v>
      </c>
      <c r="L224" s="8"/>
      <c r="M224" s="8"/>
    </row>
    <row r="225" spans="1:13" ht="29" x14ac:dyDescent="0.35">
      <c r="A225" s="7" t="s">
        <v>285</v>
      </c>
      <c r="B225" s="8"/>
      <c r="C225" s="8" t="s">
        <v>38</v>
      </c>
      <c r="D225" s="8" t="s">
        <v>39</v>
      </c>
      <c r="E225" s="8">
        <v>24</v>
      </c>
      <c r="F225" s="8">
        <v>47</v>
      </c>
      <c r="G225" s="8">
        <v>1.1299999999999999</v>
      </c>
      <c r="H225" s="8">
        <v>3800</v>
      </c>
      <c r="I225" s="8">
        <v>32.790912300000002</v>
      </c>
      <c r="J225" s="8">
        <v>37.376100000000001</v>
      </c>
      <c r="K225" s="8">
        <v>30</v>
      </c>
      <c r="L225" s="8"/>
      <c r="M225" s="8" t="s">
        <v>41</v>
      </c>
    </row>
    <row r="226" spans="1:13" ht="29" x14ac:dyDescent="0.35">
      <c r="A226" s="7" t="s">
        <v>286</v>
      </c>
      <c r="B226" s="8"/>
      <c r="C226" s="8" t="s">
        <v>38</v>
      </c>
      <c r="D226" s="8" t="s">
        <v>39</v>
      </c>
      <c r="E226" s="8">
        <v>24</v>
      </c>
      <c r="F226" s="8">
        <v>47</v>
      </c>
      <c r="G226" s="8">
        <v>1.1299999999999999</v>
      </c>
      <c r="H226" s="8">
        <v>3800</v>
      </c>
      <c r="I226" s="8">
        <v>32.790912300000002</v>
      </c>
      <c r="J226" s="8">
        <v>37.376100000000001</v>
      </c>
      <c r="K226" s="8">
        <v>30</v>
      </c>
      <c r="L226" s="8"/>
      <c r="M226" s="8" t="s">
        <v>43</v>
      </c>
    </row>
    <row r="227" spans="1:13" ht="29" x14ac:dyDescent="0.35">
      <c r="A227" s="7" t="s">
        <v>287</v>
      </c>
      <c r="B227" s="8"/>
      <c r="C227" s="8" t="s">
        <v>54</v>
      </c>
      <c r="D227" s="8" t="s">
        <v>39</v>
      </c>
      <c r="E227" s="8">
        <v>24</v>
      </c>
      <c r="F227" s="8">
        <v>80</v>
      </c>
      <c r="G227" s="8">
        <v>1.9</v>
      </c>
      <c r="H227" s="8">
        <v>3600</v>
      </c>
      <c r="I227" s="8">
        <v>76.455494999999999</v>
      </c>
      <c r="J227" s="8">
        <v>57.310020000000002</v>
      </c>
      <c r="K227" s="8">
        <v>38</v>
      </c>
      <c r="L227" s="8"/>
      <c r="M227" s="8"/>
    </row>
    <row r="228" spans="1:13" ht="29" x14ac:dyDescent="0.35">
      <c r="A228" s="7" t="s">
        <v>288</v>
      </c>
      <c r="B228" s="8"/>
      <c r="C228" s="8" t="s">
        <v>54</v>
      </c>
      <c r="D228" s="8" t="s">
        <v>39</v>
      </c>
      <c r="E228" s="8">
        <v>24</v>
      </c>
      <c r="F228" s="8">
        <v>80</v>
      </c>
      <c r="G228" s="8">
        <v>1.9</v>
      </c>
      <c r="H228" s="8">
        <v>3600</v>
      </c>
      <c r="I228" s="8">
        <v>76.455494999999999</v>
      </c>
      <c r="J228" s="8">
        <v>57.310020000000002</v>
      </c>
      <c r="K228" s="8">
        <v>38</v>
      </c>
      <c r="L228" s="8"/>
      <c r="M228" s="8" t="s">
        <v>41</v>
      </c>
    </row>
    <row r="229" spans="1:13" ht="29" x14ac:dyDescent="0.35">
      <c r="A229" s="7" t="s">
        <v>289</v>
      </c>
      <c r="B229" s="8"/>
      <c r="C229" s="8" t="s">
        <v>54</v>
      </c>
      <c r="D229" s="8" t="s">
        <v>39</v>
      </c>
      <c r="E229" s="8">
        <v>24</v>
      </c>
      <c r="F229" s="8">
        <v>80</v>
      </c>
      <c r="G229" s="8">
        <v>1.9</v>
      </c>
      <c r="H229" s="8">
        <v>3600</v>
      </c>
      <c r="I229" s="8">
        <v>76.455494999999999</v>
      </c>
      <c r="J229" s="8">
        <v>57.310020000000002</v>
      </c>
      <c r="K229" s="8">
        <v>38</v>
      </c>
      <c r="L229" s="8"/>
      <c r="M229" s="8" t="s">
        <v>43</v>
      </c>
    </row>
    <row r="230" spans="1:13" ht="29" x14ac:dyDescent="0.35">
      <c r="A230" s="7" t="s">
        <v>290</v>
      </c>
      <c r="B230" s="8"/>
      <c r="C230" s="8" t="s">
        <v>69</v>
      </c>
      <c r="D230" s="8" t="s">
        <v>39</v>
      </c>
      <c r="E230" s="8">
        <v>24</v>
      </c>
      <c r="F230" s="8">
        <v>100</v>
      </c>
      <c r="G230" s="8">
        <v>2.4</v>
      </c>
      <c r="H230" s="8">
        <v>3400</v>
      </c>
      <c r="I230" s="8">
        <v>93.445605</v>
      </c>
      <c r="J230" s="8">
        <v>52.326540000000001</v>
      </c>
      <c r="K230" s="8">
        <v>37.5</v>
      </c>
      <c r="L230" s="8"/>
      <c r="M230" s="8"/>
    </row>
    <row r="231" spans="1:13" ht="29" x14ac:dyDescent="0.35">
      <c r="A231" s="7" t="s">
        <v>291</v>
      </c>
      <c r="B231" s="8"/>
      <c r="C231" s="8" t="s">
        <v>69</v>
      </c>
      <c r="D231" s="8" t="s">
        <v>39</v>
      </c>
      <c r="E231" s="8">
        <v>24</v>
      </c>
      <c r="F231" s="8">
        <v>100</v>
      </c>
      <c r="G231" s="8">
        <v>2.4</v>
      </c>
      <c r="H231" s="8">
        <v>3400</v>
      </c>
      <c r="I231" s="8">
        <v>93.445605</v>
      </c>
      <c r="J231" s="8">
        <v>52.326540000000001</v>
      </c>
      <c r="K231" s="8">
        <v>37.5</v>
      </c>
      <c r="L231" s="8"/>
      <c r="M231" s="8" t="s">
        <v>41</v>
      </c>
    </row>
    <row r="232" spans="1:13" ht="29" x14ac:dyDescent="0.35">
      <c r="A232" s="7" t="s">
        <v>292</v>
      </c>
      <c r="B232" s="8"/>
      <c r="C232" s="8" t="s">
        <v>69</v>
      </c>
      <c r="D232" s="8" t="s">
        <v>39</v>
      </c>
      <c r="E232" s="8">
        <v>24</v>
      </c>
      <c r="F232" s="8">
        <v>100</v>
      </c>
      <c r="G232" s="8">
        <v>2.4</v>
      </c>
      <c r="H232" s="8">
        <v>3400</v>
      </c>
      <c r="I232" s="8">
        <v>93.445605</v>
      </c>
      <c r="J232" s="8">
        <v>52.326540000000001</v>
      </c>
      <c r="K232" s="8">
        <v>37.5</v>
      </c>
      <c r="L232" s="8"/>
      <c r="M232" s="8" t="s">
        <v>43</v>
      </c>
    </row>
    <row r="233" spans="1:13" ht="29" x14ac:dyDescent="0.35">
      <c r="A233" s="7" t="s">
        <v>293</v>
      </c>
      <c r="B233" s="8"/>
      <c r="C233" s="8" t="s">
        <v>143</v>
      </c>
      <c r="D233" s="8" t="s">
        <v>39</v>
      </c>
      <c r="E233" s="8">
        <v>24</v>
      </c>
      <c r="F233" s="8">
        <v>207</v>
      </c>
      <c r="G233" s="8">
        <v>5</v>
      </c>
      <c r="H233" s="8">
        <v>3100</v>
      </c>
      <c r="I233" s="8">
        <v>183.83299020000001</v>
      </c>
      <c r="J233" s="8">
        <v>69.768720000000002</v>
      </c>
      <c r="K233" s="8">
        <v>44.5</v>
      </c>
      <c r="L233" s="8"/>
      <c r="M233" s="8"/>
    </row>
    <row r="234" spans="1:13" ht="29" x14ac:dyDescent="0.35">
      <c r="A234" s="7" t="s">
        <v>294</v>
      </c>
      <c r="B234" s="8"/>
      <c r="C234" s="8" t="s">
        <v>143</v>
      </c>
      <c r="D234" s="8" t="s">
        <v>39</v>
      </c>
      <c r="E234" s="8">
        <v>24</v>
      </c>
      <c r="F234" s="8">
        <v>207</v>
      </c>
      <c r="G234" s="8">
        <v>5</v>
      </c>
      <c r="H234" s="8">
        <v>3100</v>
      </c>
      <c r="I234" s="8">
        <v>183.83299020000001</v>
      </c>
      <c r="J234" s="8">
        <v>69.768720000000002</v>
      </c>
      <c r="K234" s="8">
        <v>44.5</v>
      </c>
      <c r="L234" s="8"/>
      <c r="M234" s="8" t="s">
        <v>41</v>
      </c>
    </row>
    <row r="235" spans="1:13" ht="29" x14ac:dyDescent="0.35">
      <c r="A235" s="7" t="s">
        <v>295</v>
      </c>
      <c r="B235" s="8"/>
      <c r="C235" s="8" t="s">
        <v>143</v>
      </c>
      <c r="D235" s="8" t="s">
        <v>39</v>
      </c>
      <c r="E235" s="8">
        <v>24</v>
      </c>
      <c r="F235" s="8">
        <v>207</v>
      </c>
      <c r="G235" s="8">
        <v>5</v>
      </c>
      <c r="H235" s="8">
        <v>3100</v>
      </c>
      <c r="I235" s="8">
        <v>183.83299020000001</v>
      </c>
      <c r="J235" s="8">
        <v>69.768720000000002</v>
      </c>
      <c r="K235" s="8">
        <v>44.5</v>
      </c>
      <c r="L235" s="8"/>
      <c r="M235" s="8" t="s">
        <v>43</v>
      </c>
    </row>
    <row r="236" spans="1:13" ht="29" x14ac:dyDescent="0.35">
      <c r="A236" s="7" t="s">
        <v>296</v>
      </c>
      <c r="B236" s="8"/>
      <c r="C236" s="8" t="s">
        <v>131</v>
      </c>
      <c r="D236" s="8" t="s">
        <v>39</v>
      </c>
      <c r="E236" s="8">
        <v>24</v>
      </c>
      <c r="F236" s="8">
        <v>383</v>
      </c>
      <c r="G236" s="8">
        <v>9.1999999999999993</v>
      </c>
      <c r="H236" s="8">
        <v>3100</v>
      </c>
      <c r="I236" s="8">
        <v>234.46351799999999</v>
      </c>
      <c r="J236" s="8">
        <v>89.702640000000002</v>
      </c>
      <c r="K236" s="8">
        <v>48</v>
      </c>
      <c r="L236" s="8"/>
      <c r="M236" s="8"/>
    </row>
    <row r="237" spans="1:13" ht="29" x14ac:dyDescent="0.35">
      <c r="A237" s="7" t="s">
        <v>297</v>
      </c>
      <c r="B237" s="8"/>
      <c r="C237" s="8" t="s">
        <v>131</v>
      </c>
      <c r="D237" s="8" t="s">
        <v>39</v>
      </c>
      <c r="E237" s="8">
        <v>24</v>
      </c>
      <c r="F237" s="8">
        <v>383</v>
      </c>
      <c r="G237" s="8">
        <v>9.1999999999999993</v>
      </c>
      <c r="H237" s="8">
        <v>3100</v>
      </c>
      <c r="I237" s="8">
        <v>234.46351799999999</v>
      </c>
      <c r="J237" s="8">
        <v>89.702640000000002</v>
      </c>
      <c r="K237" s="8">
        <v>48</v>
      </c>
      <c r="L237" s="8"/>
      <c r="M237" s="8" t="s">
        <v>41</v>
      </c>
    </row>
    <row r="238" spans="1:13" ht="29" x14ac:dyDescent="0.35">
      <c r="A238" s="7" t="s">
        <v>298</v>
      </c>
      <c r="B238" s="8"/>
      <c r="C238" s="8" t="s">
        <v>131</v>
      </c>
      <c r="D238" s="8" t="s">
        <v>39</v>
      </c>
      <c r="E238" s="8">
        <v>24</v>
      </c>
      <c r="F238" s="8">
        <v>383</v>
      </c>
      <c r="G238" s="8">
        <v>9.1999999999999993</v>
      </c>
      <c r="H238" s="8">
        <v>3100</v>
      </c>
      <c r="I238" s="8">
        <v>234.46351799999999</v>
      </c>
      <c r="J238" s="8">
        <v>89.702640000000002</v>
      </c>
      <c r="K238" s="8">
        <v>48</v>
      </c>
      <c r="L238" s="8"/>
      <c r="M238" s="8" t="s">
        <v>43</v>
      </c>
    </row>
    <row r="239" spans="1:13" ht="29" x14ac:dyDescent="0.35">
      <c r="A239" s="7" t="s">
        <v>299</v>
      </c>
      <c r="B239" s="8"/>
      <c r="C239" s="8" t="s">
        <v>38</v>
      </c>
      <c r="D239" s="8" t="s">
        <v>39</v>
      </c>
      <c r="E239" s="8">
        <v>24</v>
      </c>
      <c r="F239" s="8">
        <v>30</v>
      </c>
      <c r="G239" s="8">
        <v>0.72</v>
      </c>
      <c r="H239" s="8">
        <v>3000</v>
      </c>
      <c r="I239" s="8">
        <v>23.616252900000003</v>
      </c>
      <c r="J239" s="8">
        <v>19.933920000000001</v>
      </c>
      <c r="K239" s="8">
        <v>20</v>
      </c>
      <c r="L239" s="8"/>
      <c r="M239" s="8"/>
    </row>
    <row r="240" spans="1:13" ht="29" x14ac:dyDescent="0.35">
      <c r="A240" s="7" t="s">
        <v>300</v>
      </c>
      <c r="B240" s="8"/>
      <c r="C240" s="8" t="s">
        <v>38</v>
      </c>
      <c r="D240" s="8" t="s">
        <v>39</v>
      </c>
      <c r="E240" s="8">
        <v>24</v>
      </c>
      <c r="F240" s="8">
        <v>30</v>
      </c>
      <c r="G240" s="8">
        <v>0.72</v>
      </c>
      <c r="H240" s="8">
        <v>3000</v>
      </c>
      <c r="I240" s="8">
        <v>23.616252900000003</v>
      </c>
      <c r="J240" s="8">
        <v>19.933920000000001</v>
      </c>
      <c r="K240" s="8">
        <v>20</v>
      </c>
      <c r="L240" s="8"/>
      <c r="M240" s="8" t="s">
        <v>41</v>
      </c>
    </row>
    <row r="241" spans="1:13" ht="29" x14ac:dyDescent="0.35">
      <c r="A241" s="7" t="s">
        <v>301</v>
      </c>
      <c r="B241" s="8"/>
      <c r="C241" s="8" t="s">
        <v>38</v>
      </c>
      <c r="D241" s="8" t="s">
        <v>39</v>
      </c>
      <c r="E241" s="8">
        <v>24</v>
      </c>
      <c r="F241" s="8">
        <v>30</v>
      </c>
      <c r="G241" s="8">
        <v>0.72</v>
      </c>
      <c r="H241" s="8">
        <v>3000</v>
      </c>
      <c r="I241" s="8">
        <v>23.616252900000003</v>
      </c>
      <c r="J241" s="8">
        <v>19.933920000000001</v>
      </c>
      <c r="K241" s="8">
        <v>20</v>
      </c>
      <c r="L241" s="8"/>
      <c r="M241" s="8" t="s">
        <v>43</v>
      </c>
    </row>
    <row r="242" spans="1:13" ht="29" x14ac:dyDescent="0.35">
      <c r="A242" s="7" t="s">
        <v>302</v>
      </c>
      <c r="B242" s="8"/>
      <c r="C242" s="8" t="s">
        <v>69</v>
      </c>
      <c r="D242" s="8" t="s">
        <v>39</v>
      </c>
      <c r="E242" s="8">
        <v>24</v>
      </c>
      <c r="F242" s="8">
        <v>87</v>
      </c>
      <c r="G242" s="8">
        <v>2.1</v>
      </c>
      <c r="H242" s="8">
        <v>3000</v>
      </c>
      <c r="I242" s="8">
        <v>87.499066499999998</v>
      </c>
      <c r="J242" s="8">
        <v>37.376100000000001</v>
      </c>
      <c r="K242" s="8">
        <v>34</v>
      </c>
      <c r="L242" s="8"/>
      <c r="M242" s="8"/>
    </row>
    <row r="243" spans="1:13" ht="29" x14ac:dyDescent="0.35">
      <c r="A243" s="7" t="s">
        <v>303</v>
      </c>
      <c r="B243" s="8"/>
      <c r="C243" s="8" t="s">
        <v>69</v>
      </c>
      <c r="D243" s="8" t="s">
        <v>39</v>
      </c>
      <c r="E243" s="8">
        <v>24</v>
      </c>
      <c r="F243" s="8">
        <v>87</v>
      </c>
      <c r="G243" s="8">
        <v>2.1</v>
      </c>
      <c r="H243" s="8">
        <v>3000</v>
      </c>
      <c r="I243" s="8">
        <v>87.499066499999998</v>
      </c>
      <c r="J243" s="8">
        <v>37.376100000000001</v>
      </c>
      <c r="K243" s="8">
        <v>34</v>
      </c>
      <c r="L243" s="8"/>
      <c r="M243" s="8" t="s">
        <v>41</v>
      </c>
    </row>
    <row r="244" spans="1:13" ht="29" x14ac:dyDescent="0.35">
      <c r="A244" s="7" t="s">
        <v>304</v>
      </c>
      <c r="B244" s="8"/>
      <c r="C244" s="8" t="s">
        <v>69</v>
      </c>
      <c r="D244" s="8" t="s">
        <v>39</v>
      </c>
      <c r="E244" s="8">
        <v>24</v>
      </c>
      <c r="F244" s="8">
        <v>87</v>
      </c>
      <c r="G244" s="8">
        <v>2.1</v>
      </c>
      <c r="H244" s="8">
        <v>3000</v>
      </c>
      <c r="I244" s="8">
        <v>87.499066499999998</v>
      </c>
      <c r="J244" s="8">
        <v>37.376100000000001</v>
      </c>
      <c r="K244" s="8">
        <v>34</v>
      </c>
      <c r="L244" s="8"/>
      <c r="M244" s="8" t="s">
        <v>43</v>
      </c>
    </row>
    <row r="245" spans="1:13" ht="29" x14ac:dyDescent="0.35">
      <c r="A245" s="7" t="s">
        <v>305</v>
      </c>
      <c r="B245" s="8"/>
      <c r="C245" s="8" t="s">
        <v>69</v>
      </c>
      <c r="D245" s="8" t="s">
        <v>39</v>
      </c>
      <c r="E245" s="8">
        <v>24</v>
      </c>
      <c r="F245" s="8">
        <v>70</v>
      </c>
      <c r="G245" s="8">
        <v>1.7</v>
      </c>
      <c r="H245" s="8">
        <v>2700</v>
      </c>
      <c r="I245" s="8">
        <v>76.455494999999999</v>
      </c>
      <c r="J245" s="8">
        <v>32.392620000000001</v>
      </c>
      <c r="K245" s="8">
        <v>32</v>
      </c>
      <c r="L245" s="8"/>
      <c r="M245" s="8"/>
    </row>
    <row r="246" spans="1:13" ht="29" x14ac:dyDescent="0.35">
      <c r="A246" s="7" t="s">
        <v>306</v>
      </c>
      <c r="B246" s="8"/>
      <c r="C246" s="8" t="s">
        <v>69</v>
      </c>
      <c r="D246" s="8" t="s">
        <v>39</v>
      </c>
      <c r="E246" s="8">
        <v>24</v>
      </c>
      <c r="F246" s="8">
        <v>70</v>
      </c>
      <c r="G246" s="8">
        <v>1.7</v>
      </c>
      <c r="H246" s="8">
        <v>2700</v>
      </c>
      <c r="I246" s="8">
        <v>76.455494999999999</v>
      </c>
      <c r="J246" s="8">
        <v>32.392620000000001</v>
      </c>
      <c r="K246" s="8">
        <v>32</v>
      </c>
      <c r="L246" s="8"/>
      <c r="M246" s="8" t="s">
        <v>41</v>
      </c>
    </row>
    <row r="247" spans="1:13" ht="29" x14ac:dyDescent="0.35">
      <c r="A247" s="7" t="s">
        <v>307</v>
      </c>
      <c r="B247" s="8"/>
      <c r="C247" s="8" t="s">
        <v>69</v>
      </c>
      <c r="D247" s="8" t="s">
        <v>39</v>
      </c>
      <c r="E247" s="8">
        <v>24</v>
      </c>
      <c r="F247" s="8">
        <v>70</v>
      </c>
      <c r="G247" s="8">
        <v>1.7</v>
      </c>
      <c r="H247" s="8">
        <v>2700</v>
      </c>
      <c r="I247" s="8">
        <v>76.455494999999999</v>
      </c>
      <c r="J247" s="8">
        <v>32.392620000000001</v>
      </c>
      <c r="K247" s="8">
        <v>32</v>
      </c>
      <c r="L247" s="8"/>
      <c r="M247" s="8" t="s">
        <v>43</v>
      </c>
    </row>
    <row r="248" spans="1:13" ht="29" x14ac:dyDescent="0.35">
      <c r="A248" s="7" t="s">
        <v>308</v>
      </c>
      <c r="B248" s="8"/>
      <c r="C248" s="8" t="s">
        <v>143</v>
      </c>
      <c r="D248" s="8" t="s">
        <v>39</v>
      </c>
      <c r="E248" s="8">
        <v>24</v>
      </c>
      <c r="F248" s="8">
        <v>146</v>
      </c>
      <c r="G248" s="8">
        <v>3.5</v>
      </c>
      <c r="H248" s="8">
        <v>2700</v>
      </c>
      <c r="I248" s="8">
        <v>158.00802300000001</v>
      </c>
      <c r="J248" s="8">
        <v>54.818280000000001</v>
      </c>
      <c r="K248" s="8">
        <v>40.5</v>
      </c>
      <c r="L248" s="8"/>
      <c r="M248" s="8"/>
    </row>
    <row r="249" spans="1:13" ht="29" x14ac:dyDescent="0.35">
      <c r="A249" s="7" t="s">
        <v>309</v>
      </c>
      <c r="B249" s="8"/>
      <c r="C249" s="8" t="s">
        <v>143</v>
      </c>
      <c r="D249" s="8" t="s">
        <v>39</v>
      </c>
      <c r="E249" s="8">
        <v>24</v>
      </c>
      <c r="F249" s="8">
        <v>146</v>
      </c>
      <c r="G249" s="8">
        <v>3.5</v>
      </c>
      <c r="H249" s="8">
        <v>2700</v>
      </c>
      <c r="I249" s="8">
        <v>158.00802300000001</v>
      </c>
      <c r="J249" s="8">
        <v>54.818280000000001</v>
      </c>
      <c r="K249" s="8">
        <v>40.5</v>
      </c>
      <c r="L249" s="8"/>
      <c r="M249" s="8" t="s">
        <v>41</v>
      </c>
    </row>
    <row r="250" spans="1:13" ht="29" x14ac:dyDescent="0.35">
      <c r="A250" s="7" t="s">
        <v>310</v>
      </c>
      <c r="B250" s="8"/>
      <c r="C250" s="8" t="s">
        <v>143</v>
      </c>
      <c r="D250" s="8" t="s">
        <v>39</v>
      </c>
      <c r="E250" s="8">
        <v>24</v>
      </c>
      <c r="F250" s="8">
        <v>146</v>
      </c>
      <c r="G250" s="8">
        <v>3.5</v>
      </c>
      <c r="H250" s="8">
        <v>2700</v>
      </c>
      <c r="I250" s="8">
        <v>158.00802300000001</v>
      </c>
      <c r="J250" s="8">
        <v>54.818280000000001</v>
      </c>
      <c r="K250" s="8">
        <v>40.5</v>
      </c>
      <c r="L250" s="8"/>
      <c r="M250" s="8" t="s">
        <v>43</v>
      </c>
    </row>
    <row r="251" spans="1:13" ht="29" x14ac:dyDescent="0.35">
      <c r="A251" s="7" t="s">
        <v>311</v>
      </c>
      <c r="B251" s="8"/>
      <c r="C251" s="8" t="s">
        <v>131</v>
      </c>
      <c r="D251" s="8" t="s">
        <v>39</v>
      </c>
      <c r="E251" s="8">
        <v>24</v>
      </c>
      <c r="F251" s="8">
        <v>224</v>
      </c>
      <c r="G251" s="8">
        <v>5.4</v>
      </c>
      <c r="H251" s="8">
        <v>2600</v>
      </c>
      <c r="I251" s="8">
        <v>197.08527599999999</v>
      </c>
      <c r="J251" s="8">
        <v>64.785240000000002</v>
      </c>
      <c r="K251" s="8">
        <v>44</v>
      </c>
      <c r="L251" s="8"/>
      <c r="M251" s="8"/>
    </row>
    <row r="252" spans="1:13" ht="29" x14ac:dyDescent="0.35">
      <c r="A252" s="7" t="s">
        <v>312</v>
      </c>
      <c r="B252" s="8"/>
      <c r="C252" s="8" t="s">
        <v>131</v>
      </c>
      <c r="D252" s="8" t="s">
        <v>39</v>
      </c>
      <c r="E252" s="8">
        <v>24</v>
      </c>
      <c r="F252" s="8">
        <v>224</v>
      </c>
      <c r="G252" s="8">
        <v>5.4</v>
      </c>
      <c r="H252" s="8">
        <v>2600</v>
      </c>
      <c r="I252" s="8">
        <v>197.08527599999999</v>
      </c>
      <c r="J252" s="8">
        <v>64.785240000000002</v>
      </c>
      <c r="K252" s="8">
        <v>44</v>
      </c>
      <c r="L252" s="8"/>
      <c r="M252" s="8" t="s">
        <v>41</v>
      </c>
    </row>
    <row r="253" spans="1:13" ht="29" x14ac:dyDescent="0.35">
      <c r="A253" s="7" t="s">
        <v>313</v>
      </c>
      <c r="B253" s="8"/>
      <c r="C253" s="8" t="s">
        <v>131</v>
      </c>
      <c r="D253" s="8" t="s">
        <v>39</v>
      </c>
      <c r="E253" s="8">
        <v>24</v>
      </c>
      <c r="F253" s="8">
        <v>224</v>
      </c>
      <c r="G253" s="8">
        <v>5.4</v>
      </c>
      <c r="H253" s="8">
        <v>2600</v>
      </c>
      <c r="I253" s="8">
        <v>197.08527599999999</v>
      </c>
      <c r="J253" s="8">
        <v>64.785240000000002</v>
      </c>
      <c r="K253" s="8">
        <v>44</v>
      </c>
      <c r="L253" s="8"/>
      <c r="M253" s="8" t="s">
        <v>43</v>
      </c>
    </row>
    <row r="254" spans="1:13" ht="29" x14ac:dyDescent="0.35">
      <c r="A254" s="7" t="s">
        <v>314</v>
      </c>
      <c r="B254" s="8"/>
      <c r="C254" s="8" t="s">
        <v>69</v>
      </c>
      <c r="D254" s="8" t="s">
        <v>39</v>
      </c>
      <c r="E254" s="8">
        <v>24</v>
      </c>
      <c r="F254" s="8">
        <v>57</v>
      </c>
      <c r="G254" s="8">
        <v>1.4</v>
      </c>
      <c r="H254" s="8">
        <v>2400</v>
      </c>
      <c r="I254" s="8">
        <v>67.110934499999999</v>
      </c>
      <c r="J254" s="8">
        <v>24.917400000000001</v>
      </c>
      <c r="K254" s="8">
        <v>28</v>
      </c>
      <c r="L254" s="8"/>
      <c r="M254" s="8"/>
    </row>
    <row r="255" spans="1:13" ht="29" x14ac:dyDescent="0.35">
      <c r="A255" s="7" t="s">
        <v>315</v>
      </c>
      <c r="B255" s="8"/>
      <c r="C255" s="8" t="s">
        <v>69</v>
      </c>
      <c r="D255" s="8" t="s">
        <v>39</v>
      </c>
      <c r="E255" s="8">
        <v>24</v>
      </c>
      <c r="F255" s="8">
        <v>57</v>
      </c>
      <c r="G255" s="8">
        <v>1.4</v>
      </c>
      <c r="H255" s="8">
        <v>2400</v>
      </c>
      <c r="I255" s="8">
        <v>67.110934499999999</v>
      </c>
      <c r="J255" s="8">
        <v>24.917400000000001</v>
      </c>
      <c r="K255" s="8">
        <v>28</v>
      </c>
      <c r="L255" s="8"/>
      <c r="M255" s="8" t="s">
        <v>41</v>
      </c>
    </row>
    <row r="256" spans="1:13" ht="29" x14ac:dyDescent="0.35">
      <c r="A256" s="7" t="s">
        <v>316</v>
      </c>
      <c r="B256" s="8"/>
      <c r="C256" s="8" t="s">
        <v>69</v>
      </c>
      <c r="D256" s="8" t="s">
        <v>39</v>
      </c>
      <c r="E256" s="8">
        <v>24</v>
      </c>
      <c r="F256" s="8">
        <v>57</v>
      </c>
      <c r="G256" s="8">
        <v>1.4</v>
      </c>
      <c r="H256" s="8">
        <v>2400</v>
      </c>
      <c r="I256" s="8">
        <v>67.110934499999999</v>
      </c>
      <c r="J256" s="8">
        <v>24.917400000000001</v>
      </c>
      <c r="K256" s="8">
        <v>28</v>
      </c>
      <c r="L256" s="8"/>
      <c r="M256" s="8" t="s">
        <v>43</v>
      </c>
    </row>
    <row r="257" spans="1:13" ht="29" x14ac:dyDescent="0.35">
      <c r="A257" s="7" t="s">
        <v>317</v>
      </c>
      <c r="B257" s="8"/>
      <c r="C257" s="8" t="s">
        <v>143</v>
      </c>
      <c r="D257" s="8" t="s">
        <v>39</v>
      </c>
      <c r="E257" s="8">
        <v>24</v>
      </c>
      <c r="F257" s="8">
        <v>84</v>
      </c>
      <c r="G257" s="8">
        <v>2</v>
      </c>
      <c r="H257" s="8">
        <v>2200</v>
      </c>
      <c r="I257" s="8">
        <v>127.425825</v>
      </c>
      <c r="J257" s="8">
        <v>39.867840000000001</v>
      </c>
      <c r="K257" s="8">
        <v>34</v>
      </c>
      <c r="L257" s="8"/>
      <c r="M257" s="8"/>
    </row>
    <row r="258" spans="1:13" ht="29" x14ac:dyDescent="0.35">
      <c r="A258" s="7" t="s">
        <v>318</v>
      </c>
      <c r="B258" s="8"/>
      <c r="C258" s="8" t="s">
        <v>143</v>
      </c>
      <c r="D258" s="8" t="s">
        <v>39</v>
      </c>
      <c r="E258" s="8">
        <v>24</v>
      </c>
      <c r="F258" s="8">
        <v>84</v>
      </c>
      <c r="G258" s="8">
        <v>2</v>
      </c>
      <c r="H258" s="8">
        <v>2200</v>
      </c>
      <c r="I258" s="8">
        <v>127.425825</v>
      </c>
      <c r="J258" s="8">
        <v>39.867840000000001</v>
      </c>
      <c r="K258" s="8">
        <v>34</v>
      </c>
      <c r="L258" s="8"/>
      <c r="M258" s="8" t="s">
        <v>41</v>
      </c>
    </row>
    <row r="259" spans="1:13" ht="29" x14ac:dyDescent="0.35">
      <c r="A259" s="7" t="s">
        <v>319</v>
      </c>
      <c r="B259" s="8"/>
      <c r="C259" s="8" t="s">
        <v>143</v>
      </c>
      <c r="D259" s="8" t="s">
        <v>39</v>
      </c>
      <c r="E259" s="8">
        <v>24</v>
      </c>
      <c r="F259" s="8">
        <v>84</v>
      </c>
      <c r="G259" s="8">
        <v>2</v>
      </c>
      <c r="H259" s="8">
        <v>2200</v>
      </c>
      <c r="I259" s="8">
        <v>127.425825</v>
      </c>
      <c r="J259" s="8">
        <v>39.867840000000001</v>
      </c>
      <c r="K259" s="8">
        <v>34</v>
      </c>
      <c r="L259" s="8"/>
      <c r="M259" s="8" t="s">
        <v>43</v>
      </c>
    </row>
    <row r="260" spans="1:13" ht="29" x14ac:dyDescent="0.35">
      <c r="A260" s="7" t="s">
        <v>320</v>
      </c>
      <c r="B260" s="8"/>
      <c r="C260" s="8" t="s">
        <v>131</v>
      </c>
      <c r="D260" s="8" t="s">
        <v>39</v>
      </c>
      <c r="E260" s="8">
        <v>24</v>
      </c>
      <c r="F260" s="8">
        <v>130</v>
      </c>
      <c r="G260" s="8">
        <v>3.1</v>
      </c>
      <c r="H260" s="8">
        <v>2100</v>
      </c>
      <c r="I260" s="8">
        <v>158.00802300000001</v>
      </c>
      <c r="J260" s="8">
        <v>44.851320000000001</v>
      </c>
      <c r="K260" s="8">
        <v>37</v>
      </c>
      <c r="L260" s="8"/>
      <c r="M260" s="8"/>
    </row>
    <row r="261" spans="1:13" ht="29" x14ac:dyDescent="0.35">
      <c r="A261" s="7" t="s">
        <v>321</v>
      </c>
      <c r="B261" s="8"/>
      <c r="C261" s="8" t="s">
        <v>131</v>
      </c>
      <c r="D261" s="8" t="s">
        <v>39</v>
      </c>
      <c r="E261" s="8">
        <v>24</v>
      </c>
      <c r="F261" s="8">
        <v>130</v>
      </c>
      <c r="G261" s="8">
        <v>3.1</v>
      </c>
      <c r="H261" s="8">
        <v>2100</v>
      </c>
      <c r="I261" s="8">
        <v>158.00802300000001</v>
      </c>
      <c r="J261" s="8">
        <v>44.851320000000001</v>
      </c>
      <c r="K261" s="8">
        <v>37</v>
      </c>
      <c r="L261" s="8"/>
      <c r="M261" s="8" t="s">
        <v>41</v>
      </c>
    </row>
    <row r="262" spans="1:13" ht="29" x14ac:dyDescent="0.35">
      <c r="A262" s="7" t="s">
        <v>322</v>
      </c>
      <c r="B262" s="8"/>
      <c r="C262" s="8" t="s">
        <v>131</v>
      </c>
      <c r="D262" s="8" t="s">
        <v>39</v>
      </c>
      <c r="E262" s="8">
        <v>24</v>
      </c>
      <c r="F262" s="8">
        <v>130</v>
      </c>
      <c r="G262" s="8">
        <v>3.1</v>
      </c>
      <c r="H262" s="8">
        <v>2100</v>
      </c>
      <c r="I262" s="8">
        <v>158.00802300000001</v>
      </c>
      <c r="J262" s="8">
        <v>44.851320000000001</v>
      </c>
      <c r="K262" s="8">
        <v>37</v>
      </c>
      <c r="L262" s="8"/>
      <c r="M262" s="8" t="s">
        <v>43</v>
      </c>
    </row>
    <row r="263" spans="1:13" ht="29" x14ac:dyDescent="0.35">
      <c r="A263" s="7" t="s">
        <v>323</v>
      </c>
      <c r="B263" s="8"/>
      <c r="C263" s="8" t="s">
        <v>69</v>
      </c>
      <c r="D263" s="8" t="s">
        <v>39</v>
      </c>
      <c r="E263" s="8">
        <v>24</v>
      </c>
      <c r="F263" s="8">
        <v>393</v>
      </c>
      <c r="G263" s="8">
        <v>4.72</v>
      </c>
      <c r="H263" s="8">
        <v>4500</v>
      </c>
      <c r="I263" s="8">
        <v>127.425825</v>
      </c>
      <c r="J263" s="8">
        <v>87.210899999999995</v>
      </c>
      <c r="K263" s="8">
        <v>47</v>
      </c>
      <c r="L263" s="8" t="s">
        <v>324</v>
      </c>
      <c r="M263" s="8"/>
    </row>
    <row r="264" spans="1:13" ht="29" x14ac:dyDescent="0.35">
      <c r="A264" s="7" t="s">
        <v>325</v>
      </c>
      <c r="B264" s="8"/>
      <c r="C264" s="8" t="s">
        <v>69</v>
      </c>
      <c r="D264" s="8" t="s">
        <v>39</v>
      </c>
      <c r="E264" s="8">
        <v>24</v>
      </c>
      <c r="F264" s="8">
        <v>393</v>
      </c>
      <c r="G264" s="8">
        <v>4.72</v>
      </c>
      <c r="H264" s="8">
        <v>4500</v>
      </c>
      <c r="I264" s="8">
        <v>127.425825</v>
      </c>
      <c r="J264" s="8">
        <v>87.210899999999995</v>
      </c>
      <c r="K264" s="8">
        <v>47</v>
      </c>
      <c r="L264" s="8" t="s">
        <v>326</v>
      </c>
      <c r="M264" s="8"/>
    </row>
    <row r="265" spans="1:13" ht="29" x14ac:dyDescent="0.35">
      <c r="A265" s="7" t="s">
        <v>327</v>
      </c>
      <c r="B265" s="8"/>
      <c r="C265" s="8" t="s">
        <v>69</v>
      </c>
      <c r="D265" s="8" t="s">
        <v>39</v>
      </c>
      <c r="E265" s="8">
        <v>24</v>
      </c>
      <c r="F265" s="8">
        <v>300</v>
      </c>
      <c r="G265" s="8">
        <v>3.6</v>
      </c>
      <c r="H265" s="8">
        <v>4200</v>
      </c>
      <c r="I265" s="8">
        <v>118.93077000000001</v>
      </c>
      <c r="J265" s="8">
        <v>74.752200000000002</v>
      </c>
      <c r="K265" s="8">
        <v>45</v>
      </c>
      <c r="L265" s="8" t="s">
        <v>324</v>
      </c>
      <c r="M265" s="8"/>
    </row>
    <row r="266" spans="1:13" ht="29" x14ac:dyDescent="0.35">
      <c r="A266" s="7" t="s">
        <v>328</v>
      </c>
      <c r="B266" s="8"/>
      <c r="C266" s="8" t="s">
        <v>69</v>
      </c>
      <c r="D266" s="8" t="s">
        <v>39</v>
      </c>
      <c r="E266" s="8">
        <v>24</v>
      </c>
      <c r="F266" s="8">
        <v>300</v>
      </c>
      <c r="G266" s="8">
        <v>3.6</v>
      </c>
      <c r="H266" s="8">
        <v>4200</v>
      </c>
      <c r="I266" s="8">
        <v>118.93077000000001</v>
      </c>
      <c r="J266" s="8">
        <v>74.752200000000002</v>
      </c>
      <c r="K266" s="8">
        <v>45</v>
      </c>
      <c r="L266" s="8" t="s">
        <v>326</v>
      </c>
      <c r="M266" s="8"/>
    </row>
    <row r="267" spans="1:13" ht="29" x14ac:dyDescent="0.35">
      <c r="A267" s="7" t="s">
        <v>329</v>
      </c>
      <c r="B267" s="8"/>
      <c r="C267" s="8" t="s">
        <v>69</v>
      </c>
      <c r="D267" s="8" t="s">
        <v>39</v>
      </c>
      <c r="E267" s="8">
        <v>24</v>
      </c>
      <c r="F267" s="8">
        <v>230</v>
      </c>
      <c r="G267" s="8">
        <v>2.76</v>
      </c>
      <c r="H267" s="8">
        <v>3900</v>
      </c>
      <c r="I267" s="8">
        <v>110.435715</v>
      </c>
      <c r="J267" s="8">
        <v>62.293500000000002</v>
      </c>
      <c r="K267" s="8">
        <v>43</v>
      </c>
      <c r="L267" s="8" t="s">
        <v>324</v>
      </c>
      <c r="M267" s="8"/>
    </row>
    <row r="268" spans="1:13" ht="29" x14ac:dyDescent="0.35">
      <c r="A268" s="7" t="s">
        <v>330</v>
      </c>
      <c r="B268" s="8"/>
      <c r="C268" s="8" t="s">
        <v>69</v>
      </c>
      <c r="D268" s="8" t="s">
        <v>39</v>
      </c>
      <c r="E268" s="8">
        <v>24</v>
      </c>
      <c r="F268" s="8">
        <v>230</v>
      </c>
      <c r="G268" s="8">
        <v>2.76</v>
      </c>
      <c r="H268" s="8">
        <v>3900</v>
      </c>
      <c r="I268" s="8">
        <v>110.435715</v>
      </c>
      <c r="J268" s="8">
        <v>62.293500000000002</v>
      </c>
      <c r="K268" s="8">
        <v>43</v>
      </c>
      <c r="L268" s="8" t="s">
        <v>326</v>
      </c>
      <c r="M268" s="8"/>
    </row>
    <row r="269" spans="1:13" ht="29" x14ac:dyDescent="0.35">
      <c r="A269" s="7" t="s">
        <v>331</v>
      </c>
      <c r="B269" s="8"/>
      <c r="C269" s="8" t="s">
        <v>54</v>
      </c>
      <c r="D269" s="8" t="s">
        <v>39</v>
      </c>
      <c r="E269" s="8">
        <v>24</v>
      </c>
      <c r="F269" s="8">
        <v>73</v>
      </c>
      <c r="G269" s="8">
        <v>1.76</v>
      </c>
      <c r="H269" s="8">
        <v>3200</v>
      </c>
      <c r="I269" s="8">
        <v>69.659451000000004</v>
      </c>
      <c r="J269" s="8">
        <v>44.851320000000001</v>
      </c>
      <c r="K269" s="8">
        <v>33</v>
      </c>
      <c r="L269" s="8" t="s">
        <v>324</v>
      </c>
      <c r="M269" s="8"/>
    </row>
    <row r="270" spans="1:13" ht="29" x14ac:dyDescent="0.35">
      <c r="A270" s="7" t="s">
        <v>332</v>
      </c>
      <c r="B270" s="8"/>
      <c r="C270" s="8" t="s">
        <v>54</v>
      </c>
      <c r="D270" s="8" t="s">
        <v>39</v>
      </c>
      <c r="E270" s="8">
        <v>24</v>
      </c>
      <c r="F270" s="8">
        <v>73</v>
      </c>
      <c r="G270" s="8">
        <v>1.76</v>
      </c>
      <c r="H270" s="8">
        <v>3200</v>
      </c>
      <c r="I270" s="8">
        <v>69.659451000000004</v>
      </c>
      <c r="J270" s="8">
        <v>44.851320000000001</v>
      </c>
      <c r="K270" s="8">
        <v>33</v>
      </c>
      <c r="L270" s="8" t="s">
        <v>333</v>
      </c>
      <c r="M270" s="8"/>
    </row>
    <row r="271" spans="1:13" ht="29" x14ac:dyDescent="0.35">
      <c r="A271" s="7" t="s">
        <v>334</v>
      </c>
      <c r="B271" s="8"/>
      <c r="C271" s="8" t="s">
        <v>54</v>
      </c>
      <c r="D271" s="8" t="s">
        <v>39</v>
      </c>
      <c r="E271" s="8">
        <v>24</v>
      </c>
      <c r="F271" s="8">
        <v>73</v>
      </c>
      <c r="G271" s="8">
        <v>1.76</v>
      </c>
      <c r="H271" s="8">
        <v>3200</v>
      </c>
      <c r="I271" s="8">
        <v>69.659451000000004</v>
      </c>
      <c r="J271" s="8">
        <v>44.851320000000001</v>
      </c>
      <c r="K271" s="8">
        <v>33</v>
      </c>
      <c r="L271" s="8" t="s">
        <v>326</v>
      </c>
      <c r="M271" s="8"/>
    </row>
    <row r="272" spans="1:13" ht="29" x14ac:dyDescent="0.35">
      <c r="A272" s="7" t="s">
        <v>335</v>
      </c>
      <c r="B272" s="8"/>
      <c r="C272" s="8" t="s">
        <v>69</v>
      </c>
      <c r="D272" s="8" t="s">
        <v>39</v>
      </c>
      <c r="E272" s="8">
        <v>24</v>
      </c>
      <c r="F272" s="8">
        <v>87</v>
      </c>
      <c r="G272" s="8">
        <v>2.09</v>
      </c>
      <c r="H272" s="8">
        <v>3000</v>
      </c>
      <c r="I272" s="8">
        <v>87.499066499999998</v>
      </c>
      <c r="J272" s="8">
        <v>37.376100000000001</v>
      </c>
      <c r="K272" s="8">
        <v>34</v>
      </c>
      <c r="L272" s="8" t="s">
        <v>324</v>
      </c>
      <c r="M272" s="8"/>
    </row>
    <row r="273" spans="1:13" ht="29" x14ac:dyDescent="0.35">
      <c r="A273" s="7" t="s">
        <v>336</v>
      </c>
      <c r="B273" s="8"/>
      <c r="C273" s="8" t="s">
        <v>69</v>
      </c>
      <c r="D273" s="8" t="s">
        <v>39</v>
      </c>
      <c r="E273" s="8">
        <v>24</v>
      </c>
      <c r="F273" s="8">
        <v>87</v>
      </c>
      <c r="G273" s="8">
        <v>2.09</v>
      </c>
      <c r="H273" s="8">
        <v>3000</v>
      </c>
      <c r="I273" s="8">
        <v>87.499066499999998</v>
      </c>
      <c r="J273" s="8">
        <v>37.376100000000001</v>
      </c>
      <c r="K273" s="8">
        <v>34</v>
      </c>
      <c r="L273" s="8" t="s">
        <v>333</v>
      </c>
      <c r="M273" s="8"/>
    </row>
    <row r="274" spans="1:13" ht="29" x14ac:dyDescent="0.35">
      <c r="A274" s="7" t="s">
        <v>337</v>
      </c>
      <c r="B274" s="8"/>
      <c r="C274" s="8" t="s">
        <v>69</v>
      </c>
      <c r="D274" s="8" t="s">
        <v>39</v>
      </c>
      <c r="E274" s="8">
        <v>24</v>
      </c>
      <c r="F274" s="8">
        <v>87</v>
      </c>
      <c r="G274" s="8">
        <v>2.09</v>
      </c>
      <c r="H274" s="8">
        <v>3000</v>
      </c>
      <c r="I274" s="8">
        <v>87.499066499999998</v>
      </c>
      <c r="J274" s="8">
        <v>37.376100000000001</v>
      </c>
      <c r="K274" s="8">
        <v>34</v>
      </c>
      <c r="L274" s="8" t="s">
        <v>326</v>
      </c>
      <c r="M274" s="8"/>
    </row>
    <row r="275" spans="1:13" ht="29" x14ac:dyDescent="0.35">
      <c r="A275" s="7" t="s">
        <v>338</v>
      </c>
      <c r="B275" s="8"/>
      <c r="C275" s="8" t="s">
        <v>54</v>
      </c>
      <c r="D275" s="8" t="s">
        <v>39</v>
      </c>
      <c r="E275" s="8">
        <v>24</v>
      </c>
      <c r="F275" s="8">
        <v>59</v>
      </c>
      <c r="G275" s="8">
        <v>1.42</v>
      </c>
      <c r="H275" s="8">
        <v>2900</v>
      </c>
      <c r="I275" s="8">
        <v>62.863407000000002</v>
      </c>
      <c r="J275" s="8">
        <v>37.376100000000001</v>
      </c>
      <c r="K275" s="8">
        <v>30</v>
      </c>
      <c r="L275" s="8" t="s">
        <v>324</v>
      </c>
      <c r="M275" s="8"/>
    </row>
    <row r="276" spans="1:13" ht="29" x14ac:dyDescent="0.35">
      <c r="A276" s="7" t="s">
        <v>339</v>
      </c>
      <c r="B276" s="8"/>
      <c r="C276" s="8" t="s">
        <v>54</v>
      </c>
      <c r="D276" s="8" t="s">
        <v>39</v>
      </c>
      <c r="E276" s="8">
        <v>24</v>
      </c>
      <c r="F276" s="8">
        <v>59</v>
      </c>
      <c r="G276" s="8">
        <v>1.42</v>
      </c>
      <c r="H276" s="8">
        <v>2900</v>
      </c>
      <c r="I276" s="8">
        <v>62.863407000000002</v>
      </c>
      <c r="J276" s="8">
        <v>37.376100000000001</v>
      </c>
      <c r="K276" s="8">
        <v>30</v>
      </c>
      <c r="L276" s="8" t="s">
        <v>333</v>
      </c>
      <c r="M276" s="8"/>
    </row>
    <row r="277" spans="1:13" ht="29" x14ac:dyDescent="0.35">
      <c r="A277" s="7" t="s">
        <v>340</v>
      </c>
      <c r="B277" s="8"/>
      <c r="C277" s="8" t="s">
        <v>54</v>
      </c>
      <c r="D277" s="8" t="s">
        <v>39</v>
      </c>
      <c r="E277" s="8">
        <v>24</v>
      </c>
      <c r="F277" s="8">
        <v>59</v>
      </c>
      <c r="G277" s="8">
        <v>1.42</v>
      </c>
      <c r="H277" s="8">
        <v>2900</v>
      </c>
      <c r="I277" s="8">
        <v>62.863407000000002</v>
      </c>
      <c r="J277" s="8">
        <v>37.376100000000001</v>
      </c>
      <c r="K277" s="8">
        <v>30</v>
      </c>
      <c r="L277" s="8" t="s">
        <v>326</v>
      </c>
      <c r="M277" s="8"/>
    </row>
    <row r="278" spans="1:13" ht="29" x14ac:dyDescent="0.35">
      <c r="A278" s="7" t="s">
        <v>341</v>
      </c>
      <c r="B278" s="8"/>
      <c r="C278" s="8" t="s">
        <v>69</v>
      </c>
      <c r="D278" s="8" t="s">
        <v>39</v>
      </c>
      <c r="E278" s="8">
        <v>24</v>
      </c>
      <c r="F278" s="8">
        <v>65</v>
      </c>
      <c r="G278" s="8">
        <v>1.56</v>
      </c>
      <c r="H278" s="8">
        <v>2700</v>
      </c>
      <c r="I278" s="8">
        <v>76.455494999999999</v>
      </c>
      <c r="J278" s="8">
        <v>32.392620000000001</v>
      </c>
      <c r="K278" s="8">
        <v>32</v>
      </c>
      <c r="L278" s="8" t="s">
        <v>324</v>
      </c>
      <c r="M278" s="8"/>
    </row>
    <row r="279" spans="1:13" ht="29" x14ac:dyDescent="0.35">
      <c r="A279" s="7" t="s">
        <v>342</v>
      </c>
      <c r="B279" s="8"/>
      <c r="C279" s="8" t="s">
        <v>69</v>
      </c>
      <c r="D279" s="8" t="s">
        <v>39</v>
      </c>
      <c r="E279" s="8">
        <v>24</v>
      </c>
      <c r="F279" s="8">
        <v>65</v>
      </c>
      <c r="G279" s="8">
        <v>1.56</v>
      </c>
      <c r="H279" s="8">
        <v>2700</v>
      </c>
      <c r="I279" s="8">
        <v>76.455494999999999</v>
      </c>
      <c r="J279" s="8">
        <v>32.392620000000001</v>
      </c>
      <c r="K279" s="8">
        <v>32</v>
      </c>
      <c r="L279" s="8" t="s">
        <v>333</v>
      </c>
      <c r="M279" s="8"/>
    </row>
    <row r="280" spans="1:13" ht="29" x14ac:dyDescent="0.35">
      <c r="A280" s="7" t="s">
        <v>343</v>
      </c>
      <c r="B280" s="8"/>
      <c r="C280" s="8" t="s">
        <v>69</v>
      </c>
      <c r="D280" s="8" t="s">
        <v>39</v>
      </c>
      <c r="E280" s="8">
        <v>24</v>
      </c>
      <c r="F280" s="8">
        <v>65</v>
      </c>
      <c r="G280" s="8">
        <v>1.56</v>
      </c>
      <c r="H280" s="8">
        <v>2700</v>
      </c>
      <c r="I280" s="8">
        <v>76.455494999999999</v>
      </c>
      <c r="J280" s="8">
        <v>32.392620000000001</v>
      </c>
      <c r="K280" s="8">
        <v>32</v>
      </c>
      <c r="L280" s="8" t="s">
        <v>326</v>
      </c>
      <c r="M280" s="8"/>
    </row>
    <row r="281" spans="1:13" ht="29" x14ac:dyDescent="0.35">
      <c r="A281" s="7" t="s">
        <v>344</v>
      </c>
      <c r="B281" s="8"/>
      <c r="C281" s="8" t="s">
        <v>54</v>
      </c>
      <c r="D281" s="8" t="s">
        <v>39</v>
      </c>
      <c r="E281" s="8">
        <v>24</v>
      </c>
      <c r="F281" s="8">
        <v>45</v>
      </c>
      <c r="G281" s="8">
        <v>1.08</v>
      </c>
      <c r="H281" s="8">
        <v>2600</v>
      </c>
      <c r="I281" s="8">
        <v>56.067363</v>
      </c>
      <c r="J281" s="8">
        <v>27.409140000000001</v>
      </c>
      <c r="K281" s="8">
        <v>28</v>
      </c>
      <c r="L281" s="8" t="s">
        <v>324</v>
      </c>
      <c r="M281" s="8"/>
    </row>
    <row r="282" spans="1:13" ht="29" x14ac:dyDescent="0.35">
      <c r="A282" s="7" t="s">
        <v>345</v>
      </c>
      <c r="B282" s="8"/>
      <c r="C282" s="8" t="s">
        <v>54</v>
      </c>
      <c r="D282" s="8" t="s">
        <v>39</v>
      </c>
      <c r="E282" s="8">
        <v>24</v>
      </c>
      <c r="F282" s="8">
        <v>45</v>
      </c>
      <c r="G282" s="8">
        <v>1.08</v>
      </c>
      <c r="H282" s="8">
        <v>2600</v>
      </c>
      <c r="I282" s="8">
        <v>56.067363</v>
      </c>
      <c r="J282" s="8">
        <v>27.409140000000001</v>
      </c>
      <c r="K282" s="8">
        <v>28</v>
      </c>
      <c r="L282" s="8" t="s">
        <v>333</v>
      </c>
      <c r="M282" s="8"/>
    </row>
    <row r="283" spans="1:13" ht="29" x14ac:dyDescent="0.35">
      <c r="A283" s="7" t="s">
        <v>346</v>
      </c>
      <c r="B283" s="8"/>
      <c r="C283" s="8" t="s">
        <v>54</v>
      </c>
      <c r="D283" s="8" t="s">
        <v>39</v>
      </c>
      <c r="E283" s="8">
        <v>24</v>
      </c>
      <c r="F283" s="8">
        <v>45</v>
      </c>
      <c r="G283" s="8">
        <v>1.08</v>
      </c>
      <c r="H283" s="8">
        <v>2600</v>
      </c>
      <c r="I283" s="8">
        <v>56.067363</v>
      </c>
      <c r="J283" s="8">
        <v>27.409140000000001</v>
      </c>
      <c r="K283" s="8">
        <v>28</v>
      </c>
      <c r="L283" s="8" t="s">
        <v>326</v>
      </c>
      <c r="M283" s="8"/>
    </row>
    <row r="284" spans="1:13" ht="29" x14ac:dyDescent="0.35">
      <c r="A284" s="7" t="s">
        <v>347</v>
      </c>
      <c r="B284" s="8"/>
      <c r="C284" s="8" t="s">
        <v>69</v>
      </c>
      <c r="D284" s="8" t="s">
        <v>39</v>
      </c>
      <c r="E284" s="8">
        <v>24</v>
      </c>
      <c r="F284" s="8">
        <v>47</v>
      </c>
      <c r="G284" s="8">
        <v>1.1299999999999999</v>
      </c>
      <c r="H284" s="8">
        <v>2400</v>
      </c>
      <c r="I284" s="8">
        <v>67.110934499999999</v>
      </c>
      <c r="J284" s="8">
        <v>24.917400000000001</v>
      </c>
      <c r="K284" s="8">
        <v>28</v>
      </c>
      <c r="L284" s="8" t="s">
        <v>324</v>
      </c>
      <c r="M284" s="8"/>
    </row>
    <row r="285" spans="1:13" ht="29" x14ac:dyDescent="0.35">
      <c r="A285" s="7" t="s">
        <v>348</v>
      </c>
      <c r="B285" s="8"/>
      <c r="C285" s="8" t="s">
        <v>69</v>
      </c>
      <c r="D285" s="8" t="s">
        <v>39</v>
      </c>
      <c r="E285" s="8">
        <v>24</v>
      </c>
      <c r="F285" s="8">
        <v>47</v>
      </c>
      <c r="G285" s="8">
        <v>1.1299999999999999</v>
      </c>
      <c r="H285" s="8">
        <v>2400</v>
      </c>
      <c r="I285" s="8">
        <v>67.110934499999999</v>
      </c>
      <c r="J285" s="8">
        <v>24.917400000000001</v>
      </c>
      <c r="K285" s="8">
        <v>28</v>
      </c>
      <c r="L285" s="8" t="s">
        <v>333</v>
      </c>
      <c r="M285" s="8"/>
    </row>
    <row r="286" spans="1:13" ht="29" x14ac:dyDescent="0.35">
      <c r="A286" s="7" t="s">
        <v>349</v>
      </c>
      <c r="B286" s="8"/>
      <c r="C286" s="8" t="s">
        <v>69</v>
      </c>
      <c r="D286" s="8" t="s">
        <v>39</v>
      </c>
      <c r="E286" s="8">
        <v>24</v>
      </c>
      <c r="F286" s="8">
        <v>47</v>
      </c>
      <c r="G286" s="8">
        <v>1.1299999999999999</v>
      </c>
      <c r="H286" s="8">
        <v>2400</v>
      </c>
      <c r="I286" s="8">
        <v>67.110934499999999</v>
      </c>
      <c r="J286" s="8">
        <v>24.917400000000001</v>
      </c>
      <c r="K286" s="8">
        <v>28</v>
      </c>
      <c r="L286" s="8" t="s">
        <v>326</v>
      </c>
      <c r="M286" s="8"/>
    </row>
    <row r="287" spans="1:13" ht="29" x14ac:dyDescent="0.35">
      <c r="A287" s="7" t="s">
        <v>350</v>
      </c>
      <c r="B287" s="8"/>
      <c r="C287" s="8" t="s">
        <v>54</v>
      </c>
      <c r="D287" s="8" t="s">
        <v>39</v>
      </c>
      <c r="E287" s="8">
        <v>24</v>
      </c>
      <c r="F287" s="8">
        <v>200</v>
      </c>
      <c r="G287" s="8">
        <v>4.8</v>
      </c>
      <c r="H287" s="8">
        <v>4800</v>
      </c>
      <c r="I287" s="8">
        <v>101.94066000000001</v>
      </c>
      <c r="J287" s="8">
        <v>102.16134</v>
      </c>
      <c r="K287" s="8">
        <v>47.5</v>
      </c>
      <c r="L287" s="8" t="s">
        <v>324</v>
      </c>
      <c r="M287" s="8"/>
    </row>
    <row r="288" spans="1:13" ht="29" x14ac:dyDescent="0.35">
      <c r="A288" s="7" t="s">
        <v>351</v>
      </c>
      <c r="B288" s="8"/>
      <c r="C288" s="8" t="s">
        <v>54</v>
      </c>
      <c r="D288" s="8" t="s">
        <v>39</v>
      </c>
      <c r="E288" s="8">
        <v>24</v>
      </c>
      <c r="F288" s="8">
        <v>200</v>
      </c>
      <c r="G288" s="8">
        <v>4.8</v>
      </c>
      <c r="H288" s="8">
        <v>4800</v>
      </c>
      <c r="I288" s="8">
        <v>101.94066000000001</v>
      </c>
      <c r="J288" s="8">
        <v>102.16134</v>
      </c>
      <c r="K288" s="8">
        <v>47.5</v>
      </c>
      <c r="L288" s="8" t="s">
        <v>326</v>
      </c>
      <c r="M288" s="8"/>
    </row>
    <row r="289" spans="1:13" ht="29" x14ac:dyDescent="0.35">
      <c r="A289" s="7" t="s">
        <v>352</v>
      </c>
      <c r="B289" s="8"/>
      <c r="C289" s="8" t="s">
        <v>54</v>
      </c>
      <c r="D289" s="8" t="s">
        <v>39</v>
      </c>
      <c r="E289" s="8">
        <v>24</v>
      </c>
      <c r="F289" s="8">
        <v>166</v>
      </c>
      <c r="G289" s="8">
        <v>3.99</v>
      </c>
      <c r="H289" s="8">
        <v>4500</v>
      </c>
      <c r="I289" s="8">
        <v>96.843626999999998</v>
      </c>
      <c r="J289" s="8">
        <v>87.210899999999995</v>
      </c>
      <c r="K289" s="8">
        <v>46</v>
      </c>
      <c r="L289" s="8" t="s">
        <v>324</v>
      </c>
      <c r="M289" s="8"/>
    </row>
    <row r="290" spans="1:13" ht="29" x14ac:dyDescent="0.35">
      <c r="A290" s="7" t="s">
        <v>353</v>
      </c>
      <c r="B290" s="8"/>
      <c r="C290" s="8" t="s">
        <v>54</v>
      </c>
      <c r="D290" s="8" t="s">
        <v>39</v>
      </c>
      <c r="E290" s="8">
        <v>24</v>
      </c>
      <c r="F290" s="8">
        <v>166</v>
      </c>
      <c r="G290" s="8">
        <v>3.99</v>
      </c>
      <c r="H290" s="8">
        <v>4500</v>
      </c>
      <c r="I290" s="8">
        <v>96.843626999999998</v>
      </c>
      <c r="J290" s="8">
        <v>87.210899999999995</v>
      </c>
      <c r="K290" s="8">
        <v>46</v>
      </c>
      <c r="L290" s="8" t="s">
        <v>326</v>
      </c>
      <c r="M290" s="8"/>
    </row>
    <row r="291" spans="1:13" ht="29" x14ac:dyDescent="0.35">
      <c r="A291" s="7" t="s">
        <v>354</v>
      </c>
      <c r="B291" s="8"/>
      <c r="C291" s="8" t="s">
        <v>54</v>
      </c>
      <c r="D291" s="8" t="s">
        <v>39</v>
      </c>
      <c r="E291" s="8">
        <v>24</v>
      </c>
      <c r="F291" s="8">
        <v>137</v>
      </c>
      <c r="G291" s="8">
        <v>3.29</v>
      </c>
      <c r="H291" s="8">
        <v>4200</v>
      </c>
      <c r="I291" s="8">
        <v>90.047583000000003</v>
      </c>
      <c r="J291" s="8">
        <v>74.752200000000002</v>
      </c>
      <c r="K291" s="8">
        <v>44.5</v>
      </c>
      <c r="L291" s="8" t="s">
        <v>324</v>
      </c>
      <c r="M291" s="8"/>
    </row>
    <row r="292" spans="1:13" ht="29" x14ac:dyDescent="0.35">
      <c r="A292" s="7" t="s">
        <v>355</v>
      </c>
      <c r="B292" s="8"/>
      <c r="C292" s="8" t="s">
        <v>54</v>
      </c>
      <c r="D292" s="8" t="s">
        <v>39</v>
      </c>
      <c r="E292" s="8">
        <v>24</v>
      </c>
      <c r="F292" s="8">
        <v>137</v>
      </c>
      <c r="G292" s="8">
        <v>3.29</v>
      </c>
      <c r="H292" s="8">
        <v>4200</v>
      </c>
      <c r="I292" s="8">
        <v>90.047583000000003</v>
      </c>
      <c r="J292" s="8">
        <v>74.752200000000002</v>
      </c>
      <c r="K292" s="8">
        <v>44.5</v>
      </c>
      <c r="L292" s="8" t="s">
        <v>326</v>
      </c>
    </row>
  </sheetData>
  <autoFilter ref="A1:M292" xr:uid="{6B3F9988-25AA-4626-8E53-219609C693AA}"/>
  <hyperlinks>
    <hyperlink ref="A2" r:id="rId1" display="javascript:void(0);" xr:uid="{34B7470B-636E-4D27-A6A2-005995631809}"/>
    <hyperlink ref="A3" r:id="rId2" display="javascript:void(0);" xr:uid="{0EDC2F71-81E7-46C9-A7A9-73425BBD37EC}"/>
    <hyperlink ref="A4" r:id="rId3" display="javascript:void(0);" xr:uid="{106523D7-A376-4DFB-A57F-B3EC9C81E103}"/>
    <hyperlink ref="A5" r:id="rId4" display="javascript:void(0);" xr:uid="{25E300DC-424F-4AB8-9B41-BE549EE59440}"/>
    <hyperlink ref="A6" r:id="rId5" display="javascript:void(0);" xr:uid="{13AE0801-7016-4238-8C28-723D512EDC37}"/>
    <hyperlink ref="A7" r:id="rId6" display="javascript:void(0);" xr:uid="{22E81901-19DF-41C4-BDFA-C694D6690EC0}"/>
    <hyperlink ref="A8" r:id="rId7" display="javascript:void(0);" xr:uid="{C9D66A5E-73EA-4C19-B67F-65A898875D33}"/>
    <hyperlink ref="A9" r:id="rId8" display="javascript:void(0);" xr:uid="{D4504192-69AE-4566-B8B3-8802036BFA88}"/>
    <hyperlink ref="A10" r:id="rId9" display="javascript:void(0);" xr:uid="{C9C88041-91EB-4E85-BFFC-BE3A33EA204E}"/>
    <hyperlink ref="A11" r:id="rId10" display="javascript:void(0);" xr:uid="{BE9E1416-DB75-4A56-BB37-2ACEBECC943F}"/>
    <hyperlink ref="A12" r:id="rId11" display="javascript:void(0);" xr:uid="{E3D40A2B-B105-4BBD-8969-FD91DA9B175D}"/>
    <hyperlink ref="A13" r:id="rId12" display="javascript:void(0);" xr:uid="{6B9F94E6-07B5-41CD-BACA-436CBC5478FA}"/>
    <hyperlink ref="A14" r:id="rId13" display="javascript:void(0);" xr:uid="{6C73D0C7-38AD-403E-A57A-358CE83E1A09}"/>
    <hyperlink ref="A15" r:id="rId14" display="javascript:void(0);" xr:uid="{DA99D2D6-1579-4536-8992-79812BBDB331}"/>
    <hyperlink ref="A16" r:id="rId15" display="javascript:void(0);" xr:uid="{98EB8AF9-B299-47C6-8F24-83C5390E2AD1}"/>
    <hyperlink ref="A17" r:id="rId16" display="javascript:void(0);" xr:uid="{EF370125-2BF5-49A1-8F62-3DA9A836431A}"/>
    <hyperlink ref="A18" r:id="rId17" display="javascript:void(0);" xr:uid="{ADEB58A3-4298-4DED-B925-2E6FD964C851}"/>
    <hyperlink ref="A19" r:id="rId18" display="javascript:void(0);" xr:uid="{5EBA7E62-9B2C-418B-8C07-59D9570B399A}"/>
    <hyperlink ref="A20" r:id="rId19" display="javascript:void(0);" xr:uid="{B0555CD2-F7E0-4FAB-9CC5-7D5A71407DE5}"/>
    <hyperlink ref="A21" r:id="rId20" display="javascript:void(0);" xr:uid="{4802CBF9-CBD7-41C5-8AE7-F4E960EFEB41}"/>
    <hyperlink ref="A22" r:id="rId21" display="javascript:void(0);" xr:uid="{4B29B5BF-1927-4C0F-9330-A0BBF2DDD044}"/>
    <hyperlink ref="A23" r:id="rId22" display="javascript:void(0);" xr:uid="{C886CE40-DCB4-4535-9522-0C5EF2745FD2}"/>
    <hyperlink ref="A24" r:id="rId23" display="javascript:void(0);" xr:uid="{B6C97E7E-CB07-4856-AACC-4F31DB42188D}"/>
    <hyperlink ref="A25" r:id="rId24" display="javascript:void(0);" xr:uid="{D3990588-F7E6-4292-A1A3-53A141983EA2}"/>
    <hyperlink ref="A26" r:id="rId25" display="javascript:void(0);" xr:uid="{EF44BFDB-F7F2-4382-82CB-1750C9A09D15}"/>
    <hyperlink ref="A27" r:id="rId26" display="javascript:void(0);" xr:uid="{A3B2F37D-3F41-4A0F-A9CC-3E6D7FF52705}"/>
    <hyperlink ref="A28" r:id="rId27" display="javascript:void(0);" xr:uid="{25D812E6-BCDA-4AED-8D1E-454CD597C764}"/>
    <hyperlink ref="A29" r:id="rId28" display="javascript:void(0);" xr:uid="{71B31D86-AD76-4E44-8991-A4BF7AC7ED3C}"/>
    <hyperlink ref="A30" r:id="rId29" display="javascript:void(0);" xr:uid="{EFB83728-1379-4E9C-8084-A411E5F5A807}"/>
    <hyperlink ref="A31" r:id="rId30" display="javascript:void(0);" xr:uid="{FEABE273-F972-49FA-9CF0-3553209BC8C0}"/>
    <hyperlink ref="A32" r:id="rId31" display="javascript:void(0);" xr:uid="{B728661B-EFD6-45E7-90D1-2260A9EFF899}"/>
    <hyperlink ref="A33" r:id="rId32" display="javascript:void(0);" xr:uid="{2367D2F8-B49D-4AB8-B810-9310B31C3F01}"/>
    <hyperlink ref="A34" r:id="rId33" display="javascript:void(0);" xr:uid="{C17F195B-37C8-4125-A93F-E6EE9076FEB2}"/>
    <hyperlink ref="A35" r:id="rId34" display="javascript:void(0);" xr:uid="{36D98176-0012-4E0C-B843-BEF4C81E63D2}"/>
    <hyperlink ref="A36" r:id="rId35" display="javascript:void(0);" xr:uid="{6FC038BC-17DB-4B03-B7BB-EA60BAE5741D}"/>
    <hyperlink ref="A37" r:id="rId36" display="javascript:void(0);" xr:uid="{194A0FE5-8614-4B36-B132-37BCEA034386}"/>
    <hyperlink ref="A38" r:id="rId37" display="javascript:void(0);" xr:uid="{8255BC84-A20B-4E37-9223-6D7C3D72BC39}"/>
    <hyperlink ref="A39" r:id="rId38" display="javascript:void(0);" xr:uid="{B7029402-9738-4924-8124-EC51997BFA85}"/>
    <hyperlink ref="A40" r:id="rId39" display="javascript:void(0);" xr:uid="{7BFDB8C2-8027-4615-925E-18C6F3BC17CF}"/>
    <hyperlink ref="A41" r:id="rId40" display="javascript:void(0);" xr:uid="{45EF69FE-F609-4001-8C33-883DD0A8D3D9}"/>
    <hyperlink ref="A42" r:id="rId41" display="javascript:void(0);" xr:uid="{93773438-6686-4889-9EF4-443FD0F972BB}"/>
    <hyperlink ref="A43" r:id="rId42" display="javascript:void(0);" xr:uid="{2D34AC6F-6D04-440E-9B71-B71346F8C83B}"/>
    <hyperlink ref="A44" r:id="rId43" display="javascript:void(0);" xr:uid="{884DF99D-844B-4389-AFDB-2FC6878AC618}"/>
    <hyperlink ref="A45" r:id="rId44" display="javascript:void(0);" xr:uid="{8CA4FEC2-4C98-4F5D-8EDA-603C98DB2022}"/>
    <hyperlink ref="A46" r:id="rId45" display="javascript:void(0);" xr:uid="{8F89DB90-CB58-42EA-9D1F-B1401AB480BD}"/>
    <hyperlink ref="A47" r:id="rId46" display="javascript:void(0);" xr:uid="{9FD12348-E780-4157-858D-1CD316664F38}"/>
    <hyperlink ref="A48" r:id="rId47" display="javascript:void(0);" xr:uid="{B695FF75-B02E-4D29-A029-0DCC10321B12}"/>
    <hyperlink ref="A49" r:id="rId48" display="javascript:void(0);" xr:uid="{4D5ECBE5-19BC-436C-A99B-5D03B59C86C4}"/>
    <hyperlink ref="A50" r:id="rId49" display="javascript:void(0);" xr:uid="{F1426782-1B30-4290-82D7-A75C2A528BA9}"/>
    <hyperlink ref="A51" r:id="rId50" display="javascript:void(0);" xr:uid="{74C68702-E0A6-4270-ABCD-AAB084FE16BA}"/>
    <hyperlink ref="A52" r:id="rId51" display="javascript:void(0);" xr:uid="{1DB8531C-59C5-487C-881B-FC3A181B1CC3}"/>
    <hyperlink ref="A53" r:id="rId52" display="javascript:void(0);" xr:uid="{97CC2689-7A9B-4A7E-8DFC-1636FDF2D434}"/>
    <hyperlink ref="A54" r:id="rId53" display="javascript:void(0);" xr:uid="{5E04E910-3685-46CD-981E-5C461323FB66}"/>
    <hyperlink ref="A55" r:id="rId54" display="javascript:void(0);" xr:uid="{9E36D994-2FC1-46A3-B9F8-4EF1F0A27C4F}"/>
    <hyperlink ref="A56" r:id="rId55" display="javascript:void(0);" xr:uid="{F008919A-CE13-42DE-B4FA-49DD435FF907}"/>
    <hyperlink ref="A57" r:id="rId56" display="javascript:void(0);" xr:uid="{C9588D26-D614-4505-9DDD-80C1FACCC8AC}"/>
    <hyperlink ref="A58" r:id="rId57" display="javascript:void(0);" xr:uid="{87888AEE-5078-431E-ABD9-619067DDD153}"/>
    <hyperlink ref="A59" r:id="rId58" display="javascript:void(0);" xr:uid="{5EF82886-69AE-4762-9076-972C07F7950D}"/>
    <hyperlink ref="A60" r:id="rId59" display="javascript:void(0);" xr:uid="{6C940820-00E8-4BA3-8BBC-5945A16098AB}"/>
    <hyperlink ref="A61" r:id="rId60" display="javascript:void(0);" xr:uid="{FDB6231F-2FF8-4091-8DC8-A518DD7B1324}"/>
    <hyperlink ref="A62" r:id="rId61" display="javascript:void(0);" xr:uid="{A0B6C500-1B3A-4BC0-AAD9-3425EA60023B}"/>
    <hyperlink ref="A63" r:id="rId62" display="javascript:void(0);" xr:uid="{85F8F349-F87F-4439-B3DC-FC8301E6FD89}"/>
    <hyperlink ref="A64" r:id="rId63" display="javascript:void(0);" xr:uid="{39B1A927-7718-488D-BEC3-9C8749B87333}"/>
    <hyperlink ref="A65" r:id="rId64" display="javascript:void(0);" xr:uid="{6061F525-4CDE-497F-8B99-B4470C4AE235}"/>
    <hyperlink ref="A66" r:id="rId65" display="javascript:void(0);" xr:uid="{5ABCB618-CBEF-4D84-B195-003D28CB1F2E}"/>
    <hyperlink ref="A67" r:id="rId66" display="javascript:void(0);" xr:uid="{2CAEA8D7-8630-494D-9886-AEE95B10CCA6}"/>
    <hyperlink ref="A68" r:id="rId67" display="javascript:void(0);" xr:uid="{A586D8A9-FEDA-4881-AEA5-6AC91B840E4D}"/>
    <hyperlink ref="A69" r:id="rId68" display="javascript:void(0);" xr:uid="{06851B00-8AF3-46FD-9654-C37D593D63B5}"/>
    <hyperlink ref="A70" r:id="rId69" display="javascript:void(0);" xr:uid="{11000830-835D-4BD0-B0D1-807BB58211DB}"/>
    <hyperlink ref="A71" r:id="rId70" display="javascript:void(0);" xr:uid="{2544566E-F5A6-4819-BC04-0E3D5835C9AC}"/>
    <hyperlink ref="A72" r:id="rId71" display="javascript:void(0);" xr:uid="{4CF8F572-32FC-4CAB-A340-CB9F865994E3}"/>
    <hyperlink ref="A73" r:id="rId72" display="javascript:void(0);" xr:uid="{95145C84-6BAC-4E6F-8A28-D9EA9DA4CACD}"/>
    <hyperlink ref="A74" r:id="rId73" display="javascript:void(0);" xr:uid="{1C87E307-0367-48EA-9886-A8725C654522}"/>
    <hyperlink ref="A75" r:id="rId74" display="javascript:void(0);" xr:uid="{37E2D6CB-E9D4-47EF-91EC-542EC6841B21}"/>
    <hyperlink ref="A76" r:id="rId75" display="javascript:void(0);" xr:uid="{91F42D96-E608-4A1B-B123-594C16619C3A}"/>
    <hyperlink ref="A77" r:id="rId76" display="javascript:void(0);" xr:uid="{72DFDC90-8C73-4EA0-9BC8-3D9765802B50}"/>
    <hyperlink ref="A78" r:id="rId77" display="javascript:void(0);" xr:uid="{9A4D3245-5B30-4BF6-99D7-E2AFAD93E5EF}"/>
    <hyperlink ref="A79" r:id="rId78" display="javascript:void(0);" xr:uid="{81999492-F667-43B7-A067-D0FC1F85BBD7}"/>
    <hyperlink ref="A80" r:id="rId79" display="javascript:void(0);" xr:uid="{BC475B95-4714-4CF2-83AF-B589BBFF3324}"/>
    <hyperlink ref="A81" r:id="rId80" display="javascript:void(0);" xr:uid="{EB8CC7D0-E7D6-45CD-98E1-55F4A88E1516}"/>
    <hyperlink ref="A82" r:id="rId81" display="javascript:void(0);" xr:uid="{C99E75F1-251F-4506-B8E6-F9BD4C6D9961}"/>
    <hyperlink ref="A83" r:id="rId82" display="javascript:void(0);" xr:uid="{597B10E5-8B00-4A49-8BE7-65FF64B8FC18}"/>
    <hyperlink ref="A84" r:id="rId83" display="javascript:void(0);" xr:uid="{F185D2EA-CB0F-4FCC-9F3D-7C90A03C3998}"/>
    <hyperlink ref="A85" r:id="rId84" display="javascript:void(0);" xr:uid="{C2D18432-0F68-443D-B203-C589C09D3284}"/>
    <hyperlink ref="A86" r:id="rId85" display="javascript:void(0);" xr:uid="{B33A203E-198E-438E-855D-A7C8ADE2639F}"/>
    <hyperlink ref="A87" r:id="rId86" display="javascript:void(0);" xr:uid="{07FC19B7-5215-42C9-8524-79B34B985071}"/>
    <hyperlink ref="A88" r:id="rId87" display="javascript:void(0);" xr:uid="{94421554-F96C-4EAB-9835-D1ED43E0EAA6}"/>
    <hyperlink ref="A89" r:id="rId88" display="javascript:void(0);" xr:uid="{5D4B7A86-2F5F-40AF-9133-A5267E4A1607}"/>
    <hyperlink ref="A90" r:id="rId89" display="javascript:void(0);" xr:uid="{5F832733-7CAA-46AE-B4E7-9E880FA3C579}"/>
    <hyperlink ref="A91" r:id="rId90" display="javascript:void(0);" xr:uid="{AFD36CAA-6181-438D-8F97-EBECE9CB601D}"/>
    <hyperlink ref="A92" r:id="rId91" display="javascript:void(0);" xr:uid="{8F128AB2-A13C-4714-9B32-77636C314C74}"/>
    <hyperlink ref="A93" r:id="rId92" display="javascript:void(0);" xr:uid="{A9F62FE1-D7F7-41C2-959A-B3CA16C9D4F1}"/>
    <hyperlink ref="A94" r:id="rId93" display="javascript:void(0);" xr:uid="{ACC75A44-004A-41D4-8A47-CC8A06C281AA}"/>
    <hyperlink ref="A95" r:id="rId94" display="javascript:void(0);" xr:uid="{676A689E-2518-45FF-9642-58929A97A656}"/>
    <hyperlink ref="A96" r:id="rId95" display="javascript:void(0);" xr:uid="{C050C062-590C-49B8-B299-CC1BF8F04557}"/>
    <hyperlink ref="A97" r:id="rId96" display="javascript:void(0);" xr:uid="{2C2DC8C8-8AFD-455A-ABB6-E63B0B5723CB}"/>
    <hyperlink ref="A98" r:id="rId97" display="javascript:void(0);" xr:uid="{7C172A89-12AA-4C48-97F1-4F5394AA1D14}"/>
    <hyperlink ref="A99" r:id="rId98" display="javascript:void(0);" xr:uid="{816C8DB4-F0C4-46F7-9161-3525DB6459D8}"/>
    <hyperlink ref="A100" r:id="rId99" display="javascript:void(0);" xr:uid="{F4373F7F-A540-44FE-B7F2-E12A9E9EF8F8}"/>
    <hyperlink ref="A101" r:id="rId100" display="javascript:void(0);" xr:uid="{B19C63F0-F5EC-4430-A26E-DAF2002D0412}"/>
    <hyperlink ref="A102" r:id="rId101" display="javascript:void(0);" xr:uid="{47829B86-EB01-4F08-9367-0BDC3744676E}"/>
    <hyperlink ref="A103" r:id="rId102" display="javascript:void(0);" xr:uid="{E3BBDFFF-BFA0-4AD7-86A3-13868BCA9A01}"/>
    <hyperlink ref="A104" r:id="rId103" display="javascript:void(0);" xr:uid="{BB0602E4-95A9-49DF-8B77-EE0A69C4C225}"/>
    <hyperlink ref="A105" r:id="rId104" display="javascript:void(0);" xr:uid="{A3CD74A3-5680-42FE-85B3-B467C6CEBDAD}"/>
    <hyperlink ref="A106" r:id="rId105" display="javascript:void(0);" xr:uid="{822B765A-7AEF-455C-BBA6-22C738CBB94E}"/>
    <hyperlink ref="A107" r:id="rId106" display="javascript:void(0);" xr:uid="{1406B7D8-724A-4220-B7F0-36886E3F8E3F}"/>
    <hyperlink ref="A108" r:id="rId107" display="javascript:void(0);" xr:uid="{6FB01927-E979-4135-B54A-92347524BF8E}"/>
    <hyperlink ref="A109" r:id="rId108" display="javascript:void(0);" xr:uid="{60A61200-AFE7-443A-83B0-2EC9CF5FBC5F}"/>
    <hyperlink ref="A110" r:id="rId109" display="javascript:void(0);" xr:uid="{E6ADFFDC-CBF1-40D7-B798-485B3CF71A58}"/>
    <hyperlink ref="A111" r:id="rId110" display="javascript:void(0);" xr:uid="{850992F6-7561-4574-8992-785384088528}"/>
    <hyperlink ref="A112" r:id="rId111" display="javascript:void(0);" xr:uid="{F0AA51EF-911C-4E90-A37E-423EAA98C39C}"/>
    <hyperlink ref="A113" r:id="rId112" display="javascript:void(0);" xr:uid="{F1F15D79-442D-4B34-90E1-B81FED2680C7}"/>
    <hyperlink ref="A114" r:id="rId113" display="javascript:void(0);" xr:uid="{86C17CBC-BB9F-491F-AB2A-158718695BB3}"/>
    <hyperlink ref="A115" r:id="rId114" display="javascript:void(0);" xr:uid="{6E4FC273-C271-4E77-87F4-D223A31B6532}"/>
    <hyperlink ref="A116" r:id="rId115" display="javascript:void(0);" xr:uid="{2CF7FB44-2EB2-45E4-AA3F-80BF430582FE}"/>
    <hyperlink ref="A117" r:id="rId116" display="javascript:void(0);" xr:uid="{E2AAF459-BD0A-48BB-8526-CABDCD3D74EF}"/>
    <hyperlink ref="A118" r:id="rId117" display="javascript:void(0);" xr:uid="{E1F7C89C-ABBD-48D2-85FB-B313E8953565}"/>
    <hyperlink ref="A119" r:id="rId118" display="javascript:void(0);" xr:uid="{D9CB0769-160C-4B01-BB36-CFEB4348D5E9}"/>
    <hyperlink ref="A120" r:id="rId119" display="javascript:void(0);" xr:uid="{C9DD56C5-1FD2-4F85-BDFD-EE9B940B5931}"/>
    <hyperlink ref="A121" r:id="rId120" display="javascript:void(0);" xr:uid="{44A0959F-57FE-468E-9D99-CCF4DFAF4F49}"/>
    <hyperlink ref="A122" r:id="rId121" display="javascript:void(0);" xr:uid="{97342DD1-23DD-4661-B843-9414D4CCBC02}"/>
    <hyperlink ref="A123" r:id="rId122" display="javascript:void(0);" xr:uid="{B6CF3E29-703B-4001-847E-91FAE5D625BB}"/>
    <hyperlink ref="A124" r:id="rId123" display="javascript:void(0);" xr:uid="{F5D365C8-AF0A-412C-9AE4-286FFAAB0E31}"/>
    <hyperlink ref="A125" r:id="rId124" display="javascript:void(0);" xr:uid="{C61A8067-A679-4F19-8332-9D69DF70F9C9}"/>
    <hyperlink ref="A126" r:id="rId125" display="javascript:void(0);" xr:uid="{8DC22C9A-6254-4665-9C4E-D3C84ABD990C}"/>
    <hyperlink ref="A127" r:id="rId126" display="javascript:void(0);" xr:uid="{4F8580E7-767F-4A4A-BBC4-FD0995CC1363}"/>
    <hyperlink ref="A128" r:id="rId127" display="javascript:void(0);" xr:uid="{B58FB2D4-F9E5-4063-8EA3-2C4AE92F2B29}"/>
    <hyperlink ref="A129" r:id="rId128" display="javascript:void(0);" xr:uid="{2C0651F9-FBE3-4456-8603-8490D659382E}"/>
    <hyperlink ref="A130" r:id="rId129" display="javascript:void(0);" xr:uid="{04906A3B-B635-406F-81F6-D64AF6F55EF4}"/>
    <hyperlink ref="A131" r:id="rId130" display="javascript:void(0);" xr:uid="{21EB1084-0047-4EB7-BACD-E01C8FCE24CE}"/>
    <hyperlink ref="A132" r:id="rId131" display="javascript:void(0);" xr:uid="{18563B87-01C3-463B-9472-506E2EA6CC9D}"/>
    <hyperlink ref="A133" r:id="rId132" display="javascript:void(0);" xr:uid="{B715A95A-6931-458F-8DB4-3F291C4BAECB}"/>
    <hyperlink ref="A134" r:id="rId133" display="javascript:void(0);" xr:uid="{068B3D56-889E-43EB-AB0C-8DFE32AFCDD8}"/>
    <hyperlink ref="A135" r:id="rId134" display="javascript:void(0);" xr:uid="{2A003DE5-8377-48A8-B52C-8D342F880C26}"/>
    <hyperlink ref="A136" r:id="rId135" display="javascript:void(0);" xr:uid="{F58BC27D-E0FB-4361-9745-80E3B6C508A4}"/>
    <hyperlink ref="A137" r:id="rId136" display="javascript:void(0);" xr:uid="{2E26B2C3-58E2-42D5-9A51-8EED82B2E75C}"/>
    <hyperlink ref="A138" r:id="rId137" display="javascript:void(0);" xr:uid="{85E89F68-A355-440E-9A4D-A362BC05447C}"/>
    <hyperlink ref="A139" r:id="rId138" display="javascript:void(0);" xr:uid="{7A45B5A9-8F31-419A-8FE2-5E3ECA84FF12}"/>
    <hyperlink ref="A140" r:id="rId139" display="javascript:void(0);" xr:uid="{80E69B4E-DF29-49E8-937A-B58012B4D84B}"/>
    <hyperlink ref="A141" r:id="rId140" display="javascript:void(0);" xr:uid="{62394B07-B7BD-43A8-8389-01748650F02B}"/>
    <hyperlink ref="A142" r:id="rId141" display="javascript:void(0);" xr:uid="{F1C6A936-4E89-4855-98A1-5955A923A92A}"/>
    <hyperlink ref="A143" r:id="rId142" display="javascript:void(0);" xr:uid="{33134B0D-5D1A-4189-B872-D4F5EF2A35C8}"/>
    <hyperlink ref="A144" r:id="rId143" display="javascript:void(0);" xr:uid="{072BCAAC-7F70-47E6-B13B-F0C1A32AE510}"/>
    <hyperlink ref="A145" r:id="rId144" display="javascript:void(0);" xr:uid="{967790DD-1A14-4515-955F-8800D3E340DE}"/>
    <hyperlink ref="A146" r:id="rId145" display="javascript:void(0);" xr:uid="{80244A75-AFE4-44FB-AF4F-D8C28AE06490}"/>
    <hyperlink ref="A147" r:id="rId146" display="javascript:void(0);" xr:uid="{6EEE0FAF-07FF-4CE9-92A2-3972D15A3477}"/>
    <hyperlink ref="A148" r:id="rId147" display="javascript:void(0);" xr:uid="{2130D863-BEFA-4FF6-BC59-508D4FD5AA53}"/>
    <hyperlink ref="A149" r:id="rId148" display="javascript:void(0);" xr:uid="{5832F729-FB4F-4AC4-8DA8-682ADC1CDB5E}"/>
    <hyperlink ref="A150" r:id="rId149" display="javascript:void(0);" xr:uid="{7F022D91-E6E2-44D0-9ECD-F32C33A32FBA}"/>
    <hyperlink ref="A151" r:id="rId150" display="javascript:void(0);" xr:uid="{6FA9EC36-7B22-4AAA-8641-3B49572839D3}"/>
    <hyperlink ref="A152" r:id="rId151" display="javascript:void(0);" xr:uid="{F851B0B3-CB71-46EE-8EA8-5E6DDFD9EE1A}"/>
    <hyperlink ref="A153" r:id="rId152" display="javascript:void(0);" xr:uid="{E7AF67EA-7F69-4B43-A07A-337EE0C6E89B}"/>
    <hyperlink ref="A154" r:id="rId153" display="javascript:void(0);" xr:uid="{2CED3517-0592-4629-9E13-60C5E4739DF9}"/>
    <hyperlink ref="A155" r:id="rId154" display="javascript:void(0);" xr:uid="{DE4CEC58-1B91-4703-95BF-C4A40324FD9C}"/>
    <hyperlink ref="A156" r:id="rId155" display="javascript:void(0);" xr:uid="{2C19ECF0-26DD-4545-BD42-29E192F38A8B}"/>
    <hyperlink ref="A157" r:id="rId156" display="javascript:void(0);" xr:uid="{226E61C4-5582-42E1-AF24-F34DD49A3EE7}"/>
    <hyperlink ref="A158" r:id="rId157" display="javascript:void(0);" xr:uid="{9ABE5835-9D24-4E75-A3A9-B31B7B4922A3}"/>
    <hyperlink ref="A159" r:id="rId158" display="javascript:void(0);" xr:uid="{AD7C98E4-16CE-47DA-8802-049192F12E8B}"/>
    <hyperlink ref="A160" r:id="rId159" display="javascript:void(0);" xr:uid="{179ED12C-8761-4CB0-8894-DB72204BC7FD}"/>
    <hyperlink ref="A161" r:id="rId160" display="javascript:void(0);" xr:uid="{9F1E60E0-42F1-402D-9208-92E906CB725D}"/>
    <hyperlink ref="A162" r:id="rId161" display="javascript:void(0);" xr:uid="{F3E1DF3A-2EFF-49D2-9A99-6A43FE8CAAB8}"/>
    <hyperlink ref="A163" r:id="rId162" display="javascript:void(0);" xr:uid="{0B4FDADA-392F-4F67-8A0B-1047BF3E5C05}"/>
    <hyperlink ref="A164" r:id="rId163" display="javascript:void(0);" xr:uid="{747E4F6C-41F8-4C77-904B-AB60601F108E}"/>
    <hyperlink ref="A165" r:id="rId164" display="javascript:void(0);" xr:uid="{8BC15B29-49F3-42BD-AF6D-BB20F81B9C06}"/>
    <hyperlink ref="A166" r:id="rId165" display="javascript:void(0);" xr:uid="{2785490B-8FC1-483D-85DC-9F7C89F21D49}"/>
    <hyperlink ref="A167" r:id="rId166" display="javascript:void(0);" xr:uid="{1873B725-77A1-4F67-91A4-0830FBC4869E}"/>
    <hyperlink ref="A168" r:id="rId167" display="javascript:void(0);" xr:uid="{0910FF0C-A151-425D-B241-89B2D8DB5E67}"/>
    <hyperlink ref="A169" r:id="rId168" display="javascript:void(0);" xr:uid="{07365C56-CC03-4420-8236-E3309859D375}"/>
    <hyperlink ref="A170" r:id="rId169" display="javascript:void(0);" xr:uid="{500EA41B-208A-4981-94B3-2FD397809DC2}"/>
    <hyperlink ref="A171" r:id="rId170" display="javascript:void(0);" xr:uid="{4B8FB8BD-5595-409D-8797-26BA0F0CEF58}"/>
    <hyperlink ref="A172" r:id="rId171" display="javascript:void(0);" xr:uid="{A27E10F2-80E0-47A1-8D0B-9EF4F8C02A7F}"/>
    <hyperlink ref="A173" r:id="rId172" display="javascript:void(0);" xr:uid="{B2889150-56FE-47F6-A5DD-C16A16299E34}"/>
    <hyperlink ref="A174" r:id="rId173" display="javascript:void(0);" xr:uid="{4D0DCE13-5CD2-4699-87D8-03C0FC2EFF87}"/>
    <hyperlink ref="A175" r:id="rId174" display="javascript:void(0);" xr:uid="{2543AF09-AF57-48F9-B257-3329575F5916}"/>
    <hyperlink ref="A176" r:id="rId175" display="javascript:void(0);" xr:uid="{CB30AD66-27E9-438D-9BF1-4A74EFFBA26B}"/>
    <hyperlink ref="A177" r:id="rId176" display="javascript:void(0);" xr:uid="{1A817A9C-3003-4B69-8250-911E57097AD3}"/>
    <hyperlink ref="A178" r:id="rId177" display="javascript:void(0);" xr:uid="{578DB260-190F-4E7B-9658-A7A96C9B530E}"/>
    <hyperlink ref="A179" r:id="rId178" display="javascript:void(0);" xr:uid="{7851D5D2-5D15-4470-8C0A-F9398F0566E7}"/>
    <hyperlink ref="A180" r:id="rId179" display="javascript:void(0);" xr:uid="{E83A1270-6E8B-46CB-B22B-8CAD37EA9DC2}"/>
    <hyperlink ref="A181" r:id="rId180" display="javascript:void(0);" xr:uid="{71F681A3-28EF-4290-B545-3A0FCD075417}"/>
    <hyperlink ref="A182" r:id="rId181" display="javascript:void(0);" xr:uid="{F12C8058-2643-45F0-BB1C-69DEF856B445}"/>
    <hyperlink ref="A183" r:id="rId182" display="javascript:void(0);" xr:uid="{D8A874F0-4062-4F44-B595-8D2C44DC188C}"/>
    <hyperlink ref="A184" r:id="rId183" display="javascript:void(0);" xr:uid="{15B9AC94-304F-453D-8C05-D6134EFCFF36}"/>
    <hyperlink ref="A185" r:id="rId184" display="javascript:void(0);" xr:uid="{8303A7AD-6107-4286-A9CF-9362E94A33C0}"/>
    <hyperlink ref="A186" r:id="rId185" display="javascript:void(0);" xr:uid="{398B8EA9-109D-4C57-906A-D1B53603BD54}"/>
    <hyperlink ref="A187" r:id="rId186" display="javascript:void(0);" xr:uid="{B0E9E876-ED0D-439C-AF27-B5001FE550A8}"/>
    <hyperlink ref="A188" r:id="rId187" display="javascript:void(0);" xr:uid="{B846C0EF-CAFC-493B-A276-5DF65E4295E7}"/>
    <hyperlink ref="A189" r:id="rId188" display="javascript:void(0);" xr:uid="{D578F4F6-E5E9-476C-9365-FBBA7536C864}"/>
    <hyperlink ref="A190" r:id="rId189" display="javascript:void(0);" xr:uid="{5DA531E5-FF68-4F0A-895B-D51E7C5261F3}"/>
    <hyperlink ref="A191" r:id="rId190" display="javascript:void(0);" xr:uid="{3BAE1824-F9DB-44C4-A237-11F4F7CE880D}"/>
    <hyperlink ref="A192" r:id="rId191" display="javascript:void(0);" xr:uid="{1CB3FA20-6E66-4E1D-BD63-9CA4C2FB15D1}"/>
    <hyperlink ref="A193" r:id="rId192" display="javascript:void(0);" xr:uid="{F465DE9C-E31A-4F8E-AC57-FA6E1360DF3D}"/>
    <hyperlink ref="A194" r:id="rId193" display="javascript:void(0);" xr:uid="{674A70A6-9EE9-42E2-B5E9-2DFC6C826AD9}"/>
    <hyperlink ref="A195" r:id="rId194" display="javascript:void(0);" xr:uid="{46A4E431-7E3D-4E76-8A2D-8A8D5B3FA338}"/>
    <hyperlink ref="A196" r:id="rId195" display="javascript:void(0);" xr:uid="{595340DF-DB91-4BB3-8629-32B3CC5CB687}"/>
    <hyperlink ref="A197" r:id="rId196" display="javascript:void(0);" xr:uid="{77A93299-29A1-4CB4-B5C6-7E1790C1CD8F}"/>
    <hyperlink ref="A198" r:id="rId197" display="javascript:void(0);" xr:uid="{A489E898-CA47-4FAE-B185-4A725A3B209C}"/>
    <hyperlink ref="A199" r:id="rId198" display="javascript:void(0);" xr:uid="{03DEC4BC-71D5-43C6-AF75-F168548CEABA}"/>
    <hyperlink ref="A200" r:id="rId199" display="javascript:void(0);" xr:uid="{A173A1CE-5D60-4B1B-8D5C-E5D349638BFC}"/>
    <hyperlink ref="A201" r:id="rId200" display="javascript:void(0);" xr:uid="{5681F4A8-4258-4CF4-B0C4-0BBD398FB336}"/>
    <hyperlink ref="A202" r:id="rId201" display="javascript:void(0);" xr:uid="{AFA13C3A-587B-437A-9DE5-87565D1B3010}"/>
    <hyperlink ref="A203" r:id="rId202" display="javascript:void(0);" xr:uid="{F9683356-6F7A-46C9-9FD9-A3DB4248FB74}"/>
    <hyperlink ref="A204" r:id="rId203" display="javascript:void(0);" xr:uid="{6F9BF4DD-FCEC-4914-91A5-3DDBFE205F0D}"/>
    <hyperlink ref="A205" r:id="rId204" display="javascript:void(0);" xr:uid="{AC53BAE3-E477-4756-8A06-DE4C302FA708}"/>
    <hyperlink ref="A206" r:id="rId205" display="javascript:void(0);" xr:uid="{A348F700-2FE4-47F6-ACED-5B2214AF662A}"/>
    <hyperlink ref="A207" r:id="rId206" display="javascript:void(0);" xr:uid="{A3FE380A-E0E4-4A3E-95BE-E959CD642618}"/>
    <hyperlink ref="A208" r:id="rId207" display="javascript:void(0);" xr:uid="{C384799C-E1CE-423F-B0A8-CF1255E2C30A}"/>
    <hyperlink ref="A209" r:id="rId208" display="javascript:void(0);" xr:uid="{1166A08C-239C-4BB1-A26F-3EB1C996097D}"/>
    <hyperlink ref="A210" r:id="rId209" display="javascript:void(0);" xr:uid="{F6C84D66-5FEA-43B0-9F8A-AF5EC4A41553}"/>
    <hyperlink ref="A211" r:id="rId210" display="javascript:void(0);" xr:uid="{51D08CDF-E67D-4E03-BAED-ACCD817D8D1B}"/>
    <hyperlink ref="A212" r:id="rId211" display="javascript:void(0);" xr:uid="{51EEEAA2-003C-45DB-9B9A-3BD57F00DA72}"/>
    <hyperlink ref="A213" r:id="rId212" display="javascript:void(0);" xr:uid="{D4181CC3-CCFD-4F13-A747-970835406B9C}"/>
    <hyperlink ref="A214" r:id="rId213" display="javascript:void(0);" xr:uid="{8C651745-985D-4C5E-8434-3FF3DF5F9E65}"/>
    <hyperlink ref="A215" r:id="rId214" display="javascript:void(0);" xr:uid="{88568B13-6DE7-4451-A9FE-AD63549F38EE}"/>
    <hyperlink ref="A216" r:id="rId215" display="javascript:void(0);" xr:uid="{B59CECFD-B45C-4110-8A7A-32DD5103E385}"/>
    <hyperlink ref="A217" r:id="rId216" display="javascript:void(0);" xr:uid="{8EF1C229-DC15-447A-8B94-D4586ED37DF6}"/>
    <hyperlink ref="A218" r:id="rId217" display="javascript:void(0);" xr:uid="{8CC551B1-57AA-4ECB-A9F8-96CC73774401}"/>
    <hyperlink ref="A219" r:id="rId218" display="javascript:void(0);" xr:uid="{E58D03DE-E79A-48DB-B249-BCC9B859AF59}"/>
    <hyperlink ref="A220" r:id="rId219" display="javascript:void(0);" xr:uid="{0E928CD4-6D2C-4022-BACF-E041AFAB0EE6}"/>
    <hyperlink ref="A221" r:id="rId220" display="javascript:void(0);" xr:uid="{5908F1B8-6626-4B80-B83B-92365824227D}"/>
    <hyperlink ref="A222" r:id="rId221" display="javascript:void(0);" xr:uid="{99300EFD-6C00-452A-B44A-0986B564F34E}"/>
    <hyperlink ref="A223" r:id="rId222" display="javascript:void(0);" xr:uid="{DC65311A-8325-4B65-A8DD-E5DD618908A9}"/>
    <hyperlink ref="A224" r:id="rId223" display="javascript:void(0);" xr:uid="{2059ADFD-FE12-4366-913F-6237E9C7BE27}"/>
    <hyperlink ref="A225" r:id="rId224" display="javascript:void(0);" xr:uid="{54F7746F-32E8-4CE7-8EE3-A74E5E6CDA46}"/>
    <hyperlink ref="A226" r:id="rId225" display="javascript:void(0);" xr:uid="{27D51FF1-4745-432E-8752-446B8A3958B0}"/>
    <hyperlink ref="A227" r:id="rId226" display="javascript:void(0);" xr:uid="{A6870127-82C8-439D-89DE-A15258E41D54}"/>
    <hyperlink ref="A228" r:id="rId227" display="javascript:void(0);" xr:uid="{6DDF1C24-5FED-4AA0-888A-5CEBC65E79F1}"/>
    <hyperlink ref="A229" r:id="rId228" display="javascript:void(0);" xr:uid="{32EE918B-2D30-4866-A2A1-E15734569225}"/>
    <hyperlink ref="A230" r:id="rId229" display="javascript:void(0);" xr:uid="{3840D146-1BB5-493A-92AE-49D287107B0D}"/>
    <hyperlink ref="A231" r:id="rId230" display="javascript:void(0);" xr:uid="{FEE9E915-92A2-4E95-A0FC-B6BA70A26E10}"/>
    <hyperlink ref="A232" r:id="rId231" display="javascript:void(0);" xr:uid="{5EB51418-37FB-492F-B9B1-D6D7DBB6032E}"/>
    <hyperlink ref="A233" r:id="rId232" display="javascript:void(0);" xr:uid="{828F3316-CC00-43B0-849E-BA9D806FB4A5}"/>
    <hyperlink ref="A234" r:id="rId233" display="javascript:void(0);" xr:uid="{699B27EE-BF73-47F8-80C5-3A32CE25FE18}"/>
    <hyperlink ref="A235" r:id="rId234" display="javascript:void(0);" xr:uid="{D270157C-6181-4D84-A55E-25095FA84D23}"/>
    <hyperlink ref="A236" r:id="rId235" display="javascript:void(0);" xr:uid="{F3EB865D-777E-49DA-A757-5F45C9292D80}"/>
    <hyperlink ref="A237" r:id="rId236" display="javascript:void(0);" xr:uid="{113CFEBF-E37D-4E97-A7FF-E56C4DA5242C}"/>
    <hyperlink ref="A238" r:id="rId237" display="javascript:void(0);" xr:uid="{DC766A5B-AF34-4176-A781-1AAA54DF0B53}"/>
    <hyperlink ref="A239" r:id="rId238" display="javascript:void(0);" xr:uid="{64857145-65BE-49C3-A892-E27DA9248A43}"/>
    <hyperlink ref="A240" r:id="rId239" display="javascript:void(0);" xr:uid="{75B36008-F374-4794-86B9-6575A6BEB8EA}"/>
    <hyperlink ref="A241" r:id="rId240" display="javascript:void(0);" xr:uid="{F5590144-FC28-42BC-BAD9-B1C304C8E395}"/>
    <hyperlink ref="A242" r:id="rId241" display="javascript:void(0);" xr:uid="{377B26DF-C33A-4A26-8320-ED37FCEAFD69}"/>
    <hyperlink ref="A243" r:id="rId242" display="javascript:void(0);" xr:uid="{6157DE20-BB14-42B4-9917-012051D16DBA}"/>
    <hyperlink ref="A244" r:id="rId243" display="javascript:void(0);" xr:uid="{11FED892-1B2E-41FB-B13C-E2B9760474B2}"/>
    <hyperlink ref="A245" r:id="rId244" display="javascript:void(0);" xr:uid="{3393C9E7-E5F0-4B1C-B083-CFD94DFD3A9D}"/>
    <hyperlink ref="A246" r:id="rId245" display="javascript:void(0);" xr:uid="{D7F956DB-CD77-468E-BED0-51A1DB9CE9EF}"/>
    <hyperlink ref="A247" r:id="rId246" display="javascript:void(0);" xr:uid="{A64C3799-8735-44DA-9106-A4757B4FBAE1}"/>
    <hyperlink ref="A248" r:id="rId247" display="javascript:void(0);" xr:uid="{3D659445-A7B6-43E6-9FD4-C9274DC9670F}"/>
    <hyperlink ref="A249" r:id="rId248" display="javascript:void(0);" xr:uid="{9B38F0C3-584E-4542-A213-77C7A743F0BB}"/>
    <hyperlink ref="A250" r:id="rId249" display="javascript:void(0);" xr:uid="{99CEBA32-7F7A-4149-AA5D-DA5373E75883}"/>
    <hyperlink ref="A251" r:id="rId250" display="javascript:void(0);" xr:uid="{2829FDF6-87DB-4DBA-BAE5-B43B9B148B7D}"/>
    <hyperlink ref="A252" r:id="rId251" display="javascript:void(0);" xr:uid="{C4CB983C-FEA1-477A-BBA3-C59233C20A28}"/>
    <hyperlink ref="A253" r:id="rId252" display="javascript:void(0);" xr:uid="{588CDD41-0FBB-4B80-9C1E-078F03BC5CBE}"/>
    <hyperlink ref="A254" r:id="rId253" display="javascript:void(0);" xr:uid="{74B763F2-EC00-4D59-98F2-C7046F42990C}"/>
    <hyperlink ref="A255" r:id="rId254" display="javascript:void(0);" xr:uid="{9040E849-B332-47E1-94E7-8A55970CF6E3}"/>
    <hyperlink ref="A256" r:id="rId255" display="javascript:void(0);" xr:uid="{476C3665-F327-44F8-87DB-DEC00481B950}"/>
    <hyperlink ref="A257" r:id="rId256" display="javascript:void(0);" xr:uid="{4E661ED0-5065-4830-9D43-38473D733286}"/>
    <hyperlink ref="A258" r:id="rId257" display="javascript:void(0);" xr:uid="{C5E0B12D-79F3-4A48-92E6-124ABDCC71F3}"/>
    <hyperlink ref="A259" r:id="rId258" display="javascript:void(0);" xr:uid="{599ABE24-005F-4406-A35A-2B42A21538A3}"/>
    <hyperlink ref="A260" r:id="rId259" display="javascript:void(0);" xr:uid="{AD6B44CD-3797-4521-950B-18B746DC0196}"/>
    <hyperlink ref="A261" r:id="rId260" display="javascript:void(0);" xr:uid="{BA03C047-C5AB-48F0-A8DD-FE786980555C}"/>
    <hyperlink ref="A262" r:id="rId261" display="javascript:void(0);" xr:uid="{D7E5502C-6F3A-42F4-90EC-F7493345C051}"/>
    <hyperlink ref="A263" r:id="rId262" display="javascript:void(0);" xr:uid="{1B59FF84-C358-43FB-AA49-DC5B5A1720E7}"/>
    <hyperlink ref="A264" r:id="rId263" display="javascript:void(0);" xr:uid="{A4C22FED-E133-4220-9336-E65FDC41D627}"/>
    <hyperlink ref="A265" r:id="rId264" display="javascript:void(0);" xr:uid="{D103C47F-409D-4800-9666-AB163927D3E5}"/>
    <hyperlink ref="A266" r:id="rId265" display="javascript:void(0);" xr:uid="{113FB356-7DD3-4179-B4BF-F88C5A535B3D}"/>
    <hyperlink ref="A267" r:id="rId266" display="javascript:void(0);" xr:uid="{D792307E-D1B6-418D-A7C4-9C7B0B082D79}"/>
    <hyperlink ref="A268" r:id="rId267" display="javascript:void(0);" xr:uid="{47E171FD-4AA5-4DA5-8010-E9D9C815AC08}"/>
    <hyperlink ref="A269" r:id="rId268" display="javascript:void(0);" xr:uid="{01FC399B-0427-4FD4-A165-DE2687D903AD}"/>
    <hyperlink ref="A270" r:id="rId269" display="javascript:void(0);" xr:uid="{8BE4C41E-71AC-4E6E-BC1B-2C82489B9EFF}"/>
    <hyperlink ref="A271" r:id="rId270" display="javascript:void(0);" xr:uid="{903E6876-45F3-442B-96E8-C79F2A3B780D}"/>
    <hyperlink ref="A272" r:id="rId271" display="javascript:void(0);" xr:uid="{ABB922F0-2D73-4077-9AFA-1545ABC0EDE3}"/>
    <hyperlink ref="A273" r:id="rId272" display="javascript:void(0);" xr:uid="{E265E13A-EF28-4E7A-B566-ABA5F0DF56B9}"/>
    <hyperlink ref="A274" r:id="rId273" display="javascript:void(0);" xr:uid="{5F08DD94-34E2-4D8C-9287-613A1CFB9E2C}"/>
    <hyperlink ref="A275" r:id="rId274" display="javascript:void(0);" xr:uid="{0CEF4AD7-1082-42E8-BC4C-A36D7033B2C1}"/>
    <hyperlink ref="A276" r:id="rId275" display="javascript:void(0);" xr:uid="{F53EFF72-DB82-4D95-8F3F-BFC787CCF9DF}"/>
    <hyperlink ref="A277" r:id="rId276" display="javascript:void(0);" xr:uid="{F08C3766-EB64-4721-B852-4234F0D86913}"/>
    <hyperlink ref="A278" r:id="rId277" display="javascript:void(0);" xr:uid="{1F01CF51-4251-4DF0-87F5-18C1F950D17E}"/>
    <hyperlink ref="A279" r:id="rId278" display="javascript:void(0);" xr:uid="{C1032EDF-7773-4B02-8AFD-CDCAF677D79C}"/>
    <hyperlink ref="A280" r:id="rId279" display="javascript:void(0);" xr:uid="{63C1EA89-3DC1-4B60-9761-7F5E046602CE}"/>
    <hyperlink ref="A281" r:id="rId280" display="javascript:void(0);" xr:uid="{B073EA15-CEA7-403C-A3C9-A7FAC30E900F}"/>
    <hyperlink ref="A282" r:id="rId281" display="javascript:void(0);" xr:uid="{7CAB26FF-A88E-405A-81BF-F136BD9540C3}"/>
    <hyperlink ref="A283" r:id="rId282" display="javascript:void(0);" xr:uid="{B15BA404-6E28-4F2C-B5F7-005A27FA4751}"/>
    <hyperlink ref="A284" r:id="rId283" display="javascript:void(0);" xr:uid="{4C93AD4F-995E-48CB-9DA3-7EF73624A8BA}"/>
    <hyperlink ref="A285" r:id="rId284" display="javascript:void(0);" xr:uid="{C4688EFB-F82F-4880-9911-2C6A8C0E5EC6}"/>
    <hyperlink ref="A286" r:id="rId285" display="javascript:void(0);" xr:uid="{57D96D3E-469B-4F87-8875-FE7C14B7ACDD}"/>
    <hyperlink ref="A287" r:id="rId286" display="javascript:void(0);" xr:uid="{1A434183-8AF0-4497-901C-F2E96BA0EE31}"/>
    <hyperlink ref="A288" r:id="rId287" display="javascript:void(0);" xr:uid="{802B8899-9024-443B-B903-36092A9028D7}"/>
    <hyperlink ref="A289" r:id="rId288" display="javascript:void(0);" xr:uid="{41324FF4-C2FD-4404-BE35-7F2A62D0A8D0}"/>
    <hyperlink ref="A290" r:id="rId289" display="javascript:void(0);" xr:uid="{876D9600-1736-4CFF-9A18-F0BB59BDBA2A}"/>
    <hyperlink ref="A291" r:id="rId290" display="javascript:void(0);" xr:uid="{2CB21A2A-AC89-4FC9-983A-84145699896D}"/>
    <hyperlink ref="A292" r:id="rId291" display="javascript:void(0);" xr:uid="{B53157D8-1B7A-4500-8F87-4FB2D1ED6FF0}"/>
  </hyperlinks>
  <pageMargins left="0.7" right="0.7" top="0.75" bottom="0.75" header="0.3" footer="0.3"/>
  <pageSetup orientation="portrait" r:id="rId292"/>
  <drawing r:id="rId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3246-419D-4935-B978-6EC6E03D273A}">
  <dimension ref="J6:P26"/>
  <sheetViews>
    <sheetView showGridLines="0" workbookViewId="0">
      <selection activeCell="J6" sqref="J6:P6"/>
    </sheetView>
  </sheetViews>
  <sheetFormatPr defaultRowHeight="14.5" x14ac:dyDescent="0.35"/>
  <cols>
    <col min="10" max="10" width="17.7265625" customWidth="1"/>
    <col min="12" max="12" width="21.54296875" customWidth="1"/>
  </cols>
  <sheetData>
    <row r="6" spans="10:16" ht="43.5" x14ac:dyDescent="0.35">
      <c r="J6" s="2" t="s">
        <v>0</v>
      </c>
      <c r="K6" s="2" t="s">
        <v>7</v>
      </c>
      <c r="L6" s="2" t="s">
        <v>375</v>
      </c>
      <c r="M6" s="2" t="s">
        <v>17</v>
      </c>
      <c r="N6" s="2" t="s">
        <v>18</v>
      </c>
      <c r="O6" s="2" t="s">
        <v>19</v>
      </c>
      <c r="P6" s="10" t="s">
        <v>30</v>
      </c>
    </row>
    <row r="7" spans="10:16" ht="29" x14ac:dyDescent="0.35">
      <c r="J7" s="3" t="s">
        <v>376</v>
      </c>
      <c r="K7" s="3">
        <v>2</v>
      </c>
      <c r="L7" s="3">
        <v>75.530899869919438</v>
      </c>
      <c r="M7" s="3">
        <v>172</v>
      </c>
      <c r="N7" s="3">
        <v>172</v>
      </c>
      <c r="O7" s="3">
        <v>51</v>
      </c>
      <c r="P7" s="4" t="s">
        <v>378</v>
      </c>
    </row>
    <row r="8" spans="10:16" ht="29" x14ac:dyDescent="0.35">
      <c r="J8" s="3" t="s">
        <v>377</v>
      </c>
      <c r="K8" s="3">
        <v>2</v>
      </c>
      <c r="L8" s="3">
        <v>75.461280356782382</v>
      </c>
      <c r="M8" s="3">
        <v>220</v>
      </c>
      <c r="N8" s="3">
        <v>220</v>
      </c>
      <c r="O8" s="3">
        <v>70</v>
      </c>
      <c r="P8" s="4" t="s">
        <v>378</v>
      </c>
    </row>
    <row r="26" spans="10:10" x14ac:dyDescent="0.35">
      <c r="J26" t="s">
        <v>360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2735-2050-439E-B7F2-08126744EAE3}">
  <dimension ref="L57:AJ74"/>
  <sheetViews>
    <sheetView showGridLines="0" topLeftCell="E40" zoomScale="70" zoomScaleNormal="70" workbookViewId="0">
      <selection activeCell="R86" sqref="R86"/>
    </sheetView>
  </sheetViews>
  <sheetFormatPr defaultRowHeight="14.5" x14ac:dyDescent="0.35"/>
  <cols>
    <col min="18" max="18" width="19.54296875" customWidth="1"/>
    <col min="19" max="19" width="15.1796875" customWidth="1"/>
    <col min="21" max="21" width="20.26953125" customWidth="1"/>
  </cols>
  <sheetData>
    <row r="57" spans="12:25" x14ac:dyDescent="0.35">
      <c r="L57" t="s">
        <v>361</v>
      </c>
      <c r="M57" t="s">
        <v>362</v>
      </c>
      <c r="N57" t="s">
        <v>363</v>
      </c>
      <c r="O57" t="s">
        <v>364</v>
      </c>
      <c r="P57" t="s">
        <v>365</v>
      </c>
    </row>
    <row r="58" spans="12:25" x14ac:dyDescent="0.35">
      <c r="L58" t="s">
        <v>366</v>
      </c>
      <c r="M58" t="s">
        <v>367</v>
      </c>
      <c r="N58" t="s">
        <v>368</v>
      </c>
      <c r="O58" t="s">
        <v>369</v>
      </c>
      <c r="P58" t="s">
        <v>370</v>
      </c>
      <c r="Q58" t="s">
        <v>371</v>
      </c>
    </row>
    <row r="63" spans="12:25" ht="43.5" x14ac:dyDescent="0.35">
      <c r="S63" s="2" t="s">
        <v>0</v>
      </c>
      <c r="T63" s="2" t="s">
        <v>7</v>
      </c>
      <c r="U63" s="2" t="s">
        <v>375</v>
      </c>
      <c r="V63" s="2" t="s">
        <v>17</v>
      </c>
      <c r="W63" s="2" t="s">
        <v>18</v>
      </c>
      <c r="X63" s="2" t="s">
        <v>19</v>
      </c>
      <c r="Y63" s="10" t="s">
        <v>30</v>
      </c>
    </row>
    <row r="64" spans="12:25" x14ac:dyDescent="0.35">
      <c r="S64" s="4" t="s">
        <v>389</v>
      </c>
      <c r="T64" s="4">
        <v>13</v>
      </c>
      <c r="U64" s="4">
        <v>73.149730000000005</v>
      </c>
      <c r="V64" s="4">
        <v>80</v>
      </c>
      <c r="W64" s="4">
        <v>80</v>
      </c>
      <c r="X64" s="4">
        <v>38</v>
      </c>
      <c r="Y64" s="4" t="s">
        <v>378</v>
      </c>
    </row>
    <row r="65" spans="19:36" x14ac:dyDescent="0.35">
      <c r="S65" s="4" t="s">
        <v>379</v>
      </c>
      <c r="T65" s="4">
        <v>7</v>
      </c>
      <c r="U65" s="4">
        <v>73.461280000000002</v>
      </c>
      <c r="V65" s="4">
        <v>80</v>
      </c>
      <c r="W65" s="4">
        <v>80</v>
      </c>
      <c r="X65" s="4">
        <v>38</v>
      </c>
      <c r="Y65" s="4" t="s">
        <v>378</v>
      </c>
    </row>
    <row r="66" spans="19:36" x14ac:dyDescent="0.35">
      <c r="S66" s="4" t="s">
        <v>380</v>
      </c>
      <c r="T66" s="4">
        <v>16</v>
      </c>
      <c r="U66" s="4">
        <v>75.251499999999993</v>
      </c>
      <c r="V66" s="4">
        <v>80</v>
      </c>
      <c r="W66" s="4">
        <v>80</v>
      </c>
      <c r="X66" s="4">
        <v>38</v>
      </c>
      <c r="Y66" s="4" t="s">
        <v>378</v>
      </c>
    </row>
    <row r="67" spans="19:36" x14ac:dyDescent="0.35">
      <c r="S67" s="4" t="s">
        <v>381</v>
      </c>
      <c r="T67" s="4">
        <v>11</v>
      </c>
      <c r="U67" s="4">
        <v>72.424229999999994</v>
      </c>
      <c r="V67" s="4">
        <v>80</v>
      </c>
      <c r="W67" s="4">
        <v>80</v>
      </c>
      <c r="X67" s="4">
        <v>38</v>
      </c>
      <c r="Y67" s="4" t="s">
        <v>378</v>
      </c>
    </row>
    <row r="68" spans="19:36" x14ac:dyDescent="0.35">
      <c r="S68" s="4" t="s">
        <v>382</v>
      </c>
      <c r="T68" s="4">
        <v>6</v>
      </c>
      <c r="U68" s="4">
        <v>75.791809999999998</v>
      </c>
      <c r="V68" s="4">
        <v>80</v>
      </c>
      <c r="W68" s="4">
        <v>80</v>
      </c>
      <c r="X68" s="4">
        <v>38</v>
      </c>
      <c r="Y68" s="4" t="s">
        <v>378</v>
      </c>
    </row>
    <row r="69" spans="19:36" x14ac:dyDescent="0.35">
      <c r="S69" s="4" t="s">
        <v>383</v>
      </c>
      <c r="T69" s="4">
        <v>6</v>
      </c>
      <c r="U69" s="4">
        <v>75.791809999999998</v>
      </c>
      <c r="V69" s="4">
        <v>92</v>
      </c>
      <c r="W69" s="4">
        <v>92</v>
      </c>
      <c r="X69" s="4">
        <v>38</v>
      </c>
      <c r="Y69" s="4" t="s">
        <v>378</v>
      </c>
    </row>
    <row r="70" spans="19:36" x14ac:dyDescent="0.35">
      <c r="S70" s="4" t="s">
        <v>384</v>
      </c>
      <c r="T70" s="4">
        <v>10</v>
      </c>
      <c r="U70" s="4">
        <v>71.810299999999998</v>
      </c>
      <c r="V70" s="4">
        <v>92</v>
      </c>
      <c r="W70" s="4">
        <v>92</v>
      </c>
      <c r="X70" s="4">
        <v>38</v>
      </c>
      <c r="Y70" s="4" t="s">
        <v>378</v>
      </c>
      <c r="AJ70" t="s">
        <v>390</v>
      </c>
    </row>
    <row r="71" spans="19:36" x14ac:dyDescent="0.35">
      <c r="S71" s="4" t="s">
        <v>385</v>
      </c>
      <c r="T71" s="4">
        <v>5</v>
      </c>
      <c r="U71" s="4">
        <v>73.3</v>
      </c>
      <c r="V71" s="4">
        <v>92</v>
      </c>
      <c r="W71" s="4">
        <v>92</v>
      </c>
      <c r="X71" s="4">
        <v>38</v>
      </c>
      <c r="Y71" s="4" t="s">
        <v>378</v>
      </c>
    </row>
    <row r="72" spans="19:36" x14ac:dyDescent="0.35">
      <c r="S72" s="4" t="s">
        <v>386</v>
      </c>
      <c r="T72" s="4">
        <v>10</v>
      </c>
      <c r="U72" s="4">
        <v>75.010300000000001</v>
      </c>
      <c r="V72" s="4">
        <v>120</v>
      </c>
      <c r="W72" s="4">
        <v>120</v>
      </c>
      <c r="X72" s="4">
        <v>38</v>
      </c>
      <c r="Y72" s="4" t="s">
        <v>378</v>
      </c>
    </row>
    <row r="73" spans="19:36" x14ac:dyDescent="0.35">
      <c r="S73" s="4" t="s">
        <v>387</v>
      </c>
      <c r="T73" s="4">
        <v>11</v>
      </c>
      <c r="U73" s="4">
        <v>45.124229999999997</v>
      </c>
      <c r="V73" s="4">
        <v>120</v>
      </c>
      <c r="W73" s="4">
        <v>120</v>
      </c>
      <c r="X73" s="4">
        <v>38</v>
      </c>
      <c r="Y73" s="4" t="s">
        <v>378</v>
      </c>
    </row>
    <row r="74" spans="19:36" x14ac:dyDescent="0.35">
      <c r="S74" s="4" t="s">
        <v>388</v>
      </c>
      <c r="T74" s="4">
        <v>7</v>
      </c>
      <c r="U74" s="4">
        <v>76.061279999999996</v>
      </c>
      <c r="V74" s="4">
        <v>120</v>
      </c>
      <c r="W74" s="4">
        <v>120</v>
      </c>
      <c r="X74" s="4">
        <v>38</v>
      </c>
      <c r="Y74" s="4" t="s">
        <v>378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CA2A-A4B1-4D42-B232-37A923F7D91C}">
  <dimension ref="A1"/>
  <sheetViews>
    <sheetView workbookViewId="0">
      <selection activeCell="K55" sqref="K5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25F4-FCCA-4137-9DAB-5487EF256F4F}">
  <dimension ref="K37:Q40"/>
  <sheetViews>
    <sheetView showGridLines="0" zoomScale="74" workbookViewId="0">
      <selection activeCell="H23" sqref="H23"/>
    </sheetView>
  </sheetViews>
  <sheetFormatPr defaultRowHeight="14.5" x14ac:dyDescent="0.35"/>
  <cols>
    <col min="11" max="11" width="12.1796875" customWidth="1"/>
    <col min="12" max="12" width="12.54296875" customWidth="1"/>
    <col min="13" max="13" width="21.54296875" customWidth="1"/>
  </cols>
  <sheetData>
    <row r="37" spans="11:17" ht="43.5" x14ac:dyDescent="0.35">
      <c r="K37" s="2" t="s">
        <v>0</v>
      </c>
      <c r="L37" s="2" t="s">
        <v>7</v>
      </c>
      <c r="M37" s="2" t="s">
        <v>375</v>
      </c>
      <c r="N37" s="2" t="s">
        <v>17</v>
      </c>
      <c r="O37" s="2" t="s">
        <v>18</v>
      </c>
      <c r="P37" s="2" t="s">
        <v>19</v>
      </c>
      <c r="Q37" s="10" t="s">
        <v>30</v>
      </c>
    </row>
    <row r="38" spans="11:17" x14ac:dyDescent="0.35">
      <c r="K38" s="4" t="s">
        <v>372</v>
      </c>
      <c r="L38" s="4">
        <v>8</v>
      </c>
      <c r="M38" s="4">
        <v>81.541199826559264</v>
      </c>
      <c r="N38" s="4">
        <v>60</v>
      </c>
      <c r="O38" s="4">
        <v>60</v>
      </c>
      <c r="P38" s="4">
        <v>38</v>
      </c>
      <c r="Q38" s="4" t="s">
        <v>378</v>
      </c>
    </row>
    <row r="39" spans="11:17" x14ac:dyDescent="0.35">
      <c r="K39" s="4" t="s">
        <v>373</v>
      </c>
      <c r="L39" s="4">
        <v>5</v>
      </c>
      <c r="M39" s="4">
        <v>75.000000000000014</v>
      </c>
      <c r="N39" s="4">
        <v>120</v>
      </c>
      <c r="O39" s="4">
        <v>120</v>
      </c>
      <c r="P39" s="4">
        <v>38</v>
      </c>
      <c r="Q39" s="4" t="s">
        <v>378</v>
      </c>
    </row>
    <row r="40" spans="11:17" x14ac:dyDescent="0.35">
      <c r="K40" s="4" t="s">
        <v>374</v>
      </c>
      <c r="L40" s="4">
        <v>4</v>
      </c>
      <c r="M40" s="4">
        <v>78.030899869919438</v>
      </c>
      <c r="N40" s="4">
        <v>120</v>
      </c>
      <c r="O40" s="4">
        <v>120</v>
      </c>
      <c r="P40" s="4">
        <v>38</v>
      </c>
      <c r="Q40" s="4" t="s">
        <v>378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A1BD-C5B1-4575-9AD9-5C6413FB958E}">
  <dimension ref="A1:AX83"/>
  <sheetViews>
    <sheetView tabSelected="1" topLeftCell="A19" zoomScale="55" zoomScaleNormal="55" workbookViewId="0">
      <selection activeCell="AO74" sqref="AO74"/>
    </sheetView>
  </sheetViews>
  <sheetFormatPr defaultRowHeight="14.5" x14ac:dyDescent="0.35"/>
  <cols>
    <col min="1" max="1" width="30.453125" customWidth="1"/>
    <col min="2" max="2" width="9.1796875" customWidth="1"/>
    <col min="3" max="3" width="20.54296875" customWidth="1"/>
    <col min="4" max="6" width="9.1796875" customWidth="1"/>
    <col min="7" max="7" width="19.81640625" customWidth="1"/>
    <col min="8" max="10" width="9.1796875" customWidth="1"/>
    <col min="11" max="11" width="16.7265625" customWidth="1"/>
    <col min="12" max="21" width="9.1796875" customWidth="1"/>
    <col min="22" max="22" width="21" customWidth="1"/>
    <col min="23" max="26" width="9.1796875" customWidth="1"/>
    <col min="27" max="27" width="16" customWidth="1"/>
    <col min="28" max="28" width="14.1796875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391</v>
      </c>
      <c r="J1" t="s">
        <v>8</v>
      </c>
      <c r="K1" t="s">
        <v>392</v>
      </c>
      <c r="L1" t="s">
        <v>17</v>
      </c>
      <c r="M1" t="s">
        <v>18</v>
      </c>
      <c r="N1" t="s">
        <v>19</v>
      </c>
      <c r="O1" t="s">
        <v>10</v>
      </c>
      <c r="P1" t="s">
        <v>393</v>
      </c>
      <c r="Q1" t="s">
        <v>394</v>
      </c>
      <c r="R1" t="s">
        <v>15</v>
      </c>
      <c r="S1" t="s">
        <v>11</v>
      </c>
      <c r="T1" t="s">
        <v>12</v>
      </c>
      <c r="U1" t="s">
        <v>13</v>
      </c>
      <c r="V1" t="s">
        <v>395</v>
      </c>
      <c r="W1" t="s">
        <v>396</v>
      </c>
      <c r="X1" t="s">
        <v>397</v>
      </c>
      <c r="Y1" t="s">
        <v>398</v>
      </c>
      <c r="Z1" t="s">
        <v>399</v>
      </c>
      <c r="AA1" t="s">
        <v>416</v>
      </c>
      <c r="AB1" t="s">
        <v>417</v>
      </c>
      <c r="AC1" t="s">
        <v>428</v>
      </c>
      <c r="AG1" t="s">
        <v>7</v>
      </c>
      <c r="AH1" t="s">
        <v>416</v>
      </c>
      <c r="AI1" t="s">
        <v>391</v>
      </c>
      <c r="AJ1" t="s">
        <v>417</v>
      </c>
    </row>
    <row r="2" spans="1:38" x14ac:dyDescent="0.35">
      <c r="A2" s="13" t="s">
        <v>400</v>
      </c>
      <c r="B2">
        <v>1016.652</v>
      </c>
      <c r="C2">
        <v>148.853093100411</v>
      </c>
      <c r="D2">
        <v>1161.8879999999999</v>
      </c>
      <c r="E2">
        <v>192.86239902861101</v>
      </c>
      <c r="F2">
        <v>1251.2639999999999</v>
      </c>
      <c r="G2">
        <v>217.723603471356</v>
      </c>
      <c r="H2">
        <v>7</v>
      </c>
      <c r="I2">
        <f t="shared" ref="I2:I8" si="0">10*LOG10(2*H2*10^(U2/10))</f>
        <v>68.461280356782396</v>
      </c>
      <c r="J2" t="s">
        <v>401</v>
      </c>
      <c r="K2" t="s">
        <v>402</v>
      </c>
      <c r="L2">
        <v>120</v>
      </c>
      <c r="M2">
        <v>120</v>
      </c>
      <c r="N2">
        <v>25</v>
      </c>
      <c r="O2">
        <v>24</v>
      </c>
      <c r="P2">
        <v>0.47</v>
      </c>
      <c r="Q2">
        <v>11.28</v>
      </c>
      <c r="R2">
        <v>6400</v>
      </c>
      <c r="S2">
        <v>228</v>
      </c>
      <c r="T2">
        <v>365</v>
      </c>
      <c r="U2">
        <v>57</v>
      </c>
      <c r="V2" t="s">
        <v>403</v>
      </c>
      <c r="W2" t="s">
        <v>404</v>
      </c>
      <c r="Y2" t="s">
        <v>405</v>
      </c>
      <c r="Z2" t="s">
        <v>405</v>
      </c>
      <c r="AA2">
        <v>36.129199999999997</v>
      </c>
      <c r="AB2">
        <f>+H2*AA2*2</f>
        <v>505.80879999999996</v>
      </c>
      <c r="AC2">
        <f>+AB2/269.171</f>
        <v>1.8791355680961173</v>
      </c>
      <c r="AG2">
        <v>7</v>
      </c>
      <c r="AH2">
        <v>19.226500000000001</v>
      </c>
      <c r="AI2">
        <v>76.55</v>
      </c>
      <c r="AJ2">
        <f>+AG2*AH2*2</f>
        <v>269.17100000000005</v>
      </c>
      <c r="AL2" t="str">
        <f>+"'"&amp;A2&amp;"'"&amp;" : "&amp;H2&amp;","</f>
        <v>'9GA1224P4G001' : 7,</v>
      </c>
    </row>
    <row r="3" spans="1:38" x14ac:dyDescent="0.35">
      <c r="A3" s="13" t="s">
        <v>407</v>
      </c>
      <c r="B3">
        <v>1042.6415999999999</v>
      </c>
      <c r="C3">
        <v>153.58645092941799</v>
      </c>
      <c r="D3">
        <v>1197.35615999999</v>
      </c>
      <c r="E3">
        <v>203.29384620149699</v>
      </c>
      <c r="F3">
        <v>1284.8035199999999</v>
      </c>
      <c r="G3">
        <v>236.28725901326001</v>
      </c>
      <c r="H3">
        <v>4</v>
      </c>
      <c r="I3">
        <f t="shared" si="0"/>
        <v>71.030899869919438</v>
      </c>
      <c r="J3" t="s">
        <v>401</v>
      </c>
      <c r="K3" t="s">
        <v>408</v>
      </c>
      <c r="L3">
        <v>120</v>
      </c>
      <c r="M3">
        <v>120</v>
      </c>
      <c r="N3">
        <v>38</v>
      </c>
      <c r="O3">
        <v>24</v>
      </c>
      <c r="P3">
        <v>1.6</v>
      </c>
      <c r="Q3">
        <v>38.4</v>
      </c>
      <c r="R3">
        <v>6550</v>
      </c>
      <c r="S3">
        <v>420</v>
      </c>
      <c r="T3">
        <v>370</v>
      </c>
      <c r="U3">
        <v>62</v>
      </c>
      <c r="V3" t="s">
        <v>409</v>
      </c>
      <c r="W3" t="s">
        <v>404</v>
      </c>
      <c r="Y3" t="s">
        <v>405</v>
      </c>
      <c r="Z3" t="s">
        <v>406</v>
      </c>
      <c r="AA3">
        <v>60.348999999999997</v>
      </c>
      <c r="AB3">
        <f t="shared" ref="AB3:AB8" si="1">+H3*AA3*2</f>
        <v>482.79199999999997</v>
      </c>
      <c r="AC3">
        <f t="shared" ref="AC3:AC8" si="2">+AB3/269.171</f>
        <v>1.7936256134576161</v>
      </c>
      <c r="AL3" t="str">
        <f t="shared" ref="AL3:AL8" si="3">+"'"&amp;A3&amp;"'"&amp;" : "&amp;H3&amp;","</f>
        <v>'9LG1224P1G001' : 4,</v>
      </c>
    </row>
    <row r="4" spans="1:38" x14ac:dyDescent="0.35">
      <c r="A4" s="13" t="s">
        <v>410</v>
      </c>
      <c r="B4">
        <v>1066.0440000000001</v>
      </c>
      <c r="C4">
        <v>162.918283019239</v>
      </c>
      <c r="D4">
        <v>1196.58</v>
      </c>
      <c r="E4">
        <v>198.905987601243</v>
      </c>
      <c r="F4">
        <v>1261.848</v>
      </c>
      <c r="G4">
        <v>228.94493437089901</v>
      </c>
      <c r="H4" s="12">
        <v>6</v>
      </c>
      <c r="I4">
        <f t="shared" si="0"/>
        <v>71.791812460476251</v>
      </c>
      <c r="J4" t="s">
        <v>401</v>
      </c>
      <c r="K4" t="s">
        <v>408</v>
      </c>
      <c r="L4">
        <v>92</v>
      </c>
      <c r="M4">
        <v>92</v>
      </c>
      <c r="N4">
        <v>38</v>
      </c>
      <c r="O4">
        <v>24</v>
      </c>
      <c r="P4">
        <v>0.9</v>
      </c>
      <c r="Q4">
        <v>21.6</v>
      </c>
      <c r="R4">
        <v>9000</v>
      </c>
      <c r="S4">
        <v>222</v>
      </c>
      <c r="T4">
        <v>430</v>
      </c>
      <c r="U4">
        <v>61</v>
      </c>
      <c r="V4" t="s">
        <v>409</v>
      </c>
      <c r="W4" t="s">
        <v>404</v>
      </c>
      <c r="Y4" t="s">
        <v>405</v>
      </c>
      <c r="AA4">
        <v>43.515500000000003</v>
      </c>
      <c r="AB4">
        <f t="shared" si="1"/>
        <v>522.18600000000004</v>
      </c>
      <c r="AC4">
        <f t="shared" si="2"/>
        <v>1.9399786752659092</v>
      </c>
      <c r="AL4" t="str">
        <f t="shared" si="3"/>
        <v>'9LG0924P1H001' : 6,</v>
      </c>
    </row>
    <row r="5" spans="1:38" x14ac:dyDescent="0.35">
      <c r="A5" s="13" t="s">
        <v>411</v>
      </c>
      <c r="B5">
        <v>1072.43135999999</v>
      </c>
      <c r="C5">
        <v>163.36001594973899</v>
      </c>
      <c r="D5">
        <v>1167.5663999999899</v>
      </c>
      <c r="E5">
        <v>194.48203272243799</v>
      </c>
      <c r="F5">
        <v>1228.10687999999</v>
      </c>
      <c r="G5">
        <v>217.37770383362599</v>
      </c>
      <c r="H5" s="12">
        <v>5</v>
      </c>
      <c r="I5">
        <f t="shared" si="0"/>
        <v>73</v>
      </c>
      <c r="J5" t="s">
        <v>401</v>
      </c>
      <c r="K5" t="s">
        <v>402</v>
      </c>
      <c r="L5">
        <v>92</v>
      </c>
      <c r="M5">
        <v>92</v>
      </c>
      <c r="N5">
        <v>38</v>
      </c>
      <c r="O5">
        <v>24</v>
      </c>
      <c r="P5">
        <v>1.1000000000000001</v>
      </c>
      <c r="Q5">
        <v>26.4</v>
      </c>
      <c r="R5">
        <v>9700</v>
      </c>
      <c r="S5">
        <v>240</v>
      </c>
      <c r="T5">
        <v>500</v>
      </c>
      <c r="U5">
        <v>63</v>
      </c>
      <c r="V5" t="s">
        <v>403</v>
      </c>
      <c r="W5" t="s">
        <v>404</v>
      </c>
      <c r="Y5" t="s">
        <v>405</v>
      </c>
      <c r="Z5" t="s">
        <v>405</v>
      </c>
      <c r="AA5">
        <v>18.396599999999999</v>
      </c>
      <c r="AB5">
        <f t="shared" si="1"/>
        <v>183.96600000000001</v>
      </c>
      <c r="AC5">
        <f t="shared" si="2"/>
        <v>0.68345401250506188</v>
      </c>
      <c r="AL5" t="str">
        <f t="shared" si="3"/>
        <v>'9GA0924P1H01' : 5,</v>
      </c>
    </row>
    <row r="6" spans="1:38" x14ac:dyDescent="0.35">
      <c r="A6" s="13" t="s">
        <v>413</v>
      </c>
      <c r="B6">
        <v>1039.5</v>
      </c>
      <c r="C6">
        <v>154.09847613833099</v>
      </c>
      <c r="D6">
        <v>1130.9760000000001</v>
      </c>
      <c r="E6">
        <v>181.98494541586501</v>
      </c>
      <c r="F6">
        <v>1189.1880000000001</v>
      </c>
      <c r="G6">
        <v>202.57774242491399</v>
      </c>
      <c r="H6">
        <v>3</v>
      </c>
      <c r="I6">
        <f t="shared" si="0"/>
        <v>74.781512503836439</v>
      </c>
      <c r="J6" t="s">
        <v>401</v>
      </c>
      <c r="K6" t="s">
        <v>412</v>
      </c>
      <c r="L6">
        <v>140</v>
      </c>
      <c r="M6">
        <v>140</v>
      </c>
      <c r="N6">
        <v>38</v>
      </c>
      <c r="O6">
        <v>24</v>
      </c>
      <c r="P6">
        <v>1.55</v>
      </c>
      <c r="Q6">
        <v>37.200000000000003</v>
      </c>
      <c r="R6">
        <v>6650</v>
      </c>
      <c r="S6">
        <v>462</v>
      </c>
      <c r="T6">
        <v>480</v>
      </c>
      <c r="U6">
        <v>67</v>
      </c>
      <c r="V6" t="s">
        <v>403</v>
      </c>
      <c r="W6" t="s">
        <v>404</v>
      </c>
      <c r="Y6" t="s">
        <v>405</v>
      </c>
      <c r="Z6" t="s">
        <v>406</v>
      </c>
      <c r="AA6">
        <v>57.886899999999997</v>
      </c>
      <c r="AB6">
        <f t="shared" si="1"/>
        <v>347.32139999999998</v>
      </c>
      <c r="AC6">
        <f t="shared" si="2"/>
        <v>1.2903373691816726</v>
      </c>
      <c r="AL6" t="str">
        <f t="shared" si="3"/>
        <v>'9GV1424P1S001' : 3,</v>
      </c>
    </row>
    <row r="7" spans="1:38" x14ac:dyDescent="0.35">
      <c r="A7" s="13" t="s">
        <v>414</v>
      </c>
      <c r="B7">
        <v>1081.08</v>
      </c>
      <c r="C7">
        <v>165.229866700532</v>
      </c>
      <c r="D7">
        <v>1176.21503999999</v>
      </c>
      <c r="E7">
        <v>194.83337374055401</v>
      </c>
      <c r="F7">
        <v>1236.7555199999899</v>
      </c>
      <c r="G7">
        <v>216.67141809019</v>
      </c>
      <c r="H7">
        <v>3</v>
      </c>
      <c r="I7">
        <f t="shared" si="0"/>
        <v>75.781512503836439</v>
      </c>
      <c r="J7" t="s">
        <v>401</v>
      </c>
      <c r="K7" t="s">
        <v>408</v>
      </c>
      <c r="L7">
        <v>140</v>
      </c>
      <c r="M7">
        <v>140</v>
      </c>
      <c r="N7">
        <v>38</v>
      </c>
      <c r="O7">
        <v>24</v>
      </c>
      <c r="P7">
        <v>1.86</v>
      </c>
      <c r="Q7">
        <v>44.64</v>
      </c>
      <c r="R7">
        <v>6900</v>
      </c>
      <c r="S7">
        <v>480</v>
      </c>
      <c r="T7">
        <v>516</v>
      </c>
      <c r="U7">
        <v>68</v>
      </c>
      <c r="V7" t="s">
        <v>409</v>
      </c>
      <c r="W7" t="s">
        <v>404</v>
      </c>
      <c r="Y7" t="s">
        <v>405</v>
      </c>
      <c r="Z7" t="s">
        <v>406</v>
      </c>
      <c r="AA7">
        <v>71.525199999999998</v>
      </c>
      <c r="AB7">
        <f t="shared" si="1"/>
        <v>429.15120000000002</v>
      </c>
      <c r="AC7">
        <f t="shared" si="2"/>
        <v>1.5943441158222842</v>
      </c>
      <c r="AL7" t="str">
        <f t="shared" si="3"/>
        <v>'9LG1424P1A001' : 3,</v>
      </c>
    </row>
    <row r="8" spans="1:38" x14ac:dyDescent="0.35">
      <c r="A8" s="13" t="s">
        <v>415</v>
      </c>
      <c r="B8">
        <v>1053</v>
      </c>
      <c r="C8">
        <v>157.308861057879</v>
      </c>
      <c r="D8">
        <v>1145.664</v>
      </c>
      <c r="E8">
        <v>185.77629844536199</v>
      </c>
      <c r="F8">
        <v>1204.6319999999901</v>
      </c>
      <c r="G8">
        <v>206.79811205876601</v>
      </c>
      <c r="H8">
        <v>6</v>
      </c>
      <c r="I8">
        <f t="shared" si="0"/>
        <v>75.791812460476265</v>
      </c>
      <c r="J8" t="s">
        <v>401</v>
      </c>
      <c r="K8" t="s">
        <v>412</v>
      </c>
      <c r="L8">
        <v>80</v>
      </c>
      <c r="M8">
        <v>80</v>
      </c>
      <c r="N8">
        <v>38</v>
      </c>
      <c r="O8">
        <v>24</v>
      </c>
      <c r="P8">
        <v>1.6</v>
      </c>
      <c r="Q8">
        <v>38.4</v>
      </c>
      <c r="R8">
        <v>10200</v>
      </c>
      <c r="S8">
        <v>234</v>
      </c>
      <c r="T8">
        <v>490</v>
      </c>
      <c r="U8">
        <v>65</v>
      </c>
      <c r="V8" t="s">
        <v>403</v>
      </c>
      <c r="W8" t="s">
        <v>404</v>
      </c>
      <c r="Y8" t="s">
        <v>405</v>
      </c>
      <c r="Z8" t="s">
        <v>405</v>
      </c>
      <c r="AA8">
        <v>17.6358</v>
      </c>
      <c r="AB8">
        <f t="shared" si="1"/>
        <v>211.62959999999998</v>
      </c>
      <c r="AC8">
        <f t="shared" si="2"/>
        <v>0.78622734247002835</v>
      </c>
      <c r="AL8" t="str">
        <f t="shared" si="3"/>
        <v>'9GV0824P1G03' : 6,</v>
      </c>
    </row>
    <row r="12" spans="1:38" x14ac:dyDescent="0.35">
      <c r="AF12" t="s">
        <v>418</v>
      </c>
    </row>
    <row r="17" spans="1:10" x14ac:dyDescent="0.35">
      <c r="A17" s="14" t="s">
        <v>0</v>
      </c>
      <c r="B17" s="14" t="s">
        <v>7</v>
      </c>
      <c r="C17" s="14" t="s">
        <v>59</v>
      </c>
      <c r="D17" s="14" t="s">
        <v>419</v>
      </c>
      <c r="E17" s="14" t="s">
        <v>420</v>
      </c>
      <c r="F17" s="14" t="s">
        <v>421</v>
      </c>
      <c r="G17" s="14" t="s">
        <v>422</v>
      </c>
    </row>
    <row r="18" spans="1:10" x14ac:dyDescent="0.35">
      <c r="A18" s="14" t="s">
        <v>400</v>
      </c>
      <c r="B18" s="14">
        <v>7</v>
      </c>
      <c r="C18" s="14">
        <v>35</v>
      </c>
      <c r="D18" s="14">
        <v>505.24034413999999</v>
      </c>
      <c r="E18" s="14">
        <v>34.056115020243801</v>
      </c>
      <c r="F18" s="14">
        <v>56.771519774020902</v>
      </c>
      <c r="G18" s="14" t="s">
        <v>423</v>
      </c>
      <c r="I18">
        <f>+C18</f>
        <v>35</v>
      </c>
      <c r="J18">
        <f>+C25</f>
        <v>48</v>
      </c>
    </row>
    <row r="19" spans="1:10" x14ac:dyDescent="0.35">
      <c r="A19" s="14" t="s">
        <v>407</v>
      </c>
      <c r="B19" s="14">
        <v>4</v>
      </c>
      <c r="C19" s="14">
        <v>33</v>
      </c>
      <c r="D19" s="14">
        <v>505.475448999999</v>
      </c>
      <c r="E19" s="14">
        <v>34.0725942987198</v>
      </c>
      <c r="F19" s="14">
        <v>57.577250326427503</v>
      </c>
      <c r="G19" s="14" t="s">
        <v>423</v>
      </c>
      <c r="I19">
        <f t="shared" ref="I19:I24" si="4">+C19</f>
        <v>33</v>
      </c>
      <c r="J19">
        <f t="shared" ref="J19:J24" si="5">+C26</f>
        <v>43</v>
      </c>
    </row>
    <row r="20" spans="1:10" x14ac:dyDescent="0.35">
      <c r="A20" s="14" t="s">
        <v>410</v>
      </c>
      <c r="B20" s="14">
        <v>6</v>
      </c>
      <c r="C20" s="14">
        <v>41</v>
      </c>
      <c r="D20" s="14">
        <v>503.594610119999</v>
      </c>
      <c r="E20" s="14">
        <v>33.763559530288397</v>
      </c>
      <c r="F20" s="14">
        <v>58.415002809506397</v>
      </c>
      <c r="G20" s="14" t="s">
        <v>423</v>
      </c>
      <c r="I20">
        <f t="shared" si="4"/>
        <v>41</v>
      </c>
      <c r="J20">
        <f t="shared" si="5"/>
        <v>53</v>
      </c>
    </row>
    <row r="21" spans="1:10" x14ac:dyDescent="0.35">
      <c r="A21" s="14" t="s">
        <v>411</v>
      </c>
      <c r="B21" s="14">
        <v>5</v>
      </c>
      <c r="C21" s="14">
        <v>29</v>
      </c>
      <c r="D21" s="14">
        <v>505.82810628999999</v>
      </c>
      <c r="E21" s="14">
        <v>34.115617856420599</v>
      </c>
      <c r="F21" s="14">
        <v>60.749732418478096</v>
      </c>
      <c r="G21" s="14" t="s">
        <v>423</v>
      </c>
      <c r="I21">
        <f t="shared" si="4"/>
        <v>29</v>
      </c>
      <c r="J21">
        <f t="shared" si="5"/>
        <v>42</v>
      </c>
    </row>
    <row r="22" spans="1:10" x14ac:dyDescent="0.35">
      <c r="A22" s="14" t="s">
        <v>413</v>
      </c>
      <c r="B22" s="14">
        <v>3</v>
      </c>
      <c r="C22" s="14">
        <v>33</v>
      </c>
      <c r="D22" s="14">
        <v>506.29831601000001</v>
      </c>
      <c r="E22" s="14">
        <v>34.218757147430999</v>
      </c>
      <c r="F22" s="14">
        <v>58.019029452914801</v>
      </c>
      <c r="G22" s="14" t="s">
        <v>423</v>
      </c>
      <c r="I22">
        <f t="shared" si="4"/>
        <v>33</v>
      </c>
      <c r="J22">
        <f t="shared" si="5"/>
        <v>44</v>
      </c>
    </row>
    <row r="23" spans="1:10" x14ac:dyDescent="0.35">
      <c r="A23" s="14" t="s">
        <v>414</v>
      </c>
      <c r="B23" s="14">
        <v>3</v>
      </c>
      <c r="C23" s="14">
        <v>31</v>
      </c>
      <c r="D23" s="14">
        <v>501.36111395</v>
      </c>
      <c r="E23" s="14">
        <v>33.434782594618397</v>
      </c>
      <c r="F23" s="14">
        <v>56.919389129405801</v>
      </c>
      <c r="G23" s="14" t="s">
        <v>423</v>
      </c>
      <c r="I23">
        <f t="shared" si="4"/>
        <v>31</v>
      </c>
      <c r="J23">
        <f t="shared" si="5"/>
        <v>42</v>
      </c>
    </row>
    <row r="24" spans="1:10" x14ac:dyDescent="0.35">
      <c r="A24" s="14" t="s">
        <v>415</v>
      </c>
      <c r="B24" s="14">
        <v>6</v>
      </c>
      <c r="C24" s="14">
        <v>0</v>
      </c>
      <c r="D24" s="14">
        <v>501.47866637999999</v>
      </c>
      <c r="E24" s="14">
        <v>33.448352278360296</v>
      </c>
      <c r="F24" s="14">
        <v>58.241461911139098</v>
      </c>
      <c r="G24" s="14" t="s">
        <v>423</v>
      </c>
      <c r="I24">
        <f t="shared" si="4"/>
        <v>0</v>
      </c>
      <c r="J24">
        <f t="shared" si="5"/>
        <v>10</v>
      </c>
    </row>
    <row r="25" spans="1:10" x14ac:dyDescent="0.35">
      <c r="A25" s="14" t="s">
        <v>400</v>
      </c>
      <c r="B25" s="14">
        <v>7</v>
      </c>
      <c r="C25" s="14">
        <v>48</v>
      </c>
      <c r="D25" s="14">
        <v>604.2194902</v>
      </c>
      <c r="E25" s="14">
        <v>51.433333932815202</v>
      </c>
      <c r="F25" s="14">
        <v>59.409449505714598</v>
      </c>
      <c r="G25" s="14" t="s">
        <v>424</v>
      </c>
    </row>
    <row r="26" spans="1:10" x14ac:dyDescent="0.35">
      <c r="A26" s="14" t="s">
        <v>407</v>
      </c>
      <c r="B26" s="14">
        <v>4</v>
      </c>
      <c r="C26" s="14">
        <v>43</v>
      </c>
      <c r="D26" s="14">
        <v>600.57536487000004</v>
      </c>
      <c r="E26" s="14">
        <v>50.7429355573572</v>
      </c>
      <c r="F26" s="14">
        <v>60.003839337034101</v>
      </c>
      <c r="G26" s="14" t="s">
        <v>424</v>
      </c>
    </row>
    <row r="27" spans="1:10" x14ac:dyDescent="0.35">
      <c r="A27" s="14" t="s">
        <v>410</v>
      </c>
      <c r="B27" s="14">
        <v>6</v>
      </c>
      <c r="C27" s="14">
        <v>53</v>
      </c>
      <c r="D27" s="14">
        <v>606.21788150999998</v>
      </c>
      <c r="E27" s="14">
        <v>51.827794732859601</v>
      </c>
      <c r="F27" s="14">
        <v>61.5430280175447</v>
      </c>
      <c r="G27" s="14" t="s">
        <v>424</v>
      </c>
    </row>
    <row r="28" spans="1:10" x14ac:dyDescent="0.35">
      <c r="A28" s="14" t="s">
        <v>411</v>
      </c>
      <c r="B28" s="14">
        <v>5</v>
      </c>
      <c r="C28" s="14">
        <v>42</v>
      </c>
      <c r="D28" s="14">
        <v>603.27907075999997</v>
      </c>
      <c r="E28" s="14">
        <v>51.274795543576602</v>
      </c>
      <c r="F28" s="14">
        <v>64.122878076888597</v>
      </c>
      <c r="G28" s="14" t="s">
        <v>424</v>
      </c>
    </row>
    <row r="29" spans="1:10" x14ac:dyDescent="0.35">
      <c r="A29" s="14" t="s">
        <v>413</v>
      </c>
      <c r="B29" s="14">
        <v>3</v>
      </c>
      <c r="C29" s="14">
        <v>44</v>
      </c>
      <c r="D29" s="14">
        <v>601.28067944999998</v>
      </c>
      <c r="E29" s="14">
        <v>50.881511604169098</v>
      </c>
      <c r="F29" s="14">
        <v>60.919619029648501</v>
      </c>
      <c r="G29" s="14" t="s">
        <v>424</v>
      </c>
    </row>
    <row r="30" spans="1:10" x14ac:dyDescent="0.35">
      <c r="A30" s="14" t="s">
        <v>414</v>
      </c>
      <c r="B30" s="14">
        <v>3</v>
      </c>
      <c r="C30" s="14">
        <v>42</v>
      </c>
      <c r="D30" s="14">
        <v>603.16151833000004</v>
      </c>
      <c r="E30" s="14">
        <v>51.235748662162997</v>
      </c>
      <c r="F30" s="14">
        <v>58.324604268893601</v>
      </c>
      <c r="G30" s="14" t="s">
        <v>424</v>
      </c>
    </row>
    <row r="31" spans="1:10" x14ac:dyDescent="0.35">
      <c r="A31" s="14" t="s">
        <v>415</v>
      </c>
      <c r="B31" s="14">
        <v>6</v>
      </c>
      <c r="C31" s="14">
        <v>10</v>
      </c>
      <c r="D31" s="14">
        <v>600.10515514999997</v>
      </c>
      <c r="E31" s="14">
        <v>50.672521369448503</v>
      </c>
      <c r="F31" s="14">
        <v>61.542411670866301</v>
      </c>
      <c r="G31" s="14" t="s">
        <v>424</v>
      </c>
    </row>
    <row r="41" spans="50:50" x14ac:dyDescent="0.35">
      <c r="AX41" t="s">
        <v>429</v>
      </c>
    </row>
    <row r="56" spans="1:33" x14ac:dyDescent="0.35">
      <c r="A56" s="15" t="s">
        <v>427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8" spans="1:33" x14ac:dyDescent="0.3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391</v>
      </c>
      <c r="J58" t="s">
        <v>8</v>
      </c>
      <c r="K58" t="s">
        <v>392</v>
      </c>
      <c r="L58" t="s">
        <v>17</v>
      </c>
      <c r="M58" t="s">
        <v>18</v>
      </c>
      <c r="N58" t="s">
        <v>19</v>
      </c>
      <c r="O58" t="s">
        <v>10</v>
      </c>
      <c r="P58" t="s">
        <v>393</v>
      </c>
      <c r="Q58" t="s">
        <v>394</v>
      </c>
      <c r="R58" t="s">
        <v>15</v>
      </c>
      <c r="S58" t="s">
        <v>11</v>
      </c>
      <c r="T58" t="s">
        <v>12</v>
      </c>
      <c r="U58" t="s">
        <v>13</v>
      </c>
      <c r="V58" t="s">
        <v>395</v>
      </c>
      <c r="W58" t="s">
        <v>396</v>
      </c>
      <c r="X58" t="s">
        <v>397</v>
      </c>
      <c r="Y58" t="s">
        <v>398</v>
      </c>
      <c r="Z58" t="s">
        <v>399</v>
      </c>
      <c r="AA58" t="s">
        <v>416</v>
      </c>
      <c r="AB58" t="s">
        <v>417</v>
      </c>
      <c r="AC58" t="s">
        <v>428</v>
      </c>
    </row>
    <row r="59" spans="1:33" x14ac:dyDescent="0.35">
      <c r="A59" s="11" t="s">
        <v>407</v>
      </c>
      <c r="B59">
        <v>1014.05303999999</v>
      </c>
      <c r="C59">
        <v>181.30943766017799</v>
      </c>
      <c r="D59">
        <v>1210.80959999999</v>
      </c>
      <c r="E59">
        <v>258.746650296231</v>
      </c>
      <c r="F59">
        <v>1377.29591999999</v>
      </c>
      <c r="G59">
        <v>342.00444075426401</v>
      </c>
      <c r="H59" s="11">
        <v>4</v>
      </c>
      <c r="I59">
        <v>71.030899869919438</v>
      </c>
      <c r="J59" t="s">
        <v>401</v>
      </c>
      <c r="K59" t="s">
        <v>408</v>
      </c>
      <c r="L59">
        <v>120</v>
      </c>
      <c r="M59">
        <v>120</v>
      </c>
      <c r="N59">
        <v>38</v>
      </c>
      <c r="O59">
        <v>24</v>
      </c>
      <c r="P59">
        <v>1.6</v>
      </c>
      <c r="Q59">
        <v>38.4</v>
      </c>
      <c r="R59">
        <v>6550</v>
      </c>
      <c r="S59">
        <v>420</v>
      </c>
      <c r="T59">
        <v>370</v>
      </c>
      <c r="U59">
        <v>62</v>
      </c>
      <c r="V59" t="s">
        <v>425</v>
      </c>
      <c r="W59" t="s">
        <v>404</v>
      </c>
      <c r="Y59" t="s">
        <v>405</v>
      </c>
      <c r="Z59" t="s">
        <v>406</v>
      </c>
      <c r="AA59">
        <v>60.348999999999997</v>
      </c>
      <c r="AB59">
        <f>+H59*AA59*2</f>
        <v>482.79199999999997</v>
      </c>
      <c r="AC59">
        <f>+AB59/269.171</f>
        <v>1.7936256134576161</v>
      </c>
      <c r="AG59" t="str">
        <f>+"'"&amp;A59&amp;"'"&amp;" : "&amp;H59&amp;","</f>
        <v>'9LG1224P1G001' : 4,</v>
      </c>
    </row>
    <row r="60" spans="1:33" x14ac:dyDescent="0.35">
      <c r="A60" s="11" t="s">
        <v>410</v>
      </c>
      <c r="B60">
        <v>1022.976</v>
      </c>
      <c r="C60">
        <v>185.21837048986001</v>
      </c>
      <c r="D60">
        <v>1193.472</v>
      </c>
      <c r="E60">
        <v>256.83496983115202</v>
      </c>
      <c r="F60">
        <v>1307.136</v>
      </c>
      <c r="G60">
        <v>299.99800704418698</v>
      </c>
      <c r="H60" s="11">
        <v>7</v>
      </c>
      <c r="I60">
        <f>10*LOG10(2*H60*10^(U60/10))</f>
        <v>72.461280356782382</v>
      </c>
      <c r="J60" t="s">
        <v>401</v>
      </c>
      <c r="K60" t="s">
        <v>408</v>
      </c>
      <c r="L60">
        <v>92</v>
      </c>
      <c r="M60">
        <v>92</v>
      </c>
      <c r="N60">
        <v>38</v>
      </c>
      <c r="O60">
        <v>24</v>
      </c>
      <c r="P60">
        <v>0.9</v>
      </c>
      <c r="Q60">
        <v>21.6</v>
      </c>
      <c r="R60">
        <v>9000</v>
      </c>
      <c r="S60">
        <v>222</v>
      </c>
      <c r="T60">
        <v>430</v>
      </c>
      <c r="U60">
        <v>61</v>
      </c>
      <c r="V60" t="s">
        <v>425</v>
      </c>
      <c r="W60" t="s">
        <v>404</v>
      </c>
      <c r="Y60" t="s">
        <v>405</v>
      </c>
      <c r="AA60">
        <v>43.515500000000003</v>
      </c>
      <c r="AB60">
        <f t="shared" ref="AB60:AB64" si="6">+H60*AA60*2</f>
        <v>609.2170000000001</v>
      </c>
      <c r="AC60">
        <f t="shared" ref="AC60:AC64" si="7">+AB60/269.171</f>
        <v>2.2633084544768942</v>
      </c>
      <c r="AG60" t="str">
        <f t="shared" ref="AG60:AG64" si="8">+"'"&amp;A60&amp;"'"&amp;" : "&amp;H60&amp;","</f>
        <v>'9LG0924P1H001' : 7,</v>
      </c>
    </row>
    <row r="61" spans="1:33" x14ac:dyDescent="0.35">
      <c r="A61" s="11" t="s">
        <v>411</v>
      </c>
      <c r="B61">
        <v>1011.89087999999</v>
      </c>
      <c r="C61">
        <v>183.05152063419499</v>
      </c>
      <c r="D61">
        <v>1124.32319999999</v>
      </c>
      <c r="E61">
        <v>221.97058242756501</v>
      </c>
      <c r="F61">
        <v>1184.8636799999899</v>
      </c>
      <c r="G61">
        <v>253.51013641363701</v>
      </c>
      <c r="H61">
        <v>6</v>
      </c>
      <c r="I61">
        <v>73.791812460476194</v>
      </c>
      <c r="J61" t="s">
        <v>401</v>
      </c>
      <c r="K61" t="s">
        <v>402</v>
      </c>
      <c r="L61">
        <v>92</v>
      </c>
      <c r="M61">
        <v>92</v>
      </c>
      <c r="N61">
        <v>38</v>
      </c>
      <c r="O61">
        <v>24</v>
      </c>
      <c r="P61">
        <v>1.1000000000000001</v>
      </c>
      <c r="Q61">
        <v>26.4</v>
      </c>
      <c r="R61">
        <v>9700</v>
      </c>
      <c r="S61">
        <v>240</v>
      </c>
      <c r="T61">
        <v>500</v>
      </c>
      <c r="U61">
        <v>63</v>
      </c>
      <c r="V61" t="s">
        <v>426</v>
      </c>
      <c r="W61" t="s">
        <v>404</v>
      </c>
      <c r="Y61" t="s">
        <v>405</v>
      </c>
      <c r="Z61" t="s">
        <v>405</v>
      </c>
      <c r="AA61">
        <v>18.396599999999999</v>
      </c>
      <c r="AB61">
        <f t="shared" si="6"/>
        <v>220.75919999999999</v>
      </c>
      <c r="AC61">
        <f t="shared" si="7"/>
        <v>0.82014481500607417</v>
      </c>
      <c r="AG61" t="str">
        <f t="shared" si="8"/>
        <v>'9GA0924P1H01' : 6,</v>
      </c>
    </row>
    <row r="62" spans="1:33" x14ac:dyDescent="0.35">
      <c r="A62" s="11" t="s">
        <v>414</v>
      </c>
      <c r="B62">
        <v>1020.53951999999</v>
      </c>
      <c r="C62">
        <v>186.33772615238399</v>
      </c>
      <c r="D62">
        <v>1128.64751999999</v>
      </c>
      <c r="E62">
        <v>226.33505562291799</v>
      </c>
      <c r="F62">
        <v>1193.51231999999</v>
      </c>
      <c r="G62">
        <v>254.28117283873601</v>
      </c>
      <c r="H62">
        <v>3</v>
      </c>
      <c r="I62">
        <v>75.781512503836396</v>
      </c>
      <c r="J62" t="s">
        <v>401</v>
      </c>
      <c r="K62" t="s">
        <v>408</v>
      </c>
      <c r="L62">
        <v>140</v>
      </c>
      <c r="M62">
        <v>140</v>
      </c>
      <c r="N62">
        <v>38</v>
      </c>
      <c r="O62">
        <v>24</v>
      </c>
      <c r="P62">
        <v>1.86</v>
      </c>
      <c r="Q62">
        <v>44.64</v>
      </c>
      <c r="R62">
        <v>6900</v>
      </c>
      <c r="S62">
        <v>480</v>
      </c>
      <c r="T62">
        <v>516</v>
      </c>
      <c r="U62">
        <v>68</v>
      </c>
      <c r="V62" t="s">
        <v>425</v>
      </c>
      <c r="W62" t="s">
        <v>404</v>
      </c>
      <c r="Y62" t="s">
        <v>405</v>
      </c>
      <c r="Z62" t="s">
        <v>406</v>
      </c>
      <c r="AA62">
        <v>71.525199999999998</v>
      </c>
      <c r="AB62">
        <f t="shared" si="6"/>
        <v>429.15120000000002</v>
      </c>
      <c r="AC62">
        <f t="shared" si="7"/>
        <v>1.5943441158222842</v>
      </c>
      <c r="AG62" t="str">
        <f t="shared" si="8"/>
        <v>'9LG1424P1A001' : 3,</v>
      </c>
    </row>
    <row r="63" spans="1:33" x14ac:dyDescent="0.35">
      <c r="A63" s="11" t="s">
        <v>413</v>
      </c>
      <c r="B63">
        <v>1071.8399999999999</v>
      </c>
      <c r="C63">
        <v>206.174475607755</v>
      </c>
      <c r="D63">
        <v>1256.6400000000001</v>
      </c>
      <c r="E63">
        <v>282.63562711707601</v>
      </c>
      <c r="F63">
        <v>1360.1279999999999</v>
      </c>
      <c r="G63">
        <v>334.88149623537203</v>
      </c>
      <c r="H63">
        <v>3</v>
      </c>
      <c r="I63">
        <f>10*LOG10(2*H63*10^(U63/10))</f>
        <v>74.781512503836439</v>
      </c>
      <c r="J63" t="s">
        <v>401</v>
      </c>
      <c r="K63" t="s">
        <v>412</v>
      </c>
      <c r="L63">
        <v>140</v>
      </c>
      <c r="M63">
        <v>140</v>
      </c>
      <c r="N63">
        <v>38</v>
      </c>
      <c r="O63">
        <v>24</v>
      </c>
      <c r="P63">
        <v>1.55</v>
      </c>
      <c r="Q63">
        <v>37.200000000000003</v>
      </c>
      <c r="R63">
        <v>6650</v>
      </c>
      <c r="S63">
        <v>462</v>
      </c>
      <c r="T63">
        <v>480</v>
      </c>
      <c r="U63">
        <v>67</v>
      </c>
      <c r="V63" t="s">
        <v>426</v>
      </c>
      <c r="W63" t="s">
        <v>404</v>
      </c>
      <c r="Y63" t="s">
        <v>405</v>
      </c>
      <c r="Z63" t="s">
        <v>406</v>
      </c>
      <c r="AA63">
        <v>57.886899999999997</v>
      </c>
      <c r="AB63">
        <f t="shared" si="6"/>
        <v>347.32139999999998</v>
      </c>
      <c r="AC63">
        <f t="shared" si="7"/>
        <v>1.2903373691816726</v>
      </c>
      <c r="AG63" t="str">
        <f t="shared" si="8"/>
        <v>'9GV1424P1S001' : 3,</v>
      </c>
    </row>
    <row r="64" spans="1:33" x14ac:dyDescent="0.35">
      <c r="A64" s="11" t="s">
        <v>415</v>
      </c>
      <c r="B64">
        <v>1054.8719999999901</v>
      </c>
      <c r="C64">
        <v>198.14719987329099</v>
      </c>
      <c r="D64">
        <v>1203.9299999999901</v>
      </c>
      <c r="E64">
        <v>253.92378665207099</v>
      </c>
      <c r="F64">
        <v>1284.192</v>
      </c>
      <c r="G64">
        <v>292.28648137250502</v>
      </c>
      <c r="H64" s="11">
        <v>6</v>
      </c>
      <c r="I64">
        <f>10*LOG10(2*H64*10^(U64/10))</f>
        <v>75.791812460476265</v>
      </c>
      <c r="J64" t="s">
        <v>401</v>
      </c>
      <c r="K64" t="s">
        <v>412</v>
      </c>
      <c r="L64">
        <v>80</v>
      </c>
      <c r="M64">
        <v>80</v>
      </c>
      <c r="N64">
        <v>38</v>
      </c>
      <c r="O64">
        <v>24</v>
      </c>
      <c r="P64">
        <v>1.6</v>
      </c>
      <c r="Q64">
        <v>38.4</v>
      </c>
      <c r="R64">
        <v>10200</v>
      </c>
      <c r="S64">
        <v>234</v>
      </c>
      <c r="T64">
        <v>490</v>
      </c>
      <c r="U64">
        <v>65</v>
      </c>
      <c r="V64" t="s">
        <v>426</v>
      </c>
      <c r="W64" t="s">
        <v>404</v>
      </c>
      <c r="Y64" t="s">
        <v>405</v>
      </c>
      <c r="Z64" t="s">
        <v>405</v>
      </c>
      <c r="AA64">
        <v>17.6358</v>
      </c>
      <c r="AB64">
        <f t="shared" si="6"/>
        <v>211.62959999999998</v>
      </c>
      <c r="AC64">
        <f t="shared" si="7"/>
        <v>0.78622734247002835</v>
      </c>
      <c r="AG64" t="str">
        <f t="shared" si="8"/>
        <v>'9GV0824P1G03' : 6,</v>
      </c>
    </row>
    <row r="71" spans="1:7" x14ac:dyDescent="0.35">
      <c r="A71" t="s">
        <v>0</v>
      </c>
      <c r="B71" t="s">
        <v>7</v>
      </c>
      <c r="C71" t="s">
        <v>59</v>
      </c>
      <c r="D71" t="s">
        <v>419</v>
      </c>
      <c r="E71" t="s">
        <v>420</v>
      </c>
      <c r="F71" t="s">
        <v>421</v>
      </c>
      <c r="G71" t="s">
        <v>422</v>
      </c>
    </row>
    <row r="72" spans="1:7" x14ac:dyDescent="0.35">
      <c r="A72" t="s">
        <v>407</v>
      </c>
      <c r="B72">
        <v>4</v>
      </c>
      <c r="C72">
        <v>39</v>
      </c>
      <c r="D72">
        <v>507.69211632000003</v>
      </c>
      <c r="E72">
        <v>48.215391588910201</v>
      </c>
      <c r="F72" s="16">
        <v>57.9221347650289</v>
      </c>
      <c r="G72" t="s">
        <v>423</v>
      </c>
    </row>
    <row r="73" spans="1:7" x14ac:dyDescent="0.35">
      <c r="A73" t="s">
        <v>410</v>
      </c>
      <c r="B73">
        <v>7</v>
      </c>
      <c r="C73">
        <v>41</v>
      </c>
      <c r="D73">
        <v>505.23841979999997</v>
      </c>
      <c r="E73">
        <v>47.715665879775301</v>
      </c>
      <c r="F73" s="16">
        <v>57.6779710416223</v>
      </c>
      <c r="G73" t="s">
        <v>423</v>
      </c>
    </row>
    <row r="74" spans="1:7" x14ac:dyDescent="0.35">
      <c r="A74" t="s">
        <v>411</v>
      </c>
      <c r="B74">
        <v>6</v>
      </c>
      <c r="C74">
        <v>26</v>
      </c>
      <c r="D74">
        <v>500.88868506</v>
      </c>
      <c r="E74">
        <v>46.778694009449097</v>
      </c>
      <c r="F74" s="16">
        <v>59.9105013098252</v>
      </c>
      <c r="G74" t="s">
        <v>423</v>
      </c>
    </row>
    <row r="75" spans="1:7" x14ac:dyDescent="0.35">
      <c r="A75" t="s">
        <v>414</v>
      </c>
      <c r="B75">
        <v>3</v>
      </c>
      <c r="C75">
        <v>35</v>
      </c>
      <c r="D75">
        <v>505.68454644000002</v>
      </c>
      <c r="E75">
        <v>47.816310672598199</v>
      </c>
      <c r="F75" s="17">
        <v>55.763509210086298</v>
      </c>
      <c r="G75" t="s">
        <v>423</v>
      </c>
    </row>
    <row r="76" spans="1:7" x14ac:dyDescent="0.35">
      <c r="A76" t="s">
        <v>413</v>
      </c>
      <c r="B76">
        <v>3</v>
      </c>
      <c r="C76">
        <v>36</v>
      </c>
      <c r="D76">
        <v>500.33102675999999</v>
      </c>
      <c r="E76">
        <v>46.651278395089101</v>
      </c>
      <c r="F76" s="16">
        <v>57.632811500205399</v>
      </c>
      <c r="G76" t="s">
        <v>423</v>
      </c>
    </row>
    <row r="77" spans="1:7" x14ac:dyDescent="0.35">
      <c r="A77" t="s">
        <v>415</v>
      </c>
      <c r="B77">
        <v>6</v>
      </c>
      <c r="C77">
        <v>1</v>
      </c>
      <c r="D77">
        <v>514.16095259999997</v>
      </c>
      <c r="E77">
        <v>49.593415939272603</v>
      </c>
      <c r="F77" s="16">
        <v>57.356843396662498</v>
      </c>
      <c r="G77" t="s">
        <v>423</v>
      </c>
    </row>
    <row r="78" spans="1:7" x14ac:dyDescent="0.35">
      <c r="A78" t="s">
        <v>407</v>
      </c>
      <c r="B78">
        <v>4</v>
      </c>
      <c r="C78">
        <v>49</v>
      </c>
      <c r="D78">
        <v>601.37871071999996</v>
      </c>
      <c r="E78">
        <v>67.665651917134994</v>
      </c>
      <c r="F78" s="16">
        <v>61.308543862718899</v>
      </c>
      <c r="G78" t="s">
        <v>424</v>
      </c>
    </row>
    <row r="79" spans="1:7" x14ac:dyDescent="0.35">
      <c r="A79" t="s">
        <v>410</v>
      </c>
      <c r="B79">
        <v>7</v>
      </c>
      <c r="C79">
        <v>52</v>
      </c>
      <c r="D79">
        <v>605.72844545999999</v>
      </c>
      <c r="E79">
        <v>68.598719761674602</v>
      </c>
      <c r="F79" s="16">
        <v>61.324331150102402</v>
      </c>
      <c r="G79" t="s">
        <v>424</v>
      </c>
    </row>
    <row r="80" spans="1:7" x14ac:dyDescent="0.35">
      <c r="A80" t="s">
        <v>411</v>
      </c>
      <c r="B80">
        <v>6</v>
      </c>
      <c r="C80">
        <v>39</v>
      </c>
      <c r="D80">
        <v>607.84754699999996</v>
      </c>
      <c r="E80">
        <v>69.007519787908095</v>
      </c>
      <c r="F80" s="16">
        <v>63.838322645713298</v>
      </c>
      <c r="G80" t="s">
        <v>424</v>
      </c>
    </row>
    <row r="81" spans="1:7" x14ac:dyDescent="0.35">
      <c r="A81" t="s">
        <v>414</v>
      </c>
      <c r="B81">
        <v>3</v>
      </c>
      <c r="C81">
        <v>46</v>
      </c>
      <c r="D81">
        <v>606.95529371999999</v>
      </c>
      <c r="E81">
        <v>68.814503409531596</v>
      </c>
      <c r="F81" s="17">
        <v>58.045683236136703</v>
      </c>
      <c r="G81" t="s">
        <v>424</v>
      </c>
    </row>
    <row r="82" spans="1:7" x14ac:dyDescent="0.35">
      <c r="A82" t="s">
        <v>413</v>
      </c>
      <c r="B82">
        <v>3</v>
      </c>
      <c r="C82">
        <v>48</v>
      </c>
      <c r="D82">
        <v>602.82862230000001</v>
      </c>
      <c r="E82">
        <v>67.983496703264393</v>
      </c>
      <c r="F82" s="16">
        <v>61.629710317118601</v>
      </c>
      <c r="G82" t="s">
        <v>424</v>
      </c>
    </row>
    <row r="83" spans="1:7" x14ac:dyDescent="0.35">
      <c r="A83" t="s">
        <v>415</v>
      </c>
      <c r="B83">
        <v>6</v>
      </c>
      <c r="C83">
        <v>16</v>
      </c>
      <c r="D83">
        <v>603.72087557999998</v>
      </c>
      <c r="E83">
        <v>68.186113495207394</v>
      </c>
      <c r="F83" s="16">
        <v>62.692384468003397</v>
      </c>
      <c r="G83" t="s">
        <v>424</v>
      </c>
    </row>
  </sheetData>
  <autoFilter ref="A1:Z1" xr:uid="{F374B19C-B2FE-47A9-9824-058134AE2FCF}">
    <sortState xmlns:xlrd2="http://schemas.microsoft.com/office/spreadsheetml/2017/richdata2" ref="A2:Z10">
      <sortCondition ref="I1"/>
    </sortState>
  </autoFilter>
  <mergeCells count="1">
    <mergeCell ref="A56:Z56"/>
  </mergeCells>
  <conditionalFormatting sqref="AC59:AC6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C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Delta Fans</vt:lpstr>
      <vt:lpstr>Sunon Fans</vt:lpstr>
      <vt:lpstr>Comair Fans</vt:lpstr>
      <vt:lpstr>Mechatronics</vt:lpstr>
      <vt:lpstr>Qualtek</vt:lpstr>
      <vt:lpstr>Orion</vt:lpstr>
      <vt:lpstr>Sanyo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Gonçalo Couto</cp:lastModifiedBy>
  <dcterms:created xsi:type="dcterms:W3CDTF">2020-06-17T17:01:13Z</dcterms:created>
  <dcterms:modified xsi:type="dcterms:W3CDTF">2020-06-29T14:24:13Z</dcterms:modified>
</cp:coreProperties>
</file>