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GonçaloCouto\PycharmProjects\fan_selector\fan_database\"/>
    </mc:Choice>
  </mc:AlternateContent>
  <xr:revisionPtr revIDLastSave="0" documentId="13_ncr:1_{65D27901-F2BB-41D7-A2FA-BA2F2D1B5DCD}" xr6:coauthVersionLast="45" xr6:coauthVersionMax="45" xr10:uidLastSave="{00000000-0000-0000-0000-000000000000}"/>
  <bookViews>
    <workbookView xWindow="1650" yWindow="-110" windowWidth="36860" windowHeight="21820" xr2:uid="{6B83A61E-00AF-40C2-B298-003C066BCD05}"/>
  </bookViews>
  <sheets>
    <sheet name="Data" sheetId="1" r:id="rId1"/>
  </sheets>
  <definedNames>
    <definedName name="_xlnm._FilterDatabase" localSheetId="0" hidden="1">Data!$B$1:$R$309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0" i="1" l="1"/>
  <c r="E320" i="1"/>
  <c r="K319" i="1" l="1"/>
  <c r="E319" i="1"/>
  <c r="K318" i="1" l="1"/>
  <c r="E318" i="1"/>
  <c r="K317" i="1"/>
  <c r="E317" i="1"/>
  <c r="K316" i="1"/>
  <c r="E316" i="1"/>
  <c r="K315" i="1"/>
  <c r="E315" i="1"/>
  <c r="K314" i="1"/>
  <c r="E314" i="1"/>
  <c r="K313" i="1"/>
  <c r="E313" i="1"/>
  <c r="K312" i="1"/>
  <c r="E312" i="1"/>
  <c r="K311" i="1"/>
  <c r="E311" i="1"/>
  <c r="K310" i="1"/>
  <c r="E310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2" i="1"/>
</calcChain>
</file>

<file path=xl/sharedStrings.xml><?xml version="1.0" encoding="utf-8"?>
<sst xmlns="http://schemas.openxmlformats.org/spreadsheetml/2006/main" count="2290" uniqueCount="366">
  <si>
    <t>Sensor type</t>
  </si>
  <si>
    <t>9ADTS11P0F001</t>
  </si>
  <si>
    <t>ACDC Fan</t>
  </si>
  <si>
    <t>40000/40℃</t>
  </si>
  <si>
    <t>Pulse sensor</t>
  </si>
  <si>
    <t>Yes</t>
  </si>
  <si>
    <t>No</t>
  </si>
  <si>
    <t>9ADTS11P0G001</t>
  </si>
  <si>
    <t>9ADTS23P0F001</t>
  </si>
  <si>
    <t>9ADTS23P0G001</t>
  </si>
  <si>
    <t>9ADW1TS11P0H001</t>
  </si>
  <si>
    <t>IP56</t>
  </si>
  <si>
    <t>9ADW1TS11P0M001</t>
  </si>
  <si>
    <t>9ADW1TS23P0H001</t>
  </si>
  <si>
    <t>9ADW1TS23P0M001</t>
  </si>
  <si>
    <t>9B1TP24P0H001</t>
  </si>
  <si>
    <t>Centrifugal Fan</t>
  </si>
  <si>
    <t>40000/60℃ （70000/40℃）</t>
  </si>
  <si>
    <t>9B1TP48P0G001</t>
  </si>
  <si>
    <t>9B1TP48P0H001</t>
  </si>
  <si>
    <t>9B1TS48P0G001</t>
  </si>
  <si>
    <t>9B1TS48P0H001</t>
  </si>
  <si>
    <t>9BFB12P2H003</t>
  </si>
  <si>
    <t>Blower</t>
  </si>
  <si>
    <t>9BFB24P2H003</t>
  </si>
  <si>
    <t>9BMB12F201</t>
  </si>
  <si>
    <t>9BMB12G201</t>
  </si>
  <si>
    <t>9BMB12H201</t>
  </si>
  <si>
    <t>9BMB12K201</t>
  </si>
  <si>
    <t>9BMB12P2F01</t>
  </si>
  <si>
    <t>9BMB12P2G01</t>
  </si>
  <si>
    <t>9BMB12P2H01</t>
  </si>
  <si>
    <t>9BMB12P2K01</t>
  </si>
  <si>
    <t>9BMB12P2S01</t>
  </si>
  <si>
    <t>9BMB12S201</t>
  </si>
  <si>
    <t>9BMB24F201</t>
  </si>
  <si>
    <t>9BMB24G201</t>
  </si>
  <si>
    <t>9BMB24H201</t>
  </si>
  <si>
    <t>9BMB24K201</t>
  </si>
  <si>
    <t>9BMB24P2F01</t>
  </si>
  <si>
    <t>9BMB24P2G01</t>
  </si>
  <si>
    <t>9BMB24P2H01</t>
  </si>
  <si>
    <t>9BMB24P2K01</t>
  </si>
  <si>
    <t>9BMB24P2S01</t>
  </si>
  <si>
    <t>9BMB24S201</t>
  </si>
  <si>
    <t>9BMC12P2G001</t>
  </si>
  <si>
    <t>9BMC24P2G001</t>
  </si>
  <si>
    <t>9CR0612P5G03</t>
  </si>
  <si>
    <t>Counter Rotating Fan</t>
  </si>
  <si>
    <t>9CR0612P5H03</t>
  </si>
  <si>
    <t>9CR1212P0G03</t>
  </si>
  <si>
    <t>9CR5748P9G001</t>
  </si>
  <si>
    <t>9CRA0312P4J03</t>
  </si>
  <si>
    <t>9CRA0312P4K03</t>
  </si>
  <si>
    <t>9CRA0412P4G03</t>
  </si>
  <si>
    <t>9CRA0412P4J03</t>
  </si>
  <si>
    <t>9CRA0412P4K03</t>
  </si>
  <si>
    <t>9CRA0612P0G001</t>
  </si>
  <si>
    <t>9CRA0612P0S001</t>
  </si>
  <si>
    <t>9CRA0612P6G001</t>
  </si>
  <si>
    <t>9CRA0612P6J001</t>
  </si>
  <si>
    <t>9CRA0612P6K001</t>
  </si>
  <si>
    <t>30000/60℃ （53000/40℃）</t>
  </si>
  <si>
    <t>9CRA0812P8G001</t>
  </si>
  <si>
    <t>9CRA0824P8G001</t>
  </si>
  <si>
    <t>9CRA0848P8G001</t>
  </si>
  <si>
    <t>9CRA0912P0G001</t>
  </si>
  <si>
    <t>9CRA0948P0G601</t>
  </si>
  <si>
    <t>9CRB0812P8G001</t>
  </si>
  <si>
    <t>9CRD0412P5G03</t>
  </si>
  <si>
    <t>9CRD0412P5H03</t>
  </si>
  <si>
    <t>9CRD0412P5J03</t>
  </si>
  <si>
    <t>9CRD0412P5M03</t>
  </si>
  <si>
    <t>9CRE0412P5J03</t>
  </si>
  <si>
    <t>9CRE0612P0G001</t>
  </si>
  <si>
    <t>9CRE0812P8G001</t>
  </si>
  <si>
    <t>9CRH0412P5J001</t>
  </si>
  <si>
    <t>9CRL0612P0G001</t>
  </si>
  <si>
    <t>Long Life Fan</t>
  </si>
  <si>
    <t>130000/60℃ （165000/40℃）</t>
  </si>
  <si>
    <t>9CRL0812P8G001</t>
  </si>
  <si>
    <t>9CRLA0612P0G001</t>
  </si>
  <si>
    <t>100000/60℃ （135000/40℃）</t>
  </si>
  <si>
    <t>9CRV0412P5J201</t>
  </si>
  <si>
    <t>9EC2024H001</t>
  </si>
  <si>
    <t>DC Fan</t>
  </si>
  <si>
    <t>9EC2048A001</t>
  </si>
  <si>
    <t>9EC2048H001</t>
  </si>
  <si>
    <t>9EC2048J001</t>
  </si>
  <si>
    <t>9G0612G101</t>
  </si>
  <si>
    <t>9G0612G1011</t>
  </si>
  <si>
    <t>9G0612S101</t>
  </si>
  <si>
    <t>9G0612S1011</t>
  </si>
  <si>
    <t>9G0624G101</t>
  </si>
  <si>
    <t>9G0624G1011</t>
  </si>
  <si>
    <t>9G0624S101</t>
  </si>
  <si>
    <t>9G0648G101</t>
  </si>
  <si>
    <t>9G0648G1011</t>
  </si>
  <si>
    <t>9G0648S101</t>
  </si>
  <si>
    <t>9G0648S1011</t>
  </si>
  <si>
    <t>9GA0312P3G001</t>
  </si>
  <si>
    <t>Low Power Consumption Fan</t>
  </si>
  <si>
    <t>9GA0312P3G0011</t>
  </si>
  <si>
    <t>9GA0312P3J001</t>
  </si>
  <si>
    <t>9GA0312P3J0011</t>
  </si>
  <si>
    <t>9GA0312P3K001</t>
  </si>
  <si>
    <t>9GA0312P3K0011</t>
  </si>
  <si>
    <t>9GA0412P3G01</t>
  </si>
  <si>
    <t>9GA0412P3G011</t>
  </si>
  <si>
    <t>9GA0412P3J01</t>
  </si>
  <si>
    <t>9GA0412P3J011</t>
  </si>
  <si>
    <t>9GA0412P3K01</t>
  </si>
  <si>
    <t>9GA0412P3K011</t>
  </si>
  <si>
    <t>9GA0424P3G001</t>
  </si>
  <si>
    <t>9GA0424P3G0011</t>
  </si>
  <si>
    <t>9G0624S1011</t>
  </si>
  <si>
    <t>9GA0424P3J0011</t>
  </si>
  <si>
    <t>9GA0612P1H03</t>
  </si>
  <si>
    <t>9GA0612P1H031</t>
  </si>
  <si>
    <t>9GA0612P1J03</t>
  </si>
  <si>
    <t>9GA0612P1J031</t>
  </si>
  <si>
    <t>9GA0612P1K03</t>
  </si>
  <si>
    <t>9GA0612P1K031</t>
  </si>
  <si>
    <t>9GA0612P1K60</t>
  </si>
  <si>
    <t>9GA0612P1K601</t>
  </si>
  <si>
    <t>9GA0624P1J03</t>
  </si>
  <si>
    <t>9GA0624P1K03</t>
  </si>
  <si>
    <t>9GA0624P1K031</t>
  </si>
  <si>
    <t>9GA0712P1G001</t>
  </si>
  <si>
    <t>9GA0712P1G0011</t>
  </si>
  <si>
    <t>9GA0712P1H001</t>
  </si>
  <si>
    <t>9GA0712P1H0011</t>
  </si>
  <si>
    <t>9GA0812P1G61</t>
  </si>
  <si>
    <t>9GA0812P1G611</t>
  </si>
  <si>
    <t>9GA0812P1H61</t>
  </si>
  <si>
    <t>9GA0812P1H611</t>
  </si>
  <si>
    <t>9GA0812P1S61</t>
  </si>
  <si>
    <t>9GA0812P1S611</t>
  </si>
  <si>
    <t>9GA0812P2S001</t>
  </si>
  <si>
    <t>9GA0812P2S0011</t>
  </si>
  <si>
    <t>9GA0824P1H61</t>
  </si>
  <si>
    <t>9GA0824P1H611</t>
  </si>
  <si>
    <t>9GA0824P1S61</t>
  </si>
  <si>
    <t>9GA0824P1S611</t>
  </si>
  <si>
    <t>9GA0824P2S001</t>
  </si>
  <si>
    <t>9GA0824P2S0011</t>
  </si>
  <si>
    <t>9GA0848P1S61</t>
  </si>
  <si>
    <t>9GA0848P1S611</t>
  </si>
  <si>
    <t>9GA0848P2S001</t>
  </si>
  <si>
    <t>9GA0848P2S0011</t>
  </si>
  <si>
    <t>9GA0912P1H03</t>
  </si>
  <si>
    <t>9GA0912P1H031</t>
  </si>
  <si>
    <t>9GA0924P1H01</t>
  </si>
  <si>
    <t>9GA0924P1H011</t>
  </si>
  <si>
    <t>9GA0948P1H03</t>
  </si>
  <si>
    <t>9GA0948P1H031</t>
  </si>
  <si>
    <t>9GA1212G4001</t>
  </si>
  <si>
    <t>9GA1212G40011</t>
  </si>
  <si>
    <t>9GA1212P4G001</t>
  </si>
  <si>
    <t>9GA1212P4G0011</t>
  </si>
  <si>
    <t>9GA1224G4001</t>
  </si>
  <si>
    <t>9GA1224G40011</t>
  </si>
  <si>
    <t>9GA1224P4G001</t>
  </si>
  <si>
    <t>9GA1224P4G0011</t>
  </si>
  <si>
    <t>9GA1248G4001</t>
  </si>
  <si>
    <t>9GA1248G40011</t>
  </si>
  <si>
    <t>9GA1248P4G001</t>
  </si>
  <si>
    <t>9GA1248P4G0011</t>
  </si>
  <si>
    <t>9GAX0412P3K001</t>
  </si>
  <si>
    <t>9GAX0412P3K0011</t>
  </si>
  <si>
    <t>9GAX0412P3K003</t>
  </si>
  <si>
    <t>9GAX0412P3K0031</t>
  </si>
  <si>
    <t>9GAX0412P3S001</t>
  </si>
  <si>
    <t>9GAX0412P3S0011</t>
  </si>
  <si>
    <t>9GAX0412P3S003</t>
  </si>
  <si>
    <t>9GAX0412P3S0031</t>
  </si>
  <si>
    <t>9GE0412P3K03</t>
  </si>
  <si>
    <t>9GP1224P1G001</t>
  </si>
  <si>
    <t>G Proof Fan</t>
  </si>
  <si>
    <t>9GP1248P1G001</t>
  </si>
  <si>
    <t>9GP5724P5H001</t>
  </si>
  <si>
    <t>9GP5748P5G001</t>
  </si>
  <si>
    <t>9GV0312K301</t>
  </si>
  <si>
    <t>9GV0312K3011</t>
  </si>
  <si>
    <t>9GV0412K301</t>
  </si>
  <si>
    <t>9GV0412K3011</t>
  </si>
  <si>
    <t>9GV0612P1G03</t>
  </si>
  <si>
    <t>9GV0612P1G031</t>
  </si>
  <si>
    <t>9GV0612P1H03</t>
  </si>
  <si>
    <t>9GV0612P1M03</t>
  </si>
  <si>
    <t>9GV0612P1M031</t>
  </si>
  <si>
    <t>9GV0624P1G03</t>
  </si>
  <si>
    <t>9GV0624P1G031</t>
  </si>
  <si>
    <t>9GV0624P1M03</t>
  </si>
  <si>
    <t>9GV0624P1M031</t>
  </si>
  <si>
    <t>9GV0648P1H03</t>
  </si>
  <si>
    <t>9GV0812P1G03</t>
  </si>
  <si>
    <t>9GV0812P1G031</t>
  </si>
  <si>
    <t>9GV0812P1H03</t>
  </si>
  <si>
    <t>9GV0812P1H031</t>
  </si>
  <si>
    <t>9GV0824P1G03</t>
  </si>
  <si>
    <t>9GV0824P1G031</t>
  </si>
  <si>
    <t>9GV0848P1G03</t>
  </si>
  <si>
    <t>9GV0848P1G031</t>
  </si>
  <si>
    <t>9GV0912P1G03</t>
  </si>
  <si>
    <t>9GV0912P1G031</t>
  </si>
  <si>
    <t>9GV0912P1H03</t>
  </si>
  <si>
    <t>9GV0912P1H031</t>
  </si>
  <si>
    <t>9GV0948P1H03</t>
  </si>
  <si>
    <t>9GV0948P1H031</t>
  </si>
  <si>
    <t>9GV1212P1J01</t>
  </si>
  <si>
    <t>9GV1212P1J011</t>
  </si>
  <si>
    <t>9GV1224P1J01</t>
  </si>
  <si>
    <t>9GV1224P1J011</t>
  </si>
  <si>
    <t>9GV1248P1J01</t>
  </si>
  <si>
    <t>9GV1248P1J011</t>
  </si>
  <si>
    <t>9GV1412P1G001</t>
  </si>
  <si>
    <t>9GV1412P1S001</t>
  </si>
  <si>
    <t>9GV1424P1G001</t>
  </si>
  <si>
    <t>9GV1424P1S001</t>
  </si>
  <si>
    <t>9GV1448P1G001</t>
  </si>
  <si>
    <t>9GV1448P1S001</t>
  </si>
  <si>
    <t>9GV2048P0G201</t>
  </si>
  <si>
    <t>9GV3612J301</t>
  </si>
  <si>
    <t>9GV5724H501</t>
  </si>
  <si>
    <t>9GV5748H501</t>
  </si>
  <si>
    <t>9GX3612P3K001</t>
  </si>
  <si>
    <t>9HV0412P3K001</t>
  </si>
  <si>
    <t>9HV0612P1J001</t>
  </si>
  <si>
    <t>9HV0612P1J0011</t>
  </si>
  <si>
    <t>9HV0812P1G601</t>
  </si>
  <si>
    <t>9HV0812P1G6011</t>
  </si>
  <si>
    <t>9HV0824P1G0011</t>
  </si>
  <si>
    <t>9HV0824P1G003</t>
  </si>
  <si>
    <t>9HV0848P1G001</t>
  </si>
  <si>
    <t>9HV0848P1G0011</t>
  </si>
  <si>
    <t>9HV0912P1G001</t>
  </si>
  <si>
    <t>9HV0912P1G0011</t>
  </si>
  <si>
    <t>9HV0924P1G001</t>
  </si>
  <si>
    <t>9HV0924P1G0011</t>
  </si>
  <si>
    <t>9HV0948P1G001</t>
  </si>
  <si>
    <t>9HV0948P1G0011</t>
  </si>
  <si>
    <t>9HV1224P1A001</t>
  </si>
  <si>
    <t>9HV1248P1G001</t>
  </si>
  <si>
    <t>9HV1248P1H001</t>
  </si>
  <si>
    <t>9HV3612P3K001</t>
  </si>
  <si>
    <t>9HV5724P5H001</t>
  </si>
  <si>
    <t>9HV5748P5G001</t>
  </si>
  <si>
    <t>9HVA0812P1G001</t>
  </si>
  <si>
    <t>9HVA0812P1G0011</t>
  </si>
  <si>
    <t>9HVA0848P1G601</t>
  </si>
  <si>
    <t>9HVA0848P1G6011</t>
  </si>
  <si>
    <t>9LG0912P1H001</t>
  </si>
  <si>
    <t>180000/60℃ （215000/40℃）</t>
  </si>
  <si>
    <t>9LG0924P1H001</t>
  </si>
  <si>
    <t>9LG1212P1G001</t>
  </si>
  <si>
    <t>9LG1224P1G001</t>
  </si>
  <si>
    <t>9LG1248P1G001</t>
  </si>
  <si>
    <t>9LG1412A5001</t>
  </si>
  <si>
    <t>9LG1412P1A001</t>
  </si>
  <si>
    <t>9LG1412P5G001</t>
  </si>
  <si>
    <t>9LG1424A5001</t>
  </si>
  <si>
    <t>9LG1424P1A001</t>
  </si>
  <si>
    <t>9LG1424P5G001</t>
  </si>
  <si>
    <t>9LG1448A5001</t>
  </si>
  <si>
    <t>9LG1448P1A001</t>
  </si>
  <si>
    <t>9LG1448P5G001</t>
  </si>
  <si>
    <t>9SG5724P5H61</t>
  </si>
  <si>
    <t>9SG5748P5G01</t>
  </si>
  <si>
    <t>9SG5748P5H01</t>
  </si>
  <si>
    <t>9TD12P6G001</t>
  </si>
  <si>
    <t>9TG24P0G01</t>
  </si>
  <si>
    <t>9TG24P0S01</t>
  </si>
  <si>
    <t>9TG48P0G01</t>
  </si>
  <si>
    <t>9TGA24P0H001</t>
  </si>
  <si>
    <t>9TGA48P0G001</t>
  </si>
  <si>
    <t>9TJ24P0H61</t>
  </si>
  <si>
    <t>9TJ48P0H01</t>
  </si>
  <si>
    <t>9TM24P4H01</t>
  </si>
  <si>
    <t>9TM48P4H01</t>
  </si>
  <si>
    <t>9TN24P1H01</t>
  </si>
  <si>
    <t>9TN48P1H01</t>
  </si>
  <si>
    <t>9TP24P0H001</t>
  </si>
  <si>
    <t>9TP48P0G001</t>
  </si>
  <si>
    <t>9TP48P0H001</t>
  </si>
  <si>
    <t>9TS48P0G001</t>
  </si>
  <si>
    <t>9TS48P0H001</t>
  </si>
  <si>
    <t>9W1BM12P2H001</t>
  </si>
  <si>
    <t>Splash Proof Blower</t>
  </si>
  <si>
    <t>IP68</t>
  </si>
  <si>
    <t>9W1BM12P2M001</t>
  </si>
  <si>
    <t>9W1BM24P2H001</t>
  </si>
  <si>
    <t>9W1BM24P2M001</t>
  </si>
  <si>
    <t>9W1TG48P0H61</t>
  </si>
  <si>
    <t>Splash Proof Centrifugal Fan</t>
  </si>
  <si>
    <t>IP54</t>
  </si>
  <si>
    <t>9W1TJ24P0H61</t>
  </si>
  <si>
    <t>9W1TJ48P0H61</t>
  </si>
  <si>
    <t>9W1TM48P4G01</t>
  </si>
  <si>
    <t>9W1TM48P4H01</t>
  </si>
  <si>
    <t>9W1TN48P1H01</t>
  </si>
  <si>
    <t>9W2TGA48P0G001</t>
  </si>
  <si>
    <t>9W2TN24P1H001</t>
  </si>
  <si>
    <t>9W2TN48P1H001</t>
  </si>
  <si>
    <t>9W2TP24P0H001</t>
  </si>
  <si>
    <t>9W2TP48P0S001</t>
  </si>
  <si>
    <t>9W2TS48P0S001</t>
  </si>
  <si>
    <t>9WFA0924G2001</t>
  </si>
  <si>
    <t>Oil Proof Fan</t>
  </si>
  <si>
    <t>9WG5748P5G001</t>
  </si>
  <si>
    <t>Splash Proof Fan</t>
  </si>
  <si>
    <t>9WG5748P5H001</t>
  </si>
  <si>
    <t>9WL0412P3J001</t>
  </si>
  <si>
    <t>150000/60℃ （185000/40℃）</t>
  </si>
  <si>
    <t>9WL0424P3J001</t>
  </si>
  <si>
    <t>9WL0912P1H001</t>
  </si>
  <si>
    <t>9WL0924P1H001</t>
  </si>
  <si>
    <t>9WL0948P1H601</t>
  </si>
  <si>
    <t>9WL1412A5001</t>
  </si>
  <si>
    <t>9WL1412P1A001</t>
  </si>
  <si>
    <t>9WL1412P5G001</t>
  </si>
  <si>
    <t>9WL1424A5001</t>
  </si>
  <si>
    <t>9WL1424P1A001</t>
  </si>
  <si>
    <t>9WL1424P5G001</t>
  </si>
  <si>
    <t>9WL1448A5001</t>
  </si>
  <si>
    <t>9WL1448P1A001</t>
  </si>
  <si>
    <t>9WL1448P5G001</t>
  </si>
  <si>
    <t>9WV0848P1H001</t>
  </si>
  <si>
    <t>9WV0848P1H0011</t>
  </si>
  <si>
    <t>9WV0924P1H001</t>
  </si>
  <si>
    <t>9WV0948P1H001</t>
  </si>
  <si>
    <t>9WV1212P1J001</t>
  </si>
  <si>
    <t>60000/60℃ （90000/40℃）</t>
  </si>
  <si>
    <t>9WV1224P1J601</t>
  </si>
  <si>
    <t>9WV1248P1J001</t>
  </si>
  <si>
    <t>Model</t>
  </si>
  <si>
    <t>Typology</t>
  </si>
  <si>
    <t>Rotational Speed - [rpm]</t>
  </si>
  <si>
    <t>Expected life - [h]</t>
  </si>
  <si>
    <t>Supplier</t>
  </si>
  <si>
    <t>Sanyo Denki</t>
  </si>
  <si>
    <t>Length - [mm]</t>
  </si>
  <si>
    <t>Width - [mm]</t>
  </si>
  <si>
    <t>Depth - [mm]</t>
  </si>
  <si>
    <t>Nominal Voltage - [V]</t>
  </si>
  <si>
    <t>Sound Level - [db-A]</t>
  </si>
  <si>
    <t>Flowrate - [m^3/h]</t>
  </si>
  <si>
    <t>Static Pressure - [Pa]</t>
  </si>
  <si>
    <t>Nominal Current - [A]</t>
  </si>
  <si>
    <t>Nominal Power - [W]</t>
  </si>
  <si>
    <t>IP rating - [-]</t>
  </si>
  <si>
    <t>PWM control function - [-]</t>
  </si>
  <si>
    <t>Ribbed - [-]</t>
  </si>
  <si>
    <t>9GV1212P1G01</t>
  </si>
  <si>
    <t>9GV1224P1H01</t>
  </si>
  <si>
    <t>9GA0812P2H001</t>
  </si>
  <si>
    <t>9GA1224P4S001</t>
  </si>
  <si>
    <t>9GV1224P4G01</t>
  </si>
  <si>
    <t>9LG1424P1H001</t>
  </si>
  <si>
    <t>9GA0824P4J001</t>
  </si>
  <si>
    <t>9G1224G401</t>
  </si>
  <si>
    <t>9GV0812P1F03</t>
  </si>
  <si>
    <t>Wide Temperature Fan</t>
  </si>
  <si>
    <t>9GT1224P1S001</t>
  </si>
  <si>
    <t>40000/85℃ （162000/40℃）</t>
  </si>
  <si>
    <t>9GT0924P1M001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</si>
</sst>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/>
    <xf numFmtId="0" fontId="2" fillId="0" borderId="1" xfId="1" applyBorder="1" applyAlignment="1">
      <alignment horizontal="center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ducts.sanyodenki.com/en/sanace/dc/dc-fan/9GA0812P1G611/" TargetMode="External"/><Relationship Id="rId299" Type="http://schemas.openxmlformats.org/officeDocument/2006/relationships/hyperlink" Target="https://products.sanyodenki.com/en/sanace/dc/splash-proof-fan/9WL1448A5001/" TargetMode="External"/><Relationship Id="rId21" Type="http://schemas.openxmlformats.org/officeDocument/2006/relationships/hyperlink" Target="https://products.sanyodenki.com/en/sanace/dc/blower/9BMB12P2G01/" TargetMode="External"/><Relationship Id="rId63" Type="http://schemas.openxmlformats.org/officeDocument/2006/relationships/hyperlink" Target="https://products.sanyodenki.com/en/sanace/dc/counter-rotating-fan/9CRE0612P0G001/" TargetMode="External"/><Relationship Id="rId159" Type="http://schemas.openxmlformats.org/officeDocument/2006/relationships/hyperlink" Target="https://products.sanyodenki.com/en/sanace/dc/dc-fan/9GAX0412P3S0031/" TargetMode="External"/><Relationship Id="rId170" Type="http://schemas.openxmlformats.org/officeDocument/2006/relationships/hyperlink" Target="https://products.sanyodenki.com/en/sanace/dc/dc-fan/9GV0612P1G031/" TargetMode="External"/><Relationship Id="rId226" Type="http://schemas.openxmlformats.org/officeDocument/2006/relationships/hyperlink" Target="https://products.sanyodenki.com/en/sanace/dc/dc-fan/9HV1248P1G001/" TargetMode="External"/><Relationship Id="rId268" Type="http://schemas.openxmlformats.org/officeDocument/2006/relationships/hyperlink" Target="https://products.sanyodenki.com/en/sanace/dc/centrifugal-fan/9TS48P0H001/" TargetMode="External"/><Relationship Id="rId32" Type="http://schemas.openxmlformats.org/officeDocument/2006/relationships/hyperlink" Target="https://products.sanyodenki.com/en/sanace/dc/blower/9BMB24P2H01/" TargetMode="External"/><Relationship Id="rId74" Type="http://schemas.openxmlformats.org/officeDocument/2006/relationships/hyperlink" Target="https://products.sanyodenki.com/en/sanace/dc/dc-fan/9G0612G101/" TargetMode="External"/><Relationship Id="rId128" Type="http://schemas.openxmlformats.org/officeDocument/2006/relationships/hyperlink" Target="https://products.sanyodenki.com/en/sanace/dc/dc-fan/9GA0824P2S001/" TargetMode="External"/><Relationship Id="rId5" Type="http://schemas.openxmlformats.org/officeDocument/2006/relationships/hyperlink" Target="https://products.sanyodenki.com/en/sanace/ac/acdc-fan/9ADW1TS11P0H001/" TargetMode="External"/><Relationship Id="rId181" Type="http://schemas.openxmlformats.org/officeDocument/2006/relationships/hyperlink" Target="https://products.sanyodenki.com/en/sanace/dc/dc-fan/9GV0812P1H03/" TargetMode="External"/><Relationship Id="rId237" Type="http://schemas.openxmlformats.org/officeDocument/2006/relationships/hyperlink" Target="https://products.sanyodenki.com/en/sanace/dc/long-life-fan/9LG1212P1G001/" TargetMode="External"/><Relationship Id="rId279" Type="http://schemas.openxmlformats.org/officeDocument/2006/relationships/hyperlink" Target="https://products.sanyodenki.com/en/sanace/dc/splash-proof-centrifugal-fan/9W2TGA48P0G001/" TargetMode="External"/><Relationship Id="rId43" Type="http://schemas.openxmlformats.org/officeDocument/2006/relationships/hyperlink" Target="https://products.sanyodenki.com/en/sanace/dc/counter-rotating-fan/9CRA0312P4K03/" TargetMode="External"/><Relationship Id="rId139" Type="http://schemas.openxmlformats.org/officeDocument/2006/relationships/hyperlink" Target="https://products.sanyodenki.com/en/sanace/dc/dc-fan/9GA0948P1H031/" TargetMode="External"/><Relationship Id="rId290" Type="http://schemas.openxmlformats.org/officeDocument/2006/relationships/hyperlink" Target="https://products.sanyodenki.com/en/sanace/dc/splash-proof-fan/9WL0912P1H001/" TargetMode="External"/><Relationship Id="rId304" Type="http://schemas.openxmlformats.org/officeDocument/2006/relationships/hyperlink" Target="https://products.sanyodenki.com/en/sanace/dc/splash-proof-fan/9WV0924P1H001/" TargetMode="External"/><Relationship Id="rId85" Type="http://schemas.openxmlformats.org/officeDocument/2006/relationships/hyperlink" Target="https://products.sanyodenki.com/en/sanace/dc/dc-fan/9G0648S1011/" TargetMode="External"/><Relationship Id="rId150" Type="http://schemas.openxmlformats.org/officeDocument/2006/relationships/hyperlink" Target="https://products.sanyodenki.com/en/sanace/dc/dc-fan/9GA1248P4G001/" TargetMode="External"/><Relationship Id="rId192" Type="http://schemas.openxmlformats.org/officeDocument/2006/relationships/hyperlink" Target="https://products.sanyodenki.com/en/sanace/dc/dc-fan/9GV0948P1H031/" TargetMode="External"/><Relationship Id="rId206" Type="http://schemas.openxmlformats.org/officeDocument/2006/relationships/hyperlink" Target="https://products.sanyodenki.com/en/sanace/dc/dc-fan/9GV3612J301/" TargetMode="External"/><Relationship Id="rId248" Type="http://schemas.openxmlformats.org/officeDocument/2006/relationships/hyperlink" Target="https://products.sanyodenki.com/en/sanace/dc/long-life-fan/9LG1448P5G001/" TargetMode="External"/><Relationship Id="rId12" Type="http://schemas.openxmlformats.org/officeDocument/2006/relationships/hyperlink" Target="https://products.sanyodenki.com/en/sanace/dc/centrifugal-fan/9B1TS48P0G001/" TargetMode="External"/><Relationship Id="rId108" Type="http://schemas.openxmlformats.org/officeDocument/2006/relationships/hyperlink" Target="https://products.sanyodenki.com/en/sanace/dc/dc-fan/9GA0612P1K601/" TargetMode="External"/><Relationship Id="rId315" Type="http://schemas.openxmlformats.org/officeDocument/2006/relationships/hyperlink" Target="https://products.sanyodenki.com/en/sanace/dc/dc-fan/9GA0824P4J001/" TargetMode="External"/><Relationship Id="rId54" Type="http://schemas.openxmlformats.org/officeDocument/2006/relationships/hyperlink" Target="https://products.sanyodenki.com/en/sanace/dc/counter-rotating-fan/9CRA0848P8G001/" TargetMode="External"/><Relationship Id="rId96" Type="http://schemas.openxmlformats.org/officeDocument/2006/relationships/hyperlink" Target="https://products.sanyodenki.com/en/sanace/dc/dc-fan/9GA0412P3K01/" TargetMode="External"/><Relationship Id="rId161" Type="http://schemas.openxmlformats.org/officeDocument/2006/relationships/hyperlink" Target="https://products.sanyodenki.com/en/sanace/dc/g-proof-fan/9GP1224P1G001/" TargetMode="External"/><Relationship Id="rId217" Type="http://schemas.openxmlformats.org/officeDocument/2006/relationships/hyperlink" Target="https://products.sanyodenki.com/en/sanace/dc/dc-fan/9HV0848P1G001/" TargetMode="External"/><Relationship Id="rId259" Type="http://schemas.openxmlformats.org/officeDocument/2006/relationships/hyperlink" Target="https://products.sanyodenki.com/en/sanace/dc/centrifugal-fan/9TJ48P0H01/" TargetMode="External"/><Relationship Id="rId23" Type="http://schemas.openxmlformats.org/officeDocument/2006/relationships/hyperlink" Target="https://products.sanyodenki.com/en/sanace/dc/blower/9BMB12P2K01/" TargetMode="External"/><Relationship Id="rId119" Type="http://schemas.openxmlformats.org/officeDocument/2006/relationships/hyperlink" Target="https://products.sanyodenki.com/en/sanace/dc/dc-fan/9GA0812P1H611/" TargetMode="External"/><Relationship Id="rId270" Type="http://schemas.openxmlformats.org/officeDocument/2006/relationships/hyperlink" Target="https://products.sanyodenki.com/en/sanace/dc/splash_proof_blower/9W1BM12P2M001/" TargetMode="External"/><Relationship Id="rId65" Type="http://schemas.openxmlformats.org/officeDocument/2006/relationships/hyperlink" Target="https://products.sanyodenki.com/en/sanace/dc/counter-rotating-fan/9CRH0412P5J001/" TargetMode="External"/><Relationship Id="rId130" Type="http://schemas.openxmlformats.org/officeDocument/2006/relationships/hyperlink" Target="https://products.sanyodenki.com/en/sanace/dc/dc-fan/9GA0848P1S61/" TargetMode="External"/><Relationship Id="rId172" Type="http://schemas.openxmlformats.org/officeDocument/2006/relationships/hyperlink" Target="https://products.sanyodenki.com/en/sanace/dc/dc-fan/9GV0612P1M03/" TargetMode="External"/><Relationship Id="rId228" Type="http://schemas.openxmlformats.org/officeDocument/2006/relationships/hyperlink" Target="https://products.sanyodenki.com/en/sanace/dc/dc-fan/9HV3612P3K001/" TargetMode="External"/><Relationship Id="rId13" Type="http://schemas.openxmlformats.org/officeDocument/2006/relationships/hyperlink" Target="https://products.sanyodenki.com/en/sanace/dc/centrifugal-fan/9B1TS48P0H001/" TargetMode="External"/><Relationship Id="rId109" Type="http://schemas.openxmlformats.org/officeDocument/2006/relationships/hyperlink" Target="https://products.sanyodenki.com/en/sanace/dc/dc-fan/9GA0624P1J03/" TargetMode="External"/><Relationship Id="rId260" Type="http://schemas.openxmlformats.org/officeDocument/2006/relationships/hyperlink" Target="https://products.sanyodenki.com/en/sanace/dc/centrifugal-fan/9TM24P4H01/" TargetMode="External"/><Relationship Id="rId281" Type="http://schemas.openxmlformats.org/officeDocument/2006/relationships/hyperlink" Target="https://products.sanyodenki.com/en/sanace/dc/splash-proof-centrifugal-fan/9W2TN48P1H001/" TargetMode="External"/><Relationship Id="rId316" Type="http://schemas.openxmlformats.org/officeDocument/2006/relationships/hyperlink" Target="https://products.sanyodenki.com/en/sanace/dc/dc-fan/9G1224G401/" TargetMode="External"/><Relationship Id="rId34" Type="http://schemas.openxmlformats.org/officeDocument/2006/relationships/hyperlink" Target="https://products.sanyodenki.com/en/sanace/dc/blower/9BMB24P2S01/" TargetMode="External"/><Relationship Id="rId55" Type="http://schemas.openxmlformats.org/officeDocument/2006/relationships/hyperlink" Target="https://products.sanyodenki.com/en/sanace/dc/counter-rotating-fan/9CRA0912P0G001/" TargetMode="External"/><Relationship Id="rId76" Type="http://schemas.openxmlformats.org/officeDocument/2006/relationships/hyperlink" Target="https://products.sanyodenki.com/en/sanace/dc/dc-fan/9G0612S101/" TargetMode="External"/><Relationship Id="rId97" Type="http://schemas.openxmlformats.org/officeDocument/2006/relationships/hyperlink" Target="https://products.sanyodenki.com/en/sanace/dc/dc-fan/9GA0412P3K011/" TargetMode="External"/><Relationship Id="rId120" Type="http://schemas.openxmlformats.org/officeDocument/2006/relationships/hyperlink" Target="https://products.sanyodenki.com/en/sanace/dc/dc-fan/9GA0812P1S61/" TargetMode="External"/><Relationship Id="rId141" Type="http://schemas.openxmlformats.org/officeDocument/2006/relationships/hyperlink" Target="https://products.sanyodenki.com/en/sanace/dc/dc-fan/9GA1212G40011/" TargetMode="External"/><Relationship Id="rId7" Type="http://schemas.openxmlformats.org/officeDocument/2006/relationships/hyperlink" Target="https://products.sanyodenki.com/en/sanace/ac/acdc-fan/9ADW1TS23P0H001/" TargetMode="External"/><Relationship Id="rId162" Type="http://schemas.openxmlformats.org/officeDocument/2006/relationships/hyperlink" Target="https://products.sanyodenki.com/en/sanace/dc/g-proof-fan/9GP1248P1G001/" TargetMode="External"/><Relationship Id="rId183" Type="http://schemas.openxmlformats.org/officeDocument/2006/relationships/hyperlink" Target="https://products.sanyodenki.com/en/sanace/dc/dc-fan/9GV0824P1G03/" TargetMode="External"/><Relationship Id="rId218" Type="http://schemas.openxmlformats.org/officeDocument/2006/relationships/hyperlink" Target="https://products.sanyodenki.com/en/sanace/dc/dc-fan/9HV0848P1G0011/" TargetMode="External"/><Relationship Id="rId239" Type="http://schemas.openxmlformats.org/officeDocument/2006/relationships/hyperlink" Target="https://products.sanyodenki.com/en/sanace/dc/long-life-fan/9LG1248P1G001/" TargetMode="External"/><Relationship Id="rId250" Type="http://schemas.openxmlformats.org/officeDocument/2006/relationships/hyperlink" Target="https://products.sanyodenki.com/en/sanace/dc/dc-fan/9SG5748P5G01/" TargetMode="External"/><Relationship Id="rId271" Type="http://schemas.openxmlformats.org/officeDocument/2006/relationships/hyperlink" Target="https://products.sanyodenki.com/en/sanace/dc/splash_proof_blower/9W1BM24P2H001/" TargetMode="External"/><Relationship Id="rId292" Type="http://schemas.openxmlformats.org/officeDocument/2006/relationships/hyperlink" Target="https://products.sanyodenki.com/en/sanace/dc/splash-proof-fan/9WL0948P1H601/" TargetMode="External"/><Relationship Id="rId306" Type="http://schemas.openxmlformats.org/officeDocument/2006/relationships/hyperlink" Target="https://products.sanyodenki.com/en/sanace/dc/splash-proof-fan/9WV1212P1J001/" TargetMode="External"/><Relationship Id="rId24" Type="http://schemas.openxmlformats.org/officeDocument/2006/relationships/hyperlink" Target="https://products.sanyodenki.com/en/sanace/dc/blower/9BMB12P2S01/" TargetMode="External"/><Relationship Id="rId45" Type="http://schemas.openxmlformats.org/officeDocument/2006/relationships/hyperlink" Target="https://products.sanyodenki.com/en/sanace/dc/counter-rotating-fan/9CRA0412P4J03/" TargetMode="External"/><Relationship Id="rId66" Type="http://schemas.openxmlformats.org/officeDocument/2006/relationships/hyperlink" Target="https://products.sanyodenki.com/en/sanace/dc/long-life-fan/9CRL0612P0G001/" TargetMode="External"/><Relationship Id="rId87" Type="http://schemas.openxmlformats.org/officeDocument/2006/relationships/hyperlink" Target="https://products.sanyodenki.com/en/sanace/dc/dc-fan/9GA0312P3G0011/" TargetMode="External"/><Relationship Id="rId110" Type="http://schemas.openxmlformats.org/officeDocument/2006/relationships/hyperlink" Target="https://products.sanyodenki.com/en/sanace/dc/dc-fan/9GA0624P1K03/" TargetMode="External"/><Relationship Id="rId131" Type="http://schemas.openxmlformats.org/officeDocument/2006/relationships/hyperlink" Target="https://products.sanyodenki.com/en/sanace/dc/dc-fan/9GA0848P1S611/" TargetMode="External"/><Relationship Id="rId152" Type="http://schemas.openxmlformats.org/officeDocument/2006/relationships/hyperlink" Target="https://products.sanyodenki.com/en/sanace/dc/dc-fan/9GAX0412P3K001/" TargetMode="External"/><Relationship Id="rId173" Type="http://schemas.openxmlformats.org/officeDocument/2006/relationships/hyperlink" Target="https://products.sanyodenki.com/en/sanace/dc/dc-fan/9GV0612P1M031/" TargetMode="External"/><Relationship Id="rId194" Type="http://schemas.openxmlformats.org/officeDocument/2006/relationships/hyperlink" Target="https://products.sanyodenki.com/en/sanace/dc/dc-fan/9GV1212P1J011/" TargetMode="External"/><Relationship Id="rId208" Type="http://schemas.openxmlformats.org/officeDocument/2006/relationships/hyperlink" Target="https://products.sanyodenki.com/en/sanace/dc/dc-fan/9GV5748H501/" TargetMode="External"/><Relationship Id="rId229" Type="http://schemas.openxmlformats.org/officeDocument/2006/relationships/hyperlink" Target="https://products.sanyodenki.com/en/sanace/dc/dc-fan/9HV5724P5H001/" TargetMode="External"/><Relationship Id="rId240" Type="http://schemas.openxmlformats.org/officeDocument/2006/relationships/hyperlink" Target="https://products.sanyodenki.com/en/sanace/dc/long-life-fan/9LG1412A5001/" TargetMode="External"/><Relationship Id="rId261" Type="http://schemas.openxmlformats.org/officeDocument/2006/relationships/hyperlink" Target="https://products.sanyodenki.com/en/sanace/dc/centrifugal-fan/9TM48P4H01/" TargetMode="External"/><Relationship Id="rId14" Type="http://schemas.openxmlformats.org/officeDocument/2006/relationships/hyperlink" Target="https://products.sanyodenki.com/en/sanace/dc/blower/9BFB12P2H003/" TargetMode="External"/><Relationship Id="rId35" Type="http://schemas.openxmlformats.org/officeDocument/2006/relationships/hyperlink" Target="https://products.sanyodenki.com/en/sanace/dc/blower/9BMB24S201/" TargetMode="External"/><Relationship Id="rId56" Type="http://schemas.openxmlformats.org/officeDocument/2006/relationships/hyperlink" Target="https://products.sanyodenki.com/en/sanace/dc/counter-rotating-fan/9CRA0948P0G601/" TargetMode="External"/><Relationship Id="rId77" Type="http://schemas.openxmlformats.org/officeDocument/2006/relationships/hyperlink" Target="https://products.sanyodenki.com/en/sanace/dc/dc-fan/9G0612S1011/" TargetMode="External"/><Relationship Id="rId100" Type="http://schemas.openxmlformats.org/officeDocument/2006/relationships/hyperlink" Target="https://products.sanyodenki.com/en/sanace/dc/dc-fan/9GA0424P3J0011/" TargetMode="External"/><Relationship Id="rId282" Type="http://schemas.openxmlformats.org/officeDocument/2006/relationships/hyperlink" Target="https://products.sanyodenki.com/en/sanace/dc/splash-proof-centrifugal-fan/9W2TP24P0H001/" TargetMode="External"/><Relationship Id="rId317" Type="http://schemas.openxmlformats.org/officeDocument/2006/relationships/hyperlink" Target="https://products.sanyodenki.com/en/sanace/dc/dc-fan/9GV0812P1F03/" TargetMode="External"/><Relationship Id="rId8" Type="http://schemas.openxmlformats.org/officeDocument/2006/relationships/hyperlink" Target="https://products.sanyodenki.com/en/sanace/ac/acdc-fan/9ADW1TS23P0M001/" TargetMode="External"/><Relationship Id="rId98" Type="http://schemas.openxmlformats.org/officeDocument/2006/relationships/hyperlink" Target="https://products.sanyodenki.com/en/sanace/dc/dc-fan/9GA0424P3G001/" TargetMode="External"/><Relationship Id="rId121" Type="http://schemas.openxmlformats.org/officeDocument/2006/relationships/hyperlink" Target="https://products.sanyodenki.com/en/sanace/dc/dc-fan/9GA0812P1S611/" TargetMode="External"/><Relationship Id="rId142" Type="http://schemas.openxmlformats.org/officeDocument/2006/relationships/hyperlink" Target="https://products.sanyodenki.com/en/sanace/dc/dc-fan/9GA1212P4G001/" TargetMode="External"/><Relationship Id="rId163" Type="http://schemas.openxmlformats.org/officeDocument/2006/relationships/hyperlink" Target="https://products.sanyodenki.com/en/sanace/dc/g-proof-fan/9GP5724P5H001/" TargetMode="External"/><Relationship Id="rId184" Type="http://schemas.openxmlformats.org/officeDocument/2006/relationships/hyperlink" Target="https://products.sanyodenki.com/en/sanace/dc/dc-fan/9GV0824P1G031/" TargetMode="External"/><Relationship Id="rId219" Type="http://schemas.openxmlformats.org/officeDocument/2006/relationships/hyperlink" Target="https://products.sanyodenki.com/en/sanace/dc/dc-fan/9HV0912P1G001/" TargetMode="External"/><Relationship Id="rId230" Type="http://schemas.openxmlformats.org/officeDocument/2006/relationships/hyperlink" Target="https://products.sanyodenki.com/en/sanace/dc/dc-fan/9HV5748P5G001/" TargetMode="External"/><Relationship Id="rId251" Type="http://schemas.openxmlformats.org/officeDocument/2006/relationships/hyperlink" Target="https://products.sanyodenki.com/en/sanace/dc/dc-fan/9SG5748P5H01/" TargetMode="External"/><Relationship Id="rId25" Type="http://schemas.openxmlformats.org/officeDocument/2006/relationships/hyperlink" Target="https://products.sanyodenki.com/en/sanace/dc/blower/9BMB12S201/" TargetMode="External"/><Relationship Id="rId46" Type="http://schemas.openxmlformats.org/officeDocument/2006/relationships/hyperlink" Target="https://products.sanyodenki.com/en/sanace/dc/counter-rotating-fan/9CRA0412P4K03/" TargetMode="External"/><Relationship Id="rId67" Type="http://schemas.openxmlformats.org/officeDocument/2006/relationships/hyperlink" Target="https://products.sanyodenki.com/en/sanace/dc/long-life-fan/9CRL0812P8G001/" TargetMode="External"/><Relationship Id="rId272" Type="http://schemas.openxmlformats.org/officeDocument/2006/relationships/hyperlink" Target="https://products.sanyodenki.com/en/sanace/dc/splash_proof_blower/9W1BM24P2M001/" TargetMode="External"/><Relationship Id="rId293" Type="http://schemas.openxmlformats.org/officeDocument/2006/relationships/hyperlink" Target="https://products.sanyodenki.com/en/sanace/dc/splash-proof-fan/9WL1412A5001/" TargetMode="External"/><Relationship Id="rId307" Type="http://schemas.openxmlformats.org/officeDocument/2006/relationships/hyperlink" Target="https://products.sanyodenki.com/en/sanace/dc/splash-proof-fan/9WV1224P1J601/" TargetMode="External"/><Relationship Id="rId88" Type="http://schemas.openxmlformats.org/officeDocument/2006/relationships/hyperlink" Target="https://products.sanyodenki.com/en/sanace/dc/dc-fan/9GA0312P3J001/" TargetMode="External"/><Relationship Id="rId111" Type="http://schemas.openxmlformats.org/officeDocument/2006/relationships/hyperlink" Target="https://products.sanyodenki.com/en/sanace/dc/dc-fan/9GA0624P1K031/" TargetMode="External"/><Relationship Id="rId132" Type="http://schemas.openxmlformats.org/officeDocument/2006/relationships/hyperlink" Target="https://products.sanyodenki.com/en/sanace/dc/dc-fan/9GA0848P2S001/" TargetMode="External"/><Relationship Id="rId153" Type="http://schemas.openxmlformats.org/officeDocument/2006/relationships/hyperlink" Target="https://products.sanyodenki.com/en/sanace/dc/dc-fan/9GAX0412P3K0011/" TargetMode="External"/><Relationship Id="rId174" Type="http://schemas.openxmlformats.org/officeDocument/2006/relationships/hyperlink" Target="https://products.sanyodenki.com/en/sanace/dc/dc-fan/9GV0624P1G03/" TargetMode="External"/><Relationship Id="rId195" Type="http://schemas.openxmlformats.org/officeDocument/2006/relationships/hyperlink" Target="https://products.sanyodenki.com/en/sanace/dc/dc-fan/9GV1224P1J01/" TargetMode="External"/><Relationship Id="rId209" Type="http://schemas.openxmlformats.org/officeDocument/2006/relationships/hyperlink" Target="https://products.sanyodenki.com/en/sanace/dc/dc-fan/9GX3612P3K001/" TargetMode="External"/><Relationship Id="rId220" Type="http://schemas.openxmlformats.org/officeDocument/2006/relationships/hyperlink" Target="https://products.sanyodenki.com/en/sanace/dc/dc-fan/9HV0912P1G0011/" TargetMode="External"/><Relationship Id="rId241" Type="http://schemas.openxmlformats.org/officeDocument/2006/relationships/hyperlink" Target="https://products.sanyodenki.com/en/sanace/dc/long-life-fan/9LG1412P1A001/" TargetMode="External"/><Relationship Id="rId15" Type="http://schemas.openxmlformats.org/officeDocument/2006/relationships/hyperlink" Target="https://products.sanyodenki.com/en/sanace/dc/blower/9BFB24P2H003/" TargetMode="External"/><Relationship Id="rId36" Type="http://schemas.openxmlformats.org/officeDocument/2006/relationships/hyperlink" Target="https://products.sanyodenki.com/en/sanace/dc/blower/9BMC12P2G001/" TargetMode="External"/><Relationship Id="rId57" Type="http://schemas.openxmlformats.org/officeDocument/2006/relationships/hyperlink" Target="https://products.sanyodenki.com/en/sanace/dc/counter-rotating-fan/9CRB0812P8G001/" TargetMode="External"/><Relationship Id="rId262" Type="http://schemas.openxmlformats.org/officeDocument/2006/relationships/hyperlink" Target="https://products.sanyodenki.com/en/sanace/dc/centrifugal-fan/9TN24P1H01/" TargetMode="External"/><Relationship Id="rId283" Type="http://schemas.openxmlformats.org/officeDocument/2006/relationships/hyperlink" Target="https://products.sanyodenki.com/en/sanace/dc/splash-proof-centrifugal-fan/9W2TP48P0S001/" TargetMode="External"/><Relationship Id="rId318" Type="http://schemas.openxmlformats.org/officeDocument/2006/relationships/hyperlink" Target="https://products.sanyodenki.com/en/sanace/dc/dc-fan/9GV0812P1F03/" TargetMode="External"/><Relationship Id="rId78" Type="http://schemas.openxmlformats.org/officeDocument/2006/relationships/hyperlink" Target="https://products.sanyodenki.com/en/sanace/dc/dc-fan/9G0624G101/" TargetMode="External"/><Relationship Id="rId99" Type="http://schemas.openxmlformats.org/officeDocument/2006/relationships/hyperlink" Target="https://products.sanyodenki.com/en/sanace/dc/dc-fan/9GA0424P3G0011/" TargetMode="External"/><Relationship Id="rId101" Type="http://schemas.openxmlformats.org/officeDocument/2006/relationships/hyperlink" Target="https://products.sanyodenki.com/en/sanace/dc/dc-fan/9GA0612P1H03/" TargetMode="External"/><Relationship Id="rId122" Type="http://schemas.openxmlformats.org/officeDocument/2006/relationships/hyperlink" Target="https://products.sanyodenki.com/en/sanace/dc/dc-fan/9GA0812P2S001/" TargetMode="External"/><Relationship Id="rId143" Type="http://schemas.openxmlformats.org/officeDocument/2006/relationships/hyperlink" Target="https://products.sanyodenki.com/en/sanace/dc/dc-fan/9GA1212P4G0011/" TargetMode="External"/><Relationship Id="rId164" Type="http://schemas.openxmlformats.org/officeDocument/2006/relationships/hyperlink" Target="https://products.sanyodenki.com/en/sanace/dc/g-proof-fan/9GP5748P5G001/" TargetMode="External"/><Relationship Id="rId185" Type="http://schemas.openxmlformats.org/officeDocument/2006/relationships/hyperlink" Target="https://products.sanyodenki.com/en/sanace/dc/dc-fan/9GV0848P1G03/" TargetMode="External"/><Relationship Id="rId9" Type="http://schemas.openxmlformats.org/officeDocument/2006/relationships/hyperlink" Target="https://products.sanyodenki.com/en/sanace/dc/centrifugal-fan/9B1TP24P0H001/" TargetMode="External"/><Relationship Id="rId210" Type="http://schemas.openxmlformats.org/officeDocument/2006/relationships/hyperlink" Target="https://products.sanyodenki.com/en/sanace/dc/dc-fan/9HV0412P3K001/" TargetMode="External"/><Relationship Id="rId26" Type="http://schemas.openxmlformats.org/officeDocument/2006/relationships/hyperlink" Target="https://products.sanyodenki.com/en/sanace/dc/blower/9BMB24F201/" TargetMode="External"/><Relationship Id="rId231" Type="http://schemas.openxmlformats.org/officeDocument/2006/relationships/hyperlink" Target="https://products.sanyodenki.com/en/sanace/dc/dc-fan/9HVA0812P1G001/" TargetMode="External"/><Relationship Id="rId252" Type="http://schemas.openxmlformats.org/officeDocument/2006/relationships/hyperlink" Target="https://products.sanyodenki.com/en/sanace/dc/centrifugal-fan/9TD12P6G001/" TargetMode="External"/><Relationship Id="rId273" Type="http://schemas.openxmlformats.org/officeDocument/2006/relationships/hyperlink" Target="https://products.sanyodenki.com/en/sanace/dc/splash-proof-centrifugal-fan/9W1TG48P0H61/" TargetMode="External"/><Relationship Id="rId294" Type="http://schemas.openxmlformats.org/officeDocument/2006/relationships/hyperlink" Target="https://products.sanyodenki.com/en/sanace/dc/splash-proof-fan/9WL1412P1A001/" TargetMode="External"/><Relationship Id="rId308" Type="http://schemas.openxmlformats.org/officeDocument/2006/relationships/hyperlink" Target="https://products.sanyodenki.com/en/sanace/dc/splash-proof-fan/9WV1248P1J001/" TargetMode="External"/><Relationship Id="rId47" Type="http://schemas.openxmlformats.org/officeDocument/2006/relationships/hyperlink" Target="https://products.sanyodenki.com/en/sanace/dc/counter-rotating-fan/9CRA0612P0G001/" TargetMode="External"/><Relationship Id="rId68" Type="http://schemas.openxmlformats.org/officeDocument/2006/relationships/hyperlink" Target="https://products.sanyodenki.com/en/sanace/dc/long-life-fan/9CRLA0612P0G001/" TargetMode="External"/><Relationship Id="rId89" Type="http://schemas.openxmlformats.org/officeDocument/2006/relationships/hyperlink" Target="https://products.sanyodenki.com/en/sanace/dc/dc-fan/9GA0312P3J0011/" TargetMode="External"/><Relationship Id="rId112" Type="http://schemas.openxmlformats.org/officeDocument/2006/relationships/hyperlink" Target="https://products.sanyodenki.com/en/sanace/dc/dc-fan/9GA0712P1G001/" TargetMode="External"/><Relationship Id="rId133" Type="http://schemas.openxmlformats.org/officeDocument/2006/relationships/hyperlink" Target="https://products.sanyodenki.com/en/sanace/dc/dc-fan/9GA0848P2S0011/" TargetMode="External"/><Relationship Id="rId154" Type="http://schemas.openxmlformats.org/officeDocument/2006/relationships/hyperlink" Target="https://products.sanyodenki.com/en/sanace/dc/dc-fan/9GAX0412P3K003/" TargetMode="External"/><Relationship Id="rId175" Type="http://schemas.openxmlformats.org/officeDocument/2006/relationships/hyperlink" Target="https://products.sanyodenki.com/en/sanace/dc/dc-fan/9GV0624P1G031/" TargetMode="External"/><Relationship Id="rId196" Type="http://schemas.openxmlformats.org/officeDocument/2006/relationships/hyperlink" Target="https://products.sanyodenki.com/en/sanace/dc/dc-fan/9GV1224P1J011/" TargetMode="External"/><Relationship Id="rId200" Type="http://schemas.openxmlformats.org/officeDocument/2006/relationships/hyperlink" Target="https://products.sanyodenki.com/en/sanace/dc/dc-fan/9GV1412P1S001/" TargetMode="External"/><Relationship Id="rId16" Type="http://schemas.openxmlformats.org/officeDocument/2006/relationships/hyperlink" Target="https://products.sanyodenki.com/en/sanace/dc/blower/9BMB12F201/" TargetMode="External"/><Relationship Id="rId221" Type="http://schemas.openxmlformats.org/officeDocument/2006/relationships/hyperlink" Target="https://products.sanyodenki.com/en/sanace/dc/dc-fan/9HV0924P1G001/" TargetMode="External"/><Relationship Id="rId242" Type="http://schemas.openxmlformats.org/officeDocument/2006/relationships/hyperlink" Target="https://products.sanyodenki.com/en/sanace/dc/long-life-fan/9LG1412P5G001/" TargetMode="External"/><Relationship Id="rId263" Type="http://schemas.openxmlformats.org/officeDocument/2006/relationships/hyperlink" Target="https://products.sanyodenki.com/en/sanace/dc/centrifugal-fan/9TN48P1H01/" TargetMode="External"/><Relationship Id="rId284" Type="http://schemas.openxmlformats.org/officeDocument/2006/relationships/hyperlink" Target="https://products.sanyodenki.com/en/sanace/dc/splash-proof-centrifugal-fan/9W2TS48P0S001/" TargetMode="External"/><Relationship Id="rId319" Type="http://schemas.openxmlformats.org/officeDocument/2006/relationships/printerSettings" Target="../printerSettings/printerSettings1.bin"/><Relationship Id="rId37" Type="http://schemas.openxmlformats.org/officeDocument/2006/relationships/hyperlink" Target="https://products.sanyodenki.com/en/sanace/dc/blower/9BMC24P2G001/" TargetMode="External"/><Relationship Id="rId58" Type="http://schemas.openxmlformats.org/officeDocument/2006/relationships/hyperlink" Target="https://products.sanyodenki.com/en/sanace/dc/counter-rotating-fan/9CRD0412P5G03/" TargetMode="External"/><Relationship Id="rId79" Type="http://schemas.openxmlformats.org/officeDocument/2006/relationships/hyperlink" Target="https://products.sanyodenki.com/en/sanace/dc/dc-fan/9G0624G1011/" TargetMode="External"/><Relationship Id="rId102" Type="http://schemas.openxmlformats.org/officeDocument/2006/relationships/hyperlink" Target="https://products.sanyodenki.com/en/sanace/dc/dc-fan/9GA0612P1H031/" TargetMode="External"/><Relationship Id="rId123" Type="http://schemas.openxmlformats.org/officeDocument/2006/relationships/hyperlink" Target="https://products.sanyodenki.com/en/sanace/dc/dc-fan/9GA0812P2S0011/" TargetMode="External"/><Relationship Id="rId144" Type="http://schemas.openxmlformats.org/officeDocument/2006/relationships/hyperlink" Target="https://products.sanyodenki.com/en/sanace/dc/dc-fan/9GA1224G4001/" TargetMode="External"/><Relationship Id="rId90" Type="http://schemas.openxmlformats.org/officeDocument/2006/relationships/hyperlink" Target="https://products.sanyodenki.com/en/sanace/dc/dc-fan/9GA0312P3K001/" TargetMode="External"/><Relationship Id="rId165" Type="http://schemas.openxmlformats.org/officeDocument/2006/relationships/hyperlink" Target="https://products.sanyodenki.com/en/sanace/dc/dc-fan/9GV0312K301/" TargetMode="External"/><Relationship Id="rId186" Type="http://schemas.openxmlformats.org/officeDocument/2006/relationships/hyperlink" Target="https://products.sanyodenki.com/en/sanace/dc/dc-fan/9GV0848P1G031/" TargetMode="External"/><Relationship Id="rId211" Type="http://schemas.openxmlformats.org/officeDocument/2006/relationships/hyperlink" Target="https://products.sanyodenki.com/en/sanace/dc/dc-fan/9HV0612P1J001/" TargetMode="External"/><Relationship Id="rId232" Type="http://schemas.openxmlformats.org/officeDocument/2006/relationships/hyperlink" Target="https://products.sanyodenki.com/en/sanace/dc/dc-fan/9HVA0812P1G0011/" TargetMode="External"/><Relationship Id="rId253" Type="http://schemas.openxmlformats.org/officeDocument/2006/relationships/hyperlink" Target="https://products.sanyodenki.com/en/sanace/dc/centrifugal-fan/9TG24P0G01/" TargetMode="External"/><Relationship Id="rId274" Type="http://schemas.openxmlformats.org/officeDocument/2006/relationships/hyperlink" Target="https://products.sanyodenki.com/en/sanace/dc/splash-proof-centrifugal-fan/9W1TJ24P0H61/" TargetMode="External"/><Relationship Id="rId295" Type="http://schemas.openxmlformats.org/officeDocument/2006/relationships/hyperlink" Target="https://products.sanyodenki.com/en/sanace/dc/splash-proof-fan/9WL1412P5G001/" TargetMode="External"/><Relationship Id="rId309" Type="http://schemas.openxmlformats.org/officeDocument/2006/relationships/hyperlink" Target="https://products.sanyodenki.com/en/sanace/dc/dc-fan/9GV1212P1G01/" TargetMode="External"/><Relationship Id="rId27" Type="http://schemas.openxmlformats.org/officeDocument/2006/relationships/hyperlink" Target="https://products.sanyodenki.com/en/sanace/dc/blower/9BMB24G201/" TargetMode="External"/><Relationship Id="rId48" Type="http://schemas.openxmlformats.org/officeDocument/2006/relationships/hyperlink" Target="https://products.sanyodenki.com/en/sanace/dc/counter-rotating-fan/9CRA0612P0S001/" TargetMode="External"/><Relationship Id="rId69" Type="http://schemas.openxmlformats.org/officeDocument/2006/relationships/hyperlink" Target="https://products.sanyodenki.com/en/sanace/dc/counter-rotating-fan/9CRV0412P5J201/" TargetMode="External"/><Relationship Id="rId113" Type="http://schemas.openxmlformats.org/officeDocument/2006/relationships/hyperlink" Target="https://products.sanyodenki.com/en/sanace/dc/dc-fan/9GA0712P1G0011/" TargetMode="External"/><Relationship Id="rId134" Type="http://schemas.openxmlformats.org/officeDocument/2006/relationships/hyperlink" Target="https://products.sanyodenki.com/en/sanace/dc/dc-fan/9GA0912P1H03/" TargetMode="External"/><Relationship Id="rId80" Type="http://schemas.openxmlformats.org/officeDocument/2006/relationships/hyperlink" Target="https://products.sanyodenki.com/en/sanace/dc/dc-fan/9G0624S101/" TargetMode="External"/><Relationship Id="rId155" Type="http://schemas.openxmlformats.org/officeDocument/2006/relationships/hyperlink" Target="https://products.sanyodenki.com/en/sanace/dc/dc-fan/9GAX0412P3K0031/" TargetMode="External"/><Relationship Id="rId176" Type="http://schemas.openxmlformats.org/officeDocument/2006/relationships/hyperlink" Target="https://products.sanyodenki.com/en/sanace/dc/dc-fan/9GV0624P1M03/" TargetMode="External"/><Relationship Id="rId197" Type="http://schemas.openxmlformats.org/officeDocument/2006/relationships/hyperlink" Target="https://products.sanyodenki.com/en/sanace/dc/dc-fan/9GV1248P1J01/" TargetMode="External"/><Relationship Id="rId201" Type="http://schemas.openxmlformats.org/officeDocument/2006/relationships/hyperlink" Target="https://products.sanyodenki.com/en/sanace/dc/dc-fan/9GV1424P1G001/" TargetMode="External"/><Relationship Id="rId222" Type="http://schemas.openxmlformats.org/officeDocument/2006/relationships/hyperlink" Target="https://products.sanyodenki.com/en/sanace/dc/dc-fan/9HV0924P1G0011/" TargetMode="External"/><Relationship Id="rId243" Type="http://schemas.openxmlformats.org/officeDocument/2006/relationships/hyperlink" Target="https://products.sanyodenki.com/en/sanace/dc/long-life-fan/9LG1424A5001/" TargetMode="External"/><Relationship Id="rId264" Type="http://schemas.openxmlformats.org/officeDocument/2006/relationships/hyperlink" Target="https://products.sanyodenki.com/en/sanace/dc/centrifugal-fan/9TP24P0H001/" TargetMode="External"/><Relationship Id="rId285" Type="http://schemas.openxmlformats.org/officeDocument/2006/relationships/hyperlink" Target="https://products.sanyodenki.com/en/sanace/dc/oil-proof-fan/9WFA0924G2001/" TargetMode="External"/><Relationship Id="rId17" Type="http://schemas.openxmlformats.org/officeDocument/2006/relationships/hyperlink" Target="https://products.sanyodenki.com/en/sanace/dc/blower/9BMB12G201/" TargetMode="External"/><Relationship Id="rId38" Type="http://schemas.openxmlformats.org/officeDocument/2006/relationships/hyperlink" Target="https://products.sanyodenki.com/en/sanace/dc/counter-rotating-fan/9CR0612P5G03/" TargetMode="External"/><Relationship Id="rId59" Type="http://schemas.openxmlformats.org/officeDocument/2006/relationships/hyperlink" Target="https://products.sanyodenki.com/en/sanace/dc/counter-rotating-fan/9CRD0412P5H03/" TargetMode="External"/><Relationship Id="rId103" Type="http://schemas.openxmlformats.org/officeDocument/2006/relationships/hyperlink" Target="https://products.sanyodenki.com/en/sanace/dc/dc-fan/9GA0612P1J03/" TargetMode="External"/><Relationship Id="rId124" Type="http://schemas.openxmlformats.org/officeDocument/2006/relationships/hyperlink" Target="https://products.sanyodenki.com/en/sanace/dc/dc-fan/9GA0824P1H61/" TargetMode="External"/><Relationship Id="rId310" Type="http://schemas.openxmlformats.org/officeDocument/2006/relationships/hyperlink" Target="https://products.sanyodenki.com/en/sanace/dc/dc-fan/9GV1224P1H01/" TargetMode="External"/><Relationship Id="rId70" Type="http://schemas.openxmlformats.org/officeDocument/2006/relationships/hyperlink" Target="https://products.sanyodenki.com/en/sanace/dc/dc-fan/9EC2024H001/" TargetMode="External"/><Relationship Id="rId91" Type="http://schemas.openxmlformats.org/officeDocument/2006/relationships/hyperlink" Target="https://products.sanyodenki.com/en/sanace/dc/dc-fan/9GA0312P3K0011/" TargetMode="External"/><Relationship Id="rId145" Type="http://schemas.openxmlformats.org/officeDocument/2006/relationships/hyperlink" Target="https://products.sanyodenki.com/en/sanace/dc/dc-fan/9GA1224G40011/" TargetMode="External"/><Relationship Id="rId166" Type="http://schemas.openxmlformats.org/officeDocument/2006/relationships/hyperlink" Target="https://products.sanyodenki.com/en/sanace/dc/dc-fan/9GV0312K3011/" TargetMode="External"/><Relationship Id="rId187" Type="http://schemas.openxmlformats.org/officeDocument/2006/relationships/hyperlink" Target="https://products.sanyodenki.com/en/sanace/dc/dc-fan/9GV0912P1G03/" TargetMode="External"/><Relationship Id="rId1" Type="http://schemas.openxmlformats.org/officeDocument/2006/relationships/hyperlink" Target="https://products.sanyodenki.com/en/sanace/ac/acdc-fan/9ADTS11P0F001/" TargetMode="External"/><Relationship Id="rId212" Type="http://schemas.openxmlformats.org/officeDocument/2006/relationships/hyperlink" Target="https://products.sanyodenki.com/en/sanace/dc/dc-fan/9HV0612P1J0011/" TargetMode="External"/><Relationship Id="rId233" Type="http://schemas.openxmlformats.org/officeDocument/2006/relationships/hyperlink" Target="https://products.sanyodenki.com/en/sanace/dc/dc-fan/9HVA0848P1G601/" TargetMode="External"/><Relationship Id="rId254" Type="http://schemas.openxmlformats.org/officeDocument/2006/relationships/hyperlink" Target="https://products.sanyodenki.com/en/sanace/dc/centrifugal-fan/9TG24P0S01/" TargetMode="External"/><Relationship Id="rId28" Type="http://schemas.openxmlformats.org/officeDocument/2006/relationships/hyperlink" Target="https://products.sanyodenki.com/en/sanace/dc/blower/9BMB24H201/" TargetMode="External"/><Relationship Id="rId49" Type="http://schemas.openxmlformats.org/officeDocument/2006/relationships/hyperlink" Target="https://products.sanyodenki.com/en/sanace/dc/counter-rotating-fan/9CRA0612P6G001/" TargetMode="External"/><Relationship Id="rId114" Type="http://schemas.openxmlformats.org/officeDocument/2006/relationships/hyperlink" Target="https://products.sanyodenki.com/en/sanace/dc/dc-fan/9GA0712P1H001/" TargetMode="External"/><Relationship Id="rId275" Type="http://schemas.openxmlformats.org/officeDocument/2006/relationships/hyperlink" Target="https://products.sanyodenki.com/en/sanace/dc/splash-proof-centrifugal-fan/9W1TJ48P0H61/" TargetMode="External"/><Relationship Id="rId296" Type="http://schemas.openxmlformats.org/officeDocument/2006/relationships/hyperlink" Target="https://products.sanyodenki.com/en/sanace/dc/splash-proof-fan/9WL1424A5001/" TargetMode="External"/><Relationship Id="rId300" Type="http://schemas.openxmlformats.org/officeDocument/2006/relationships/hyperlink" Target="https://products.sanyodenki.com/en/sanace/dc/splash-proof-fan/9WL1448P1A001/" TargetMode="External"/><Relationship Id="rId60" Type="http://schemas.openxmlformats.org/officeDocument/2006/relationships/hyperlink" Target="https://products.sanyodenki.com/en/sanace/dc/counter-rotating-fan/9CRD0412P5J03/" TargetMode="External"/><Relationship Id="rId81" Type="http://schemas.openxmlformats.org/officeDocument/2006/relationships/hyperlink" Target="https://products.sanyodenki.com/en/sanace/dc/dc-fan/9G0624S1011/" TargetMode="External"/><Relationship Id="rId135" Type="http://schemas.openxmlformats.org/officeDocument/2006/relationships/hyperlink" Target="https://products.sanyodenki.com/en/sanace/dc/dc-fan/9GA0912P1H031/" TargetMode="External"/><Relationship Id="rId156" Type="http://schemas.openxmlformats.org/officeDocument/2006/relationships/hyperlink" Target="https://products.sanyodenki.com/en/sanace/dc/dc-fan/9GAX0412P3S001/" TargetMode="External"/><Relationship Id="rId177" Type="http://schemas.openxmlformats.org/officeDocument/2006/relationships/hyperlink" Target="https://products.sanyodenki.com/en/sanace/dc/dc-fan/9GV0624P1M031/" TargetMode="External"/><Relationship Id="rId198" Type="http://schemas.openxmlformats.org/officeDocument/2006/relationships/hyperlink" Target="https://products.sanyodenki.com/en/sanace/dc/dc-fan/9GV1248P1J011/" TargetMode="External"/><Relationship Id="rId202" Type="http://schemas.openxmlformats.org/officeDocument/2006/relationships/hyperlink" Target="https://products.sanyodenki.com/en/sanace/dc/dc-fan/9GV1424P1S001/" TargetMode="External"/><Relationship Id="rId223" Type="http://schemas.openxmlformats.org/officeDocument/2006/relationships/hyperlink" Target="https://products.sanyodenki.com/en/sanace/dc/dc-fan/9HV0948P1G001/" TargetMode="External"/><Relationship Id="rId244" Type="http://schemas.openxmlformats.org/officeDocument/2006/relationships/hyperlink" Target="https://products.sanyodenki.com/en/sanace/dc/long-life-fan/9LG1424P1A001/" TargetMode="External"/><Relationship Id="rId18" Type="http://schemas.openxmlformats.org/officeDocument/2006/relationships/hyperlink" Target="https://products.sanyodenki.com/en/sanace/dc/blower/9BMB12H201/" TargetMode="External"/><Relationship Id="rId39" Type="http://schemas.openxmlformats.org/officeDocument/2006/relationships/hyperlink" Target="https://products.sanyodenki.com/en/sanace/dc/counter-rotating-fan/9CR0612P5H03/" TargetMode="External"/><Relationship Id="rId265" Type="http://schemas.openxmlformats.org/officeDocument/2006/relationships/hyperlink" Target="https://products.sanyodenki.com/en/sanace/dc/centrifugal-fan/9TP48P0G001/" TargetMode="External"/><Relationship Id="rId286" Type="http://schemas.openxmlformats.org/officeDocument/2006/relationships/hyperlink" Target="https://products.sanyodenki.com/en/sanace/dc/splash-proof-fan/9WG5748P5G001/" TargetMode="External"/><Relationship Id="rId50" Type="http://schemas.openxmlformats.org/officeDocument/2006/relationships/hyperlink" Target="https://products.sanyodenki.com/en/sanace/dc/counter-rotating-fan/9CRA0612P6J001/" TargetMode="External"/><Relationship Id="rId104" Type="http://schemas.openxmlformats.org/officeDocument/2006/relationships/hyperlink" Target="https://products.sanyodenki.com/en/sanace/dc/dc-fan/9GA0612P1J031/" TargetMode="External"/><Relationship Id="rId125" Type="http://schemas.openxmlformats.org/officeDocument/2006/relationships/hyperlink" Target="https://products.sanyodenki.com/en/sanace/dc/dc-fan/9GA0824P1H611/" TargetMode="External"/><Relationship Id="rId146" Type="http://schemas.openxmlformats.org/officeDocument/2006/relationships/hyperlink" Target="https://products.sanyodenki.com/en/sanace/dc/dc-fan/9GA1224P4G001/" TargetMode="External"/><Relationship Id="rId167" Type="http://schemas.openxmlformats.org/officeDocument/2006/relationships/hyperlink" Target="https://products.sanyodenki.com/en/sanace/dc/dc-fan/9GV0412K301/" TargetMode="External"/><Relationship Id="rId188" Type="http://schemas.openxmlformats.org/officeDocument/2006/relationships/hyperlink" Target="https://products.sanyodenki.com/en/sanace/dc/dc-fan/9GV0912P1G031/" TargetMode="External"/><Relationship Id="rId311" Type="http://schemas.openxmlformats.org/officeDocument/2006/relationships/hyperlink" Target="https://products.sanyodenki.com/en/sanace/dc/dc-fan/9GA0812P2H001/" TargetMode="External"/><Relationship Id="rId71" Type="http://schemas.openxmlformats.org/officeDocument/2006/relationships/hyperlink" Target="https://products.sanyodenki.com/en/sanace/dc/dc-fan/9EC2048A001/" TargetMode="External"/><Relationship Id="rId92" Type="http://schemas.openxmlformats.org/officeDocument/2006/relationships/hyperlink" Target="https://products.sanyodenki.com/en/sanace/dc/dc-fan/9GA0412P3G01/" TargetMode="External"/><Relationship Id="rId213" Type="http://schemas.openxmlformats.org/officeDocument/2006/relationships/hyperlink" Target="https://products.sanyodenki.com/en/sanace/dc/dc-fan/9HV0812P1G601/" TargetMode="External"/><Relationship Id="rId234" Type="http://schemas.openxmlformats.org/officeDocument/2006/relationships/hyperlink" Target="https://products.sanyodenki.com/en/sanace/dc/dc-fan/9HVA0848P1G6011/" TargetMode="External"/><Relationship Id="rId2" Type="http://schemas.openxmlformats.org/officeDocument/2006/relationships/hyperlink" Target="https://products.sanyodenki.com/en/sanace/ac/acdc-fan/9ADTS11P0G001/" TargetMode="External"/><Relationship Id="rId29" Type="http://schemas.openxmlformats.org/officeDocument/2006/relationships/hyperlink" Target="https://products.sanyodenki.com/en/sanace/dc/blower/9BMB24K201/" TargetMode="External"/><Relationship Id="rId255" Type="http://schemas.openxmlformats.org/officeDocument/2006/relationships/hyperlink" Target="https://products.sanyodenki.com/en/sanace/dc/centrifugal-fan/9TG48P0G01/" TargetMode="External"/><Relationship Id="rId276" Type="http://schemas.openxmlformats.org/officeDocument/2006/relationships/hyperlink" Target="https://products.sanyodenki.com/en/sanace/dc/splash-proof-centrifugal-fan/9W1TM48P4G01/" TargetMode="External"/><Relationship Id="rId297" Type="http://schemas.openxmlformats.org/officeDocument/2006/relationships/hyperlink" Target="https://products.sanyodenki.com/en/sanace/dc/splash-proof-fan/9WL1424P1A001/" TargetMode="External"/><Relationship Id="rId40" Type="http://schemas.openxmlformats.org/officeDocument/2006/relationships/hyperlink" Target="https://products.sanyodenki.com/en/sanace/dc/counter-rotating-fan/9CR1212P0G03/" TargetMode="External"/><Relationship Id="rId115" Type="http://schemas.openxmlformats.org/officeDocument/2006/relationships/hyperlink" Target="https://products.sanyodenki.com/en/sanace/dc/dc-fan/9GA0712P1H0011/" TargetMode="External"/><Relationship Id="rId136" Type="http://schemas.openxmlformats.org/officeDocument/2006/relationships/hyperlink" Target="https://products.sanyodenki.com/en/sanace/dc/dc-fan/9GA0924P1H01/" TargetMode="External"/><Relationship Id="rId157" Type="http://schemas.openxmlformats.org/officeDocument/2006/relationships/hyperlink" Target="https://products.sanyodenki.com/en/sanace/dc/dc-fan/9GAX0412P3S0011/" TargetMode="External"/><Relationship Id="rId178" Type="http://schemas.openxmlformats.org/officeDocument/2006/relationships/hyperlink" Target="https://products.sanyodenki.com/en/sanace/dc/dc-fan/9GV0648P1H03/" TargetMode="External"/><Relationship Id="rId301" Type="http://schemas.openxmlformats.org/officeDocument/2006/relationships/hyperlink" Target="https://products.sanyodenki.com/en/sanace/dc/splash-proof-fan/9WL1448P5G001/" TargetMode="External"/><Relationship Id="rId61" Type="http://schemas.openxmlformats.org/officeDocument/2006/relationships/hyperlink" Target="https://products.sanyodenki.com/en/sanace/dc/counter-rotating-fan/9CRD0412P5M03/" TargetMode="External"/><Relationship Id="rId82" Type="http://schemas.openxmlformats.org/officeDocument/2006/relationships/hyperlink" Target="https://products.sanyodenki.com/en/sanace/dc/dc-fan/9G0648G101/" TargetMode="External"/><Relationship Id="rId199" Type="http://schemas.openxmlformats.org/officeDocument/2006/relationships/hyperlink" Target="https://products.sanyodenki.com/en/sanace/dc/dc-fan/9GV1412P1G001/" TargetMode="External"/><Relationship Id="rId203" Type="http://schemas.openxmlformats.org/officeDocument/2006/relationships/hyperlink" Target="https://products.sanyodenki.com/en/sanace/dc/dc-fan/9GV1448P1G001/" TargetMode="External"/><Relationship Id="rId19" Type="http://schemas.openxmlformats.org/officeDocument/2006/relationships/hyperlink" Target="https://products.sanyodenki.com/en/sanace/dc/blower/9BMB12K201/" TargetMode="External"/><Relationship Id="rId224" Type="http://schemas.openxmlformats.org/officeDocument/2006/relationships/hyperlink" Target="https://products.sanyodenki.com/en/sanace/dc/dc-fan/9HV0948P1G0011/" TargetMode="External"/><Relationship Id="rId245" Type="http://schemas.openxmlformats.org/officeDocument/2006/relationships/hyperlink" Target="https://products.sanyodenki.com/en/sanace/dc/long-life-fan/9LG1424P5G001/" TargetMode="External"/><Relationship Id="rId266" Type="http://schemas.openxmlformats.org/officeDocument/2006/relationships/hyperlink" Target="https://products.sanyodenki.com/en/sanace/dc/centrifugal-fan/9TP48P0H001/" TargetMode="External"/><Relationship Id="rId287" Type="http://schemas.openxmlformats.org/officeDocument/2006/relationships/hyperlink" Target="https://products.sanyodenki.com/en/sanace/dc/splash-proof-fan/9WG5748P5H001/" TargetMode="External"/><Relationship Id="rId30" Type="http://schemas.openxmlformats.org/officeDocument/2006/relationships/hyperlink" Target="https://products.sanyodenki.com/en/sanace/dc/blower/9BMB24P2F01/" TargetMode="External"/><Relationship Id="rId105" Type="http://schemas.openxmlformats.org/officeDocument/2006/relationships/hyperlink" Target="https://products.sanyodenki.com/en/sanace/dc/dc-fan/9GA0612P1K03/" TargetMode="External"/><Relationship Id="rId126" Type="http://schemas.openxmlformats.org/officeDocument/2006/relationships/hyperlink" Target="https://products.sanyodenki.com/en/sanace/dc/dc-fan/9GA0824P1S61/" TargetMode="External"/><Relationship Id="rId147" Type="http://schemas.openxmlformats.org/officeDocument/2006/relationships/hyperlink" Target="https://products.sanyodenki.com/en/sanace/dc/dc-fan/9GA1224P4G0011/" TargetMode="External"/><Relationship Id="rId168" Type="http://schemas.openxmlformats.org/officeDocument/2006/relationships/hyperlink" Target="https://products.sanyodenki.com/en/sanace/dc/dc-fan/9GV0412K3011/" TargetMode="External"/><Relationship Id="rId312" Type="http://schemas.openxmlformats.org/officeDocument/2006/relationships/hyperlink" Target="https://products.sanyodenki.com/en/sanace/dc/dc-fan/9GA1224P4S001/" TargetMode="External"/><Relationship Id="rId51" Type="http://schemas.openxmlformats.org/officeDocument/2006/relationships/hyperlink" Target="https://products.sanyodenki.com/en/sanace/dc/counter-rotating-fan/9CRA0612P6K001/" TargetMode="External"/><Relationship Id="rId72" Type="http://schemas.openxmlformats.org/officeDocument/2006/relationships/hyperlink" Target="https://products.sanyodenki.com/en/sanace/dc/dc-fan/9EC2048H001/" TargetMode="External"/><Relationship Id="rId93" Type="http://schemas.openxmlformats.org/officeDocument/2006/relationships/hyperlink" Target="https://products.sanyodenki.com/en/sanace/dc/dc-fan/9GA0412P3G011/" TargetMode="External"/><Relationship Id="rId189" Type="http://schemas.openxmlformats.org/officeDocument/2006/relationships/hyperlink" Target="https://products.sanyodenki.com/en/sanace/dc/dc-fan/9GV0912P1H03/" TargetMode="External"/><Relationship Id="rId3" Type="http://schemas.openxmlformats.org/officeDocument/2006/relationships/hyperlink" Target="https://products.sanyodenki.com/en/sanace/ac/acdc-fan/9ADTS23P0F001/" TargetMode="External"/><Relationship Id="rId214" Type="http://schemas.openxmlformats.org/officeDocument/2006/relationships/hyperlink" Target="https://products.sanyodenki.com/en/sanace/dc/dc-fan/9HV0812P1G6011/" TargetMode="External"/><Relationship Id="rId235" Type="http://schemas.openxmlformats.org/officeDocument/2006/relationships/hyperlink" Target="https://products.sanyodenki.com/en/sanace/dc/long-life-fan/9LG0912P1H001/" TargetMode="External"/><Relationship Id="rId256" Type="http://schemas.openxmlformats.org/officeDocument/2006/relationships/hyperlink" Target="https://products.sanyodenki.com/en/sanace/dc/centrifugal-fan/9TGA24P0H001/" TargetMode="External"/><Relationship Id="rId277" Type="http://schemas.openxmlformats.org/officeDocument/2006/relationships/hyperlink" Target="https://products.sanyodenki.com/en/sanace/dc/splash-proof-centrifugal-fan/9W1TM48P4H01/" TargetMode="External"/><Relationship Id="rId298" Type="http://schemas.openxmlformats.org/officeDocument/2006/relationships/hyperlink" Target="https://products.sanyodenki.com/en/sanace/dc/splash-proof-fan/9WL1424P5G001/" TargetMode="External"/><Relationship Id="rId116" Type="http://schemas.openxmlformats.org/officeDocument/2006/relationships/hyperlink" Target="https://products.sanyodenki.com/en/sanace/dc/dc-fan/9GA0812P1G61/" TargetMode="External"/><Relationship Id="rId137" Type="http://schemas.openxmlformats.org/officeDocument/2006/relationships/hyperlink" Target="https://products.sanyodenki.com/en/sanace/dc/dc-fan/9GA0924P1H011/" TargetMode="External"/><Relationship Id="rId158" Type="http://schemas.openxmlformats.org/officeDocument/2006/relationships/hyperlink" Target="https://products.sanyodenki.com/en/sanace/dc/dc-fan/9GAX0412P3S003/" TargetMode="External"/><Relationship Id="rId302" Type="http://schemas.openxmlformats.org/officeDocument/2006/relationships/hyperlink" Target="https://products.sanyodenki.com/en/sanace/dc/splash-proof-fan/9WV0848P1H001/" TargetMode="External"/><Relationship Id="rId20" Type="http://schemas.openxmlformats.org/officeDocument/2006/relationships/hyperlink" Target="https://products.sanyodenki.com/en/sanace/dc/blower/9BMB12P2F01/" TargetMode="External"/><Relationship Id="rId41" Type="http://schemas.openxmlformats.org/officeDocument/2006/relationships/hyperlink" Target="https://products.sanyodenki.com/en/sanace/dc/counter-rotating-fan/9CR5748P9G001/" TargetMode="External"/><Relationship Id="rId62" Type="http://schemas.openxmlformats.org/officeDocument/2006/relationships/hyperlink" Target="https://products.sanyodenki.com/en/sanace/dc/counter-rotating-fan/9CRE0412P5J03/" TargetMode="External"/><Relationship Id="rId83" Type="http://schemas.openxmlformats.org/officeDocument/2006/relationships/hyperlink" Target="https://products.sanyodenki.com/en/sanace/dc/dc-fan/9G0648G1011/" TargetMode="External"/><Relationship Id="rId179" Type="http://schemas.openxmlformats.org/officeDocument/2006/relationships/hyperlink" Target="https://products.sanyodenki.com/en/sanace/dc/dc-fan/9GV0812P1G03/" TargetMode="External"/><Relationship Id="rId190" Type="http://schemas.openxmlformats.org/officeDocument/2006/relationships/hyperlink" Target="https://products.sanyodenki.com/en/sanace/dc/dc-fan/9GV0912P1H031/" TargetMode="External"/><Relationship Id="rId204" Type="http://schemas.openxmlformats.org/officeDocument/2006/relationships/hyperlink" Target="https://products.sanyodenki.com/en/sanace/dc/dc-fan/9GV1448P1S001/" TargetMode="External"/><Relationship Id="rId225" Type="http://schemas.openxmlformats.org/officeDocument/2006/relationships/hyperlink" Target="https://products.sanyodenki.com/en/sanace/dc/dc-fan/9HV1224P1A001/" TargetMode="External"/><Relationship Id="rId246" Type="http://schemas.openxmlformats.org/officeDocument/2006/relationships/hyperlink" Target="https://products.sanyodenki.com/en/sanace/dc/long-life-fan/9LG1448A5001/" TargetMode="External"/><Relationship Id="rId267" Type="http://schemas.openxmlformats.org/officeDocument/2006/relationships/hyperlink" Target="https://products.sanyodenki.com/en/sanace/dc/centrifugal-fan/9TS48P0G001/" TargetMode="External"/><Relationship Id="rId288" Type="http://schemas.openxmlformats.org/officeDocument/2006/relationships/hyperlink" Target="https://products.sanyodenki.com/en/sanace/dc/splash-proof-fan/9WL0412P3J001/" TargetMode="External"/><Relationship Id="rId106" Type="http://schemas.openxmlformats.org/officeDocument/2006/relationships/hyperlink" Target="https://products.sanyodenki.com/en/sanace/dc/dc-fan/9GA0612P1K031/" TargetMode="External"/><Relationship Id="rId127" Type="http://schemas.openxmlformats.org/officeDocument/2006/relationships/hyperlink" Target="https://products.sanyodenki.com/en/sanace/dc/dc-fan/9GA0824P1S611/" TargetMode="External"/><Relationship Id="rId313" Type="http://schemas.openxmlformats.org/officeDocument/2006/relationships/hyperlink" Target="https://products.sanyodenki.com/en/sanace/dc/dc-fan/9GV1224P4G01/" TargetMode="External"/><Relationship Id="rId10" Type="http://schemas.openxmlformats.org/officeDocument/2006/relationships/hyperlink" Target="https://products.sanyodenki.com/en/sanace/dc/centrifugal-fan/9B1TP48P0G001/" TargetMode="External"/><Relationship Id="rId31" Type="http://schemas.openxmlformats.org/officeDocument/2006/relationships/hyperlink" Target="https://products.sanyodenki.com/en/sanace/dc/blower/9BMB24P2G01/" TargetMode="External"/><Relationship Id="rId52" Type="http://schemas.openxmlformats.org/officeDocument/2006/relationships/hyperlink" Target="https://products.sanyodenki.com/en/sanace/dc/counter-rotating-fan/9CRA0812P8G001/" TargetMode="External"/><Relationship Id="rId73" Type="http://schemas.openxmlformats.org/officeDocument/2006/relationships/hyperlink" Target="https://products.sanyodenki.com/en/sanace/dc/dc-fan/9EC2048J001/" TargetMode="External"/><Relationship Id="rId94" Type="http://schemas.openxmlformats.org/officeDocument/2006/relationships/hyperlink" Target="https://products.sanyodenki.com/en/sanace/dc/dc-fan/9GA0412P3J01/" TargetMode="External"/><Relationship Id="rId148" Type="http://schemas.openxmlformats.org/officeDocument/2006/relationships/hyperlink" Target="https://products.sanyodenki.com/en/sanace/dc/dc-fan/9GA1248G4001/" TargetMode="External"/><Relationship Id="rId169" Type="http://schemas.openxmlformats.org/officeDocument/2006/relationships/hyperlink" Target="https://products.sanyodenki.com/en/sanace/dc/dc-fan/9GV0612P1G03/" TargetMode="External"/><Relationship Id="rId4" Type="http://schemas.openxmlformats.org/officeDocument/2006/relationships/hyperlink" Target="https://products.sanyodenki.com/en/sanace/ac/acdc-fan/9ADTS23P0G001/" TargetMode="External"/><Relationship Id="rId180" Type="http://schemas.openxmlformats.org/officeDocument/2006/relationships/hyperlink" Target="https://products.sanyodenki.com/en/sanace/dc/dc-fan/9GV0812P1G031/" TargetMode="External"/><Relationship Id="rId215" Type="http://schemas.openxmlformats.org/officeDocument/2006/relationships/hyperlink" Target="https://products.sanyodenki.com/en/sanace/dc/dc-fan/9HV0824P1G0011/" TargetMode="External"/><Relationship Id="rId236" Type="http://schemas.openxmlformats.org/officeDocument/2006/relationships/hyperlink" Target="https://products.sanyodenki.com/en/sanace/dc/long-life-fan/9LG0924P1H001/" TargetMode="External"/><Relationship Id="rId257" Type="http://schemas.openxmlformats.org/officeDocument/2006/relationships/hyperlink" Target="https://products.sanyodenki.com/en/sanace/dc/centrifugal-fan/9TGA48P0G001/" TargetMode="External"/><Relationship Id="rId278" Type="http://schemas.openxmlformats.org/officeDocument/2006/relationships/hyperlink" Target="https://products.sanyodenki.com/en/sanace/dc/splash-proof-centrifugal-fan/9W1TN48P1H01/" TargetMode="External"/><Relationship Id="rId303" Type="http://schemas.openxmlformats.org/officeDocument/2006/relationships/hyperlink" Target="https://products.sanyodenki.com/en/sanace/dc/splash-proof-fan/9WV0848P1H0011/" TargetMode="External"/><Relationship Id="rId42" Type="http://schemas.openxmlformats.org/officeDocument/2006/relationships/hyperlink" Target="https://products.sanyodenki.com/en/sanace/dc/counter-rotating-fan/9CRA0312P4J03/" TargetMode="External"/><Relationship Id="rId84" Type="http://schemas.openxmlformats.org/officeDocument/2006/relationships/hyperlink" Target="https://products.sanyodenki.com/en/sanace/dc/dc-fan/9G0648S101/" TargetMode="External"/><Relationship Id="rId138" Type="http://schemas.openxmlformats.org/officeDocument/2006/relationships/hyperlink" Target="https://products.sanyodenki.com/en/sanace/dc/dc-fan/9GA0948P1H03/" TargetMode="External"/><Relationship Id="rId191" Type="http://schemas.openxmlformats.org/officeDocument/2006/relationships/hyperlink" Target="https://products.sanyodenki.com/en/sanace/dc/dc-fan/9GV0948P1H03/" TargetMode="External"/><Relationship Id="rId205" Type="http://schemas.openxmlformats.org/officeDocument/2006/relationships/hyperlink" Target="https://products.sanyodenki.com/en/sanace/dc/dc-fan/9GV2048P0G201/" TargetMode="External"/><Relationship Id="rId247" Type="http://schemas.openxmlformats.org/officeDocument/2006/relationships/hyperlink" Target="https://products.sanyodenki.com/en/sanace/dc/long-life-fan/9LG1448P1A001/" TargetMode="External"/><Relationship Id="rId107" Type="http://schemas.openxmlformats.org/officeDocument/2006/relationships/hyperlink" Target="https://products.sanyodenki.com/en/sanace/dc/dc-fan/9GA0612P1K60/" TargetMode="External"/><Relationship Id="rId289" Type="http://schemas.openxmlformats.org/officeDocument/2006/relationships/hyperlink" Target="https://products.sanyodenki.com/en/sanace/dc/splash-proof-fan/9WL0424P3J001/" TargetMode="External"/><Relationship Id="rId11" Type="http://schemas.openxmlformats.org/officeDocument/2006/relationships/hyperlink" Target="https://products.sanyodenki.com/en/sanace/dc/centrifugal-fan/9B1TP48P0H001/" TargetMode="External"/><Relationship Id="rId53" Type="http://schemas.openxmlformats.org/officeDocument/2006/relationships/hyperlink" Target="https://products.sanyodenki.com/en/sanace/dc/counter-rotating-fan/9CRA0824P8G001/" TargetMode="External"/><Relationship Id="rId149" Type="http://schemas.openxmlformats.org/officeDocument/2006/relationships/hyperlink" Target="https://products.sanyodenki.com/en/sanace/dc/dc-fan/9GA1248G40011/" TargetMode="External"/><Relationship Id="rId314" Type="http://schemas.openxmlformats.org/officeDocument/2006/relationships/hyperlink" Target="https://products.sanyodenki.com/en/sanace/dc/long-life-fan/9LG1424P1H001/" TargetMode="External"/><Relationship Id="rId95" Type="http://schemas.openxmlformats.org/officeDocument/2006/relationships/hyperlink" Target="https://products.sanyodenki.com/en/sanace/dc/dc-fan/9GA0412P3J011/" TargetMode="External"/><Relationship Id="rId160" Type="http://schemas.openxmlformats.org/officeDocument/2006/relationships/hyperlink" Target="https://products.sanyodenki.com/en/sanace/dc/dc-fan/9GE0412P3K03/" TargetMode="External"/><Relationship Id="rId216" Type="http://schemas.openxmlformats.org/officeDocument/2006/relationships/hyperlink" Target="https://products.sanyodenki.com/en/sanace/dc/dc-fan/9HV0824P1G003/" TargetMode="External"/><Relationship Id="rId258" Type="http://schemas.openxmlformats.org/officeDocument/2006/relationships/hyperlink" Target="https://products.sanyodenki.com/en/sanace/dc/centrifugal-fan/9TJ24P0H61/" TargetMode="External"/><Relationship Id="rId22" Type="http://schemas.openxmlformats.org/officeDocument/2006/relationships/hyperlink" Target="https://products.sanyodenki.com/en/sanace/dc/blower/9BMB12P2H01/" TargetMode="External"/><Relationship Id="rId64" Type="http://schemas.openxmlformats.org/officeDocument/2006/relationships/hyperlink" Target="https://products.sanyodenki.com/en/sanace/dc/counter-rotating-fan/9CRE0812P8G001/" TargetMode="External"/><Relationship Id="rId118" Type="http://schemas.openxmlformats.org/officeDocument/2006/relationships/hyperlink" Target="https://products.sanyodenki.com/en/sanace/dc/dc-fan/9GA0812P1H61/" TargetMode="External"/><Relationship Id="rId171" Type="http://schemas.openxmlformats.org/officeDocument/2006/relationships/hyperlink" Target="https://products.sanyodenki.com/en/sanace/dc/dc-fan/9GV0612P1H03/" TargetMode="External"/><Relationship Id="rId227" Type="http://schemas.openxmlformats.org/officeDocument/2006/relationships/hyperlink" Target="https://products.sanyodenki.com/en/sanace/dc/dc-fan/9HV1248P1H001/" TargetMode="External"/><Relationship Id="rId269" Type="http://schemas.openxmlformats.org/officeDocument/2006/relationships/hyperlink" Target="https://products.sanyodenki.com/en/sanace/dc/splash_proof_blower/9W1BM12P2H001/" TargetMode="External"/><Relationship Id="rId33" Type="http://schemas.openxmlformats.org/officeDocument/2006/relationships/hyperlink" Target="https://products.sanyodenki.com/en/sanace/dc/blower/9BMB24P2K01/" TargetMode="External"/><Relationship Id="rId129" Type="http://schemas.openxmlformats.org/officeDocument/2006/relationships/hyperlink" Target="https://products.sanyodenki.com/en/sanace/dc/dc-fan/9GA0824P2S0011/" TargetMode="External"/><Relationship Id="rId280" Type="http://schemas.openxmlformats.org/officeDocument/2006/relationships/hyperlink" Target="https://products.sanyodenki.com/en/sanace/dc/splash-proof-centrifugal-fan/9W2TN24P1H001/" TargetMode="External"/><Relationship Id="rId75" Type="http://schemas.openxmlformats.org/officeDocument/2006/relationships/hyperlink" Target="https://products.sanyodenki.com/en/sanace/dc/dc-fan/9G0612G1011/" TargetMode="External"/><Relationship Id="rId140" Type="http://schemas.openxmlformats.org/officeDocument/2006/relationships/hyperlink" Target="https://products.sanyodenki.com/en/sanace/dc/dc-fan/9GA1212G4001/" TargetMode="External"/><Relationship Id="rId182" Type="http://schemas.openxmlformats.org/officeDocument/2006/relationships/hyperlink" Target="https://products.sanyodenki.com/en/sanace/dc/dc-fan/9GV0812P1H031/" TargetMode="External"/><Relationship Id="rId6" Type="http://schemas.openxmlformats.org/officeDocument/2006/relationships/hyperlink" Target="https://products.sanyodenki.com/en/sanace/ac/acdc-fan/9ADW1TS11P0M001/" TargetMode="External"/><Relationship Id="rId238" Type="http://schemas.openxmlformats.org/officeDocument/2006/relationships/hyperlink" Target="https://products.sanyodenki.com/en/sanace/dc/long-life-fan/9LG1224P1G001/" TargetMode="External"/><Relationship Id="rId291" Type="http://schemas.openxmlformats.org/officeDocument/2006/relationships/hyperlink" Target="https://products.sanyodenki.com/en/sanace/dc/splash-proof-fan/9WL0924P1H001/" TargetMode="External"/><Relationship Id="rId305" Type="http://schemas.openxmlformats.org/officeDocument/2006/relationships/hyperlink" Target="https://products.sanyodenki.com/en/sanace/dc/splash-proof-fan/9WV0948P1H001/" TargetMode="External"/><Relationship Id="rId44" Type="http://schemas.openxmlformats.org/officeDocument/2006/relationships/hyperlink" Target="https://products.sanyodenki.com/en/sanace/dc/counter-rotating-fan/9CRA0412P4G03/" TargetMode="External"/><Relationship Id="rId86" Type="http://schemas.openxmlformats.org/officeDocument/2006/relationships/hyperlink" Target="https://products.sanyodenki.com/en/sanace/dc/dc-fan/9GA0312P3G001/" TargetMode="External"/><Relationship Id="rId151" Type="http://schemas.openxmlformats.org/officeDocument/2006/relationships/hyperlink" Target="https://products.sanyodenki.com/en/sanace/dc/dc-fan/9GA1248P4G0011/" TargetMode="External"/><Relationship Id="rId193" Type="http://schemas.openxmlformats.org/officeDocument/2006/relationships/hyperlink" Target="https://products.sanyodenki.com/en/sanace/dc/dc-fan/9GV1212P1J01/" TargetMode="External"/><Relationship Id="rId207" Type="http://schemas.openxmlformats.org/officeDocument/2006/relationships/hyperlink" Target="https://products.sanyodenki.com/en/sanace/dc/dc-fan/9GV5724H501/" TargetMode="External"/><Relationship Id="rId249" Type="http://schemas.openxmlformats.org/officeDocument/2006/relationships/hyperlink" Target="https://products.sanyodenki.com/en/sanace/dc/dc-fan/9SG5724P5H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0E67-7636-4641-83DA-D42ADE7BB37E}">
  <dimension ref="A1:R320"/>
  <sheetViews>
    <sheetView tabSelected="1" zoomScale="72" zoomScaleNormal="85" workbookViewId="0">
      <pane ySplit="1" topLeftCell="A292" activePane="bottomLeft" state="frozen"/>
      <selection pane="bottomLeft" activeCell="K332" sqref="K332"/>
    </sheetView>
  </sheetViews>
  <sheetFormatPr defaultColWidth="9.1796875" defaultRowHeight="14.5" x14ac:dyDescent="0.35"/>
  <cols>
    <col min="1" max="1" width="26.1796875" style="7" customWidth="1"/>
    <col min="2" max="3" width="36.81640625" style="7" customWidth="1"/>
    <col min="4" max="5" width="15.7265625" style="7" customWidth="1"/>
    <col min="6" max="6" width="15.81640625" style="7" customWidth="1"/>
    <col min="7" max="7" width="15.54296875" style="7" customWidth="1"/>
    <col min="8" max="8" width="14.26953125" style="7" customWidth="1"/>
    <col min="9" max="10" width="13.7265625" style="7" customWidth="1"/>
    <col min="11" max="11" width="26.453125" style="7" customWidth="1"/>
    <col min="12" max="12" width="14.1796875" style="7" customWidth="1"/>
    <col min="13" max="13" width="15.7265625" style="7" customWidth="1"/>
    <col min="14" max="14" width="14.54296875" style="7" customWidth="1"/>
    <col min="15" max="15" width="15.81640625" style="7" customWidth="1"/>
    <col min="16" max="16" width="12.1796875" style="7" customWidth="1"/>
    <col min="17" max="17" width="13.54296875" style="7" customWidth="1"/>
    <col min="18" max="18" width="12.26953125" style="7" customWidth="1"/>
    <col min="19" max="16384" width="9.1796875" style="7"/>
  </cols>
  <sheetData>
    <row r="1" spans="1:18" x14ac:dyDescent="0.35">
      <c r="A1" s="4" t="s">
        <v>339</v>
      </c>
      <c r="B1" s="4" t="s">
        <v>336</v>
      </c>
      <c r="C1" s="4" t="s">
        <v>335</v>
      </c>
      <c r="D1" s="4" t="s">
        <v>341</v>
      </c>
      <c r="E1" s="4" t="s">
        <v>342</v>
      </c>
      <c r="F1" s="4" t="s">
        <v>343</v>
      </c>
      <c r="G1" s="4" t="s">
        <v>344</v>
      </c>
      <c r="H1" s="4" t="s">
        <v>348</v>
      </c>
      <c r="I1" s="4" t="s">
        <v>349</v>
      </c>
      <c r="J1" s="4" t="s">
        <v>337</v>
      </c>
      <c r="K1" s="4" t="s">
        <v>346</v>
      </c>
      <c r="L1" s="4" t="s">
        <v>347</v>
      </c>
      <c r="M1" s="4" t="s">
        <v>345</v>
      </c>
      <c r="N1" s="4" t="s">
        <v>338</v>
      </c>
      <c r="O1" s="4" t="s">
        <v>0</v>
      </c>
      <c r="P1" s="4" t="s">
        <v>350</v>
      </c>
      <c r="Q1" s="4" t="s">
        <v>351</v>
      </c>
      <c r="R1" s="4" t="s">
        <v>352</v>
      </c>
    </row>
    <row r="2" spans="1:18" ht="43.5" x14ac:dyDescent="0.35">
      <c r="A2" s="8" t="s">
        <v>340</v>
      </c>
      <c r="B2" s="2" t="s">
        <v>310</v>
      </c>
      <c r="C2" s="1" t="s">
        <v>312</v>
      </c>
      <c r="D2" s="2">
        <v>40</v>
      </c>
      <c r="E2" s="2">
        <f>+D2</f>
        <v>40</v>
      </c>
      <c r="F2" s="2">
        <v>28</v>
      </c>
      <c r="G2" s="2">
        <v>12</v>
      </c>
      <c r="H2" s="2">
        <v>0.52</v>
      </c>
      <c r="I2" s="2">
        <v>6.24</v>
      </c>
      <c r="J2" s="2">
        <v>17500</v>
      </c>
      <c r="K2" s="2">
        <v>37.799999999999997</v>
      </c>
      <c r="L2" s="2">
        <v>400</v>
      </c>
      <c r="M2" s="2">
        <v>51</v>
      </c>
      <c r="N2" s="2" t="s">
        <v>313</v>
      </c>
      <c r="O2" s="2" t="s">
        <v>4</v>
      </c>
      <c r="P2" s="2" t="s">
        <v>289</v>
      </c>
      <c r="Q2" s="2" t="s">
        <v>5</v>
      </c>
      <c r="R2" s="2" t="s">
        <v>6</v>
      </c>
    </row>
    <row r="3" spans="1:18" ht="43.5" x14ac:dyDescent="0.35">
      <c r="A3" s="8" t="s">
        <v>340</v>
      </c>
      <c r="B3" s="2" t="s">
        <v>310</v>
      </c>
      <c r="C3" s="1" t="s">
        <v>314</v>
      </c>
      <c r="D3" s="2">
        <v>40</v>
      </c>
      <c r="E3" s="2">
        <f t="shared" ref="E3:E66" si="0">+D3</f>
        <v>40</v>
      </c>
      <c r="F3" s="2">
        <v>28</v>
      </c>
      <c r="G3" s="2">
        <v>24</v>
      </c>
      <c r="H3" s="2">
        <v>0.26</v>
      </c>
      <c r="I3" s="2">
        <v>6.24</v>
      </c>
      <c r="J3" s="2">
        <v>17500</v>
      </c>
      <c r="K3" s="2">
        <v>37.799999999999997</v>
      </c>
      <c r="L3" s="2">
        <v>400</v>
      </c>
      <c r="M3" s="2">
        <v>51</v>
      </c>
      <c r="N3" s="2" t="s">
        <v>313</v>
      </c>
      <c r="O3" s="2" t="s">
        <v>4</v>
      </c>
      <c r="P3" s="2" t="s">
        <v>289</v>
      </c>
      <c r="Q3" s="2" t="s">
        <v>5</v>
      </c>
      <c r="R3" s="2" t="s">
        <v>6</v>
      </c>
    </row>
    <row r="4" spans="1:18" ht="29" x14ac:dyDescent="0.35">
      <c r="A4" s="8" t="s">
        <v>340</v>
      </c>
      <c r="B4" s="2" t="s">
        <v>101</v>
      </c>
      <c r="C4" s="1" t="s">
        <v>117</v>
      </c>
      <c r="D4" s="2">
        <v>60</v>
      </c>
      <c r="E4" s="2">
        <f t="shared" si="0"/>
        <v>60</v>
      </c>
      <c r="F4" s="2">
        <v>38</v>
      </c>
      <c r="G4" s="2">
        <v>12</v>
      </c>
      <c r="H4" s="2">
        <v>0.55000000000000004</v>
      </c>
      <c r="I4" s="2">
        <v>6.6</v>
      </c>
      <c r="J4" s="2">
        <v>11500</v>
      </c>
      <c r="K4" s="2">
        <v>69</v>
      </c>
      <c r="L4" s="2">
        <v>375</v>
      </c>
      <c r="M4" s="2">
        <v>52</v>
      </c>
      <c r="N4" s="2" t="s">
        <v>17</v>
      </c>
      <c r="O4" s="2" t="s">
        <v>4</v>
      </c>
      <c r="P4" s="2"/>
      <c r="Q4" s="2" t="s">
        <v>5</v>
      </c>
      <c r="R4" s="2" t="s">
        <v>5</v>
      </c>
    </row>
    <row r="5" spans="1:18" ht="29" x14ac:dyDescent="0.35">
      <c r="A5" s="8" t="s">
        <v>340</v>
      </c>
      <c r="B5" s="2" t="s">
        <v>101</v>
      </c>
      <c r="C5" s="1" t="s">
        <v>118</v>
      </c>
      <c r="D5" s="2">
        <v>60</v>
      </c>
      <c r="E5" s="2">
        <f t="shared" si="0"/>
        <v>60</v>
      </c>
      <c r="F5" s="2">
        <v>38</v>
      </c>
      <c r="G5" s="2">
        <v>12</v>
      </c>
      <c r="H5" s="2">
        <v>0.55000000000000004</v>
      </c>
      <c r="I5" s="2">
        <v>6.6</v>
      </c>
      <c r="J5" s="2">
        <v>11500</v>
      </c>
      <c r="K5" s="2">
        <v>69</v>
      </c>
      <c r="L5" s="2">
        <v>375</v>
      </c>
      <c r="M5" s="2">
        <v>52</v>
      </c>
      <c r="N5" s="2" t="s">
        <v>17</v>
      </c>
      <c r="O5" s="2" t="s">
        <v>4</v>
      </c>
      <c r="P5" s="2"/>
      <c r="Q5" s="2" t="s">
        <v>5</v>
      </c>
      <c r="R5" s="2" t="s">
        <v>6</v>
      </c>
    </row>
    <row r="6" spans="1:18" ht="29" x14ac:dyDescent="0.35">
      <c r="A6" s="8" t="s">
        <v>340</v>
      </c>
      <c r="B6" s="2" t="s">
        <v>101</v>
      </c>
      <c r="C6" s="1" t="s">
        <v>100</v>
      </c>
      <c r="D6" s="2">
        <v>38</v>
      </c>
      <c r="E6" s="2">
        <f t="shared" si="0"/>
        <v>38</v>
      </c>
      <c r="F6" s="2">
        <v>28</v>
      </c>
      <c r="G6" s="2">
        <v>12</v>
      </c>
      <c r="H6" s="2">
        <v>0.33</v>
      </c>
      <c r="I6" s="2">
        <v>4</v>
      </c>
      <c r="J6" s="2">
        <v>19000</v>
      </c>
      <c r="K6" s="2">
        <v>27</v>
      </c>
      <c r="L6" s="2">
        <v>460</v>
      </c>
      <c r="M6" s="2">
        <v>53</v>
      </c>
      <c r="N6" s="2" t="s">
        <v>17</v>
      </c>
      <c r="O6" s="2" t="s">
        <v>4</v>
      </c>
      <c r="P6" s="2"/>
      <c r="Q6" s="2" t="s">
        <v>5</v>
      </c>
      <c r="R6" s="2" t="s">
        <v>5</v>
      </c>
    </row>
    <row r="7" spans="1:18" ht="29" x14ac:dyDescent="0.35">
      <c r="A7" s="8" t="s">
        <v>340</v>
      </c>
      <c r="B7" s="2" t="s">
        <v>101</v>
      </c>
      <c r="C7" s="1" t="s">
        <v>102</v>
      </c>
      <c r="D7" s="2">
        <v>38</v>
      </c>
      <c r="E7" s="2">
        <f t="shared" si="0"/>
        <v>38</v>
      </c>
      <c r="F7" s="2">
        <v>28</v>
      </c>
      <c r="G7" s="2">
        <v>12</v>
      </c>
      <c r="H7" s="2">
        <v>0.33</v>
      </c>
      <c r="I7" s="2">
        <v>4</v>
      </c>
      <c r="J7" s="2">
        <v>19000</v>
      </c>
      <c r="K7" s="2">
        <v>27</v>
      </c>
      <c r="L7" s="2">
        <v>460</v>
      </c>
      <c r="M7" s="2">
        <v>53</v>
      </c>
      <c r="N7" s="2" t="s">
        <v>17</v>
      </c>
      <c r="O7" s="2" t="s">
        <v>4</v>
      </c>
      <c r="P7" s="2"/>
      <c r="Q7" s="2" t="s">
        <v>5</v>
      </c>
      <c r="R7" s="2" t="s">
        <v>6</v>
      </c>
    </row>
    <row r="8" spans="1:18" ht="29" x14ac:dyDescent="0.35">
      <c r="A8" s="8" t="s">
        <v>340</v>
      </c>
      <c r="B8" s="2" t="s">
        <v>101</v>
      </c>
      <c r="C8" s="1" t="s">
        <v>107</v>
      </c>
      <c r="D8" s="2">
        <v>40</v>
      </c>
      <c r="E8" s="2">
        <f t="shared" si="0"/>
        <v>40</v>
      </c>
      <c r="F8" s="2">
        <v>28</v>
      </c>
      <c r="G8" s="2">
        <v>12</v>
      </c>
      <c r="H8" s="2">
        <v>0.39</v>
      </c>
      <c r="I8" s="2">
        <v>4.68</v>
      </c>
      <c r="J8" s="2">
        <v>16500</v>
      </c>
      <c r="K8" s="2">
        <v>36.6</v>
      </c>
      <c r="L8" s="2">
        <v>450</v>
      </c>
      <c r="M8" s="2">
        <v>53</v>
      </c>
      <c r="N8" s="2" t="s">
        <v>17</v>
      </c>
      <c r="O8" s="2" t="s">
        <v>4</v>
      </c>
      <c r="P8" s="2"/>
      <c r="Q8" s="2" t="s">
        <v>5</v>
      </c>
      <c r="R8" s="2" t="s">
        <v>5</v>
      </c>
    </row>
    <row r="9" spans="1:18" ht="29" x14ac:dyDescent="0.35">
      <c r="A9" s="8" t="s">
        <v>340</v>
      </c>
      <c r="B9" s="2" t="s">
        <v>101</v>
      </c>
      <c r="C9" s="1" t="s">
        <v>108</v>
      </c>
      <c r="D9" s="2">
        <v>40</v>
      </c>
      <c r="E9" s="2">
        <f t="shared" si="0"/>
        <v>40</v>
      </c>
      <c r="F9" s="2">
        <v>28</v>
      </c>
      <c r="G9" s="2">
        <v>12</v>
      </c>
      <c r="H9" s="2">
        <v>0.39</v>
      </c>
      <c r="I9" s="2">
        <v>4.68</v>
      </c>
      <c r="J9" s="2">
        <v>16500</v>
      </c>
      <c r="K9" s="2">
        <v>36.6</v>
      </c>
      <c r="L9" s="2">
        <v>450</v>
      </c>
      <c r="M9" s="2">
        <v>53</v>
      </c>
      <c r="N9" s="2" t="s">
        <v>17</v>
      </c>
      <c r="O9" s="2" t="s">
        <v>4</v>
      </c>
      <c r="P9" s="2"/>
      <c r="Q9" s="2" t="s">
        <v>5</v>
      </c>
      <c r="R9" s="2" t="s">
        <v>6</v>
      </c>
    </row>
    <row r="10" spans="1:18" ht="29" x14ac:dyDescent="0.35">
      <c r="A10" s="8" t="s">
        <v>340</v>
      </c>
      <c r="B10" s="2" t="s">
        <v>101</v>
      </c>
      <c r="C10" s="1" t="s">
        <v>113</v>
      </c>
      <c r="D10" s="2">
        <v>40</v>
      </c>
      <c r="E10" s="2">
        <f t="shared" si="0"/>
        <v>40</v>
      </c>
      <c r="F10" s="2">
        <v>28</v>
      </c>
      <c r="G10" s="2">
        <v>24</v>
      </c>
      <c r="H10" s="2">
        <v>0.22</v>
      </c>
      <c r="I10" s="2">
        <v>5.28</v>
      </c>
      <c r="J10" s="2">
        <v>16500</v>
      </c>
      <c r="K10" s="2">
        <v>36.6</v>
      </c>
      <c r="L10" s="2">
        <v>450</v>
      </c>
      <c r="M10" s="2">
        <v>53</v>
      </c>
      <c r="N10" s="2" t="s">
        <v>17</v>
      </c>
      <c r="O10" s="2" t="s">
        <v>4</v>
      </c>
      <c r="P10" s="2"/>
      <c r="Q10" s="2" t="s">
        <v>5</v>
      </c>
      <c r="R10" s="2" t="s">
        <v>5</v>
      </c>
    </row>
    <row r="11" spans="1:18" ht="29" x14ac:dyDescent="0.35">
      <c r="A11" s="8" t="s">
        <v>340</v>
      </c>
      <c r="B11" s="2" t="s">
        <v>101</v>
      </c>
      <c r="C11" s="1" t="s">
        <v>114</v>
      </c>
      <c r="D11" s="2">
        <v>40</v>
      </c>
      <c r="E11" s="2">
        <f t="shared" si="0"/>
        <v>40</v>
      </c>
      <c r="F11" s="2">
        <v>28</v>
      </c>
      <c r="G11" s="2">
        <v>24</v>
      </c>
      <c r="H11" s="2">
        <v>0.22</v>
      </c>
      <c r="I11" s="2">
        <v>5.28</v>
      </c>
      <c r="J11" s="2">
        <v>16500</v>
      </c>
      <c r="K11" s="2">
        <v>36.6</v>
      </c>
      <c r="L11" s="2">
        <v>450</v>
      </c>
      <c r="M11" s="2">
        <v>53</v>
      </c>
      <c r="N11" s="2" t="s">
        <v>17</v>
      </c>
      <c r="O11" s="2" t="s">
        <v>4</v>
      </c>
      <c r="P11" s="2"/>
      <c r="Q11" s="2" t="s">
        <v>5</v>
      </c>
      <c r="R11" s="2" t="s">
        <v>6</v>
      </c>
    </row>
    <row r="12" spans="1:18" x14ac:dyDescent="0.35">
      <c r="A12" s="8" t="s">
        <v>340</v>
      </c>
      <c r="B12" s="6" t="s">
        <v>48</v>
      </c>
      <c r="C12" s="5" t="s">
        <v>72</v>
      </c>
      <c r="D12" s="6">
        <v>40</v>
      </c>
      <c r="E12" s="2">
        <f t="shared" si="0"/>
        <v>40</v>
      </c>
      <c r="F12" s="6">
        <v>56</v>
      </c>
      <c r="G12" s="6">
        <v>12</v>
      </c>
      <c r="H12" s="6">
        <v>0.52</v>
      </c>
      <c r="I12" s="6">
        <v>6.24</v>
      </c>
      <c r="J12" s="6">
        <v>14000</v>
      </c>
      <c r="K12" s="6">
        <v>39</v>
      </c>
      <c r="L12" s="6">
        <v>360</v>
      </c>
      <c r="M12" s="6">
        <v>54</v>
      </c>
      <c r="N12" s="6" t="s">
        <v>17</v>
      </c>
      <c r="O12" s="6" t="s">
        <v>4</v>
      </c>
      <c r="P12" s="6"/>
      <c r="Q12" s="6" t="s">
        <v>5</v>
      </c>
      <c r="R12" s="6" t="s">
        <v>6</v>
      </c>
    </row>
    <row r="13" spans="1:18" ht="29" x14ac:dyDescent="0.35">
      <c r="A13" s="8" t="s">
        <v>340</v>
      </c>
      <c r="B13" s="2" t="s">
        <v>101</v>
      </c>
      <c r="C13" s="1" t="s">
        <v>109</v>
      </c>
      <c r="D13" s="2">
        <v>40</v>
      </c>
      <c r="E13" s="2">
        <f t="shared" si="0"/>
        <v>40</v>
      </c>
      <c r="F13" s="2">
        <v>28</v>
      </c>
      <c r="G13" s="2">
        <v>12</v>
      </c>
      <c r="H13" s="2">
        <v>0.49</v>
      </c>
      <c r="I13" s="2">
        <v>5.88</v>
      </c>
      <c r="J13" s="2">
        <v>18000</v>
      </c>
      <c r="K13" s="2">
        <v>40.200000000000003</v>
      </c>
      <c r="L13" s="2">
        <v>535</v>
      </c>
      <c r="M13" s="2">
        <v>54</v>
      </c>
      <c r="N13" s="2" t="s">
        <v>17</v>
      </c>
      <c r="O13" s="2" t="s">
        <v>4</v>
      </c>
      <c r="P13" s="2"/>
      <c r="Q13" s="2" t="s">
        <v>5</v>
      </c>
      <c r="R13" s="2" t="s">
        <v>5</v>
      </c>
    </row>
    <row r="14" spans="1:18" ht="29" x14ac:dyDescent="0.35">
      <c r="A14" s="8" t="s">
        <v>340</v>
      </c>
      <c r="B14" s="2" t="s">
        <v>101</v>
      </c>
      <c r="C14" s="1" t="s">
        <v>110</v>
      </c>
      <c r="D14" s="2">
        <v>40</v>
      </c>
      <c r="E14" s="2">
        <f t="shared" si="0"/>
        <v>40</v>
      </c>
      <c r="F14" s="2">
        <v>28</v>
      </c>
      <c r="G14" s="2">
        <v>12</v>
      </c>
      <c r="H14" s="2">
        <v>0.49</v>
      </c>
      <c r="I14" s="2">
        <v>5.88</v>
      </c>
      <c r="J14" s="2">
        <v>18000</v>
      </c>
      <c r="K14" s="2">
        <v>40.200000000000003</v>
      </c>
      <c r="L14" s="2">
        <v>535</v>
      </c>
      <c r="M14" s="2">
        <v>54</v>
      </c>
      <c r="N14" s="2" t="s">
        <v>17</v>
      </c>
      <c r="O14" s="2" t="s">
        <v>4</v>
      </c>
      <c r="P14" s="2"/>
      <c r="Q14" s="2" t="s">
        <v>5</v>
      </c>
      <c r="R14" s="2" t="s">
        <v>6</v>
      </c>
    </row>
    <row r="15" spans="1:18" ht="29" x14ac:dyDescent="0.35">
      <c r="A15" s="8" t="s">
        <v>340</v>
      </c>
      <c r="B15" s="2" t="s">
        <v>101</v>
      </c>
      <c r="C15" s="1" t="s">
        <v>116</v>
      </c>
      <c r="D15" s="2">
        <v>40</v>
      </c>
      <c r="E15" s="2">
        <f t="shared" si="0"/>
        <v>40</v>
      </c>
      <c r="F15" s="2">
        <v>28</v>
      </c>
      <c r="G15" s="2">
        <v>24</v>
      </c>
      <c r="H15" s="2">
        <v>0.27</v>
      </c>
      <c r="I15" s="2">
        <v>6.48</v>
      </c>
      <c r="J15" s="2">
        <v>18000</v>
      </c>
      <c r="K15" s="2">
        <v>40.200000000000003</v>
      </c>
      <c r="L15" s="2">
        <v>535</v>
      </c>
      <c r="M15" s="2">
        <v>54</v>
      </c>
      <c r="N15" s="2" t="s">
        <v>17</v>
      </c>
      <c r="O15" s="2" t="s">
        <v>4</v>
      </c>
      <c r="P15" s="2"/>
      <c r="Q15" s="2" t="s">
        <v>5</v>
      </c>
      <c r="R15" s="2" t="s">
        <v>6</v>
      </c>
    </row>
    <row r="16" spans="1:18" ht="29" x14ac:dyDescent="0.35">
      <c r="A16" s="8" t="s">
        <v>340</v>
      </c>
      <c r="B16" s="2" t="s">
        <v>101</v>
      </c>
      <c r="C16" s="1" t="s">
        <v>134</v>
      </c>
      <c r="D16" s="2">
        <v>80</v>
      </c>
      <c r="E16" s="2">
        <f t="shared" si="0"/>
        <v>80</v>
      </c>
      <c r="F16" s="2">
        <v>38</v>
      </c>
      <c r="G16" s="2">
        <v>12</v>
      </c>
      <c r="H16" s="2">
        <v>0.6</v>
      </c>
      <c r="I16" s="2">
        <v>7.2</v>
      </c>
      <c r="J16" s="2">
        <v>8250</v>
      </c>
      <c r="K16" s="2">
        <v>135</v>
      </c>
      <c r="L16" s="2">
        <v>380</v>
      </c>
      <c r="M16" s="2">
        <v>55</v>
      </c>
      <c r="N16" s="2" t="s">
        <v>17</v>
      </c>
      <c r="O16" s="2" t="s">
        <v>4</v>
      </c>
      <c r="P16" s="2"/>
      <c r="Q16" s="2" t="s">
        <v>5</v>
      </c>
      <c r="R16" s="2" t="s">
        <v>5</v>
      </c>
    </row>
    <row r="17" spans="1:18" ht="29" x14ac:dyDescent="0.35">
      <c r="A17" s="8" t="s">
        <v>340</v>
      </c>
      <c r="B17" s="2" t="s">
        <v>101</v>
      </c>
      <c r="C17" s="1" t="s">
        <v>135</v>
      </c>
      <c r="D17" s="2">
        <v>80</v>
      </c>
      <c r="E17" s="2">
        <f t="shared" si="0"/>
        <v>80</v>
      </c>
      <c r="F17" s="2">
        <v>38</v>
      </c>
      <c r="G17" s="2">
        <v>12</v>
      </c>
      <c r="H17" s="2">
        <v>0.6</v>
      </c>
      <c r="I17" s="2">
        <v>7.2</v>
      </c>
      <c r="J17" s="2">
        <v>8250</v>
      </c>
      <c r="K17" s="2">
        <v>135</v>
      </c>
      <c r="L17" s="2">
        <v>380</v>
      </c>
      <c r="M17" s="2">
        <v>55</v>
      </c>
      <c r="N17" s="2" t="s">
        <v>17</v>
      </c>
      <c r="O17" s="2" t="s">
        <v>4</v>
      </c>
      <c r="P17" s="2"/>
      <c r="Q17" s="2" t="s">
        <v>5</v>
      </c>
      <c r="R17" s="2" t="s">
        <v>6</v>
      </c>
    </row>
    <row r="18" spans="1:18" ht="29" x14ac:dyDescent="0.35">
      <c r="A18" s="8" t="s">
        <v>340</v>
      </c>
      <c r="B18" s="2" t="s">
        <v>101</v>
      </c>
      <c r="C18" s="1" t="s">
        <v>140</v>
      </c>
      <c r="D18" s="2">
        <v>80</v>
      </c>
      <c r="E18" s="2">
        <f t="shared" si="0"/>
        <v>80</v>
      </c>
      <c r="F18" s="2">
        <v>38</v>
      </c>
      <c r="G18" s="2">
        <v>24</v>
      </c>
      <c r="H18" s="2">
        <v>0.3</v>
      </c>
      <c r="I18" s="2">
        <v>7.2</v>
      </c>
      <c r="J18" s="2">
        <v>8250</v>
      </c>
      <c r="K18" s="2">
        <v>135</v>
      </c>
      <c r="L18" s="2">
        <v>380</v>
      </c>
      <c r="M18" s="2">
        <v>55</v>
      </c>
      <c r="N18" s="2" t="s">
        <v>17</v>
      </c>
      <c r="O18" s="2" t="s">
        <v>4</v>
      </c>
      <c r="P18" s="2"/>
      <c r="Q18" s="2" t="s">
        <v>5</v>
      </c>
      <c r="R18" s="2" t="s">
        <v>5</v>
      </c>
    </row>
    <row r="19" spans="1:18" ht="29" x14ac:dyDescent="0.35">
      <c r="A19" s="8" t="s">
        <v>340</v>
      </c>
      <c r="B19" s="2" t="s">
        <v>101</v>
      </c>
      <c r="C19" s="1" t="s">
        <v>141</v>
      </c>
      <c r="D19" s="2">
        <v>80</v>
      </c>
      <c r="E19" s="2">
        <f t="shared" si="0"/>
        <v>80</v>
      </c>
      <c r="F19" s="2">
        <v>38</v>
      </c>
      <c r="G19" s="2">
        <v>24</v>
      </c>
      <c r="H19" s="2">
        <v>0.3</v>
      </c>
      <c r="I19" s="2">
        <v>7.2</v>
      </c>
      <c r="J19" s="2">
        <v>8250</v>
      </c>
      <c r="K19" s="2">
        <v>135</v>
      </c>
      <c r="L19" s="2">
        <v>380</v>
      </c>
      <c r="M19" s="2">
        <v>55</v>
      </c>
      <c r="N19" s="2" t="s">
        <v>17</v>
      </c>
      <c r="O19" s="2" t="s">
        <v>4</v>
      </c>
      <c r="P19" s="2"/>
      <c r="Q19" s="2" t="s">
        <v>5</v>
      </c>
      <c r="R19" s="2" t="s">
        <v>6</v>
      </c>
    </row>
    <row r="20" spans="1:18" ht="29" x14ac:dyDescent="0.35">
      <c r="A20" s="8" t="s">
        <v>340</v>
      </c>
      <c r="B20" s="2" t="s">
        <v>288</v>
      </c>
      <c r="C20" s="1" t="s">
        <v>290</v>
      </c>
      <c r="D20" s="2">
        <v>97</v>
      </c>
      <c r="E20" s="2">
        <f t="shared" si="0"/>
        <v>97</v>
      </c>
      <c r="F20" s="2">
        <v>33</v>
      </c>
      <c r="G20" s="2">
        <v>12</v>
      </c>
      <c r="H20" s="2">
        <v>0.9</v>
      </c>
      <c r="I20" s="2">
        <v>10.8</v>
      </c>
      <c r="J20" s="2">
        <v>4100</v>
      </c>
      <c r="K20" s="2">
        <v>55.800000000000004</v>
      </c>
      <c r="L20" s="2">
        <v>380</v>
      </c>
      <c r="M20" s="2">
        <v>55</v>
      </c>
      <c r="N20" s="2" t="s">
        <v>17</v>
      </c>
      <c r="O20" s="2" t="s">
        <v>4</v>
      </c>
      <c r="P20" s="2" t="s">
        <v>289</v>
      </c>
      <c r="Q20" s="2" t="s">
        <v>5</v>
      </c>
      <c r="R20" s="2" t="s">
        <v>6</v>
      </c>
    </row>
    <row r="21" spans="1:18" ht="29" x14ac:dyDescent="0.35">
      <c r="A21" s="8" t="s">
        <v>340</v>
      </c>
      <c r="B21" s="2" t="s">
        <v>288</v>
      </c>
      <c r="C21" s="1" t="s">
        <v>292</v>
      </c>
      <c r="D21" s="2">
        <v>97</v>
      </c>
      <c r="E21" s="2">
        <f t="shared" si="0"/>
        <v>97</v>
      </c>
      <c r="F21" s="2">
        <v>33</v>
      </c>
      <c r="G21" s="2">
        <v>24</v>
      </c>
      <c r="H21" s="2">
        <v>0.45</v>
      </c>
      <c r="I21" s="2">
        <v>10.8</v>
      </c>
      <c r="J21" s="2">
        <v>4100</v>
      </c>
      <c r="K21" s="2">
        <v>55.800000000000004</v>
      </c>
      <c r="L21" s="2">
        <v>380</v>
      </c>
      <c r="M21" s="2">
        <v>55</v>
      </c>
      <c r="N21" s="2" t="s">
        <v>17</v>
      </c>
      <c r="O21" s="2" t="s">
        <v>4</v>
      </c>
      <c r="P21" s="2" t="s">
        <v>289</v>
      </c>
      <c r="Q21" s="2" t="s">
        <v>5</v>
      </c>
      <c r="R21" s="2" t="s">
        <v>6</v>
      </c>
    </row>
    <row r="22" spans="1:18" ht="29" x14ac:dyDescent="0.35">
      <c r="A22" s="8" t="s">
        <v>340</v>
      </c>
      <c r="B22" s="2" t="s">
        <v>23</v>
      </c>
      <c r="C22" s="1" t="s">
        <v>25</v>
      </c>
      <c r="D22" s="2">
        <v>97</v>
      </c>
      <c r="E22" s="2">
        <f t="shared" si="0"/>
        <v>97</v>
      </c>
      <c r="F22" s="2">
        <v>33</v>
      </c>
      <c r="G22" s="2">
        <v>12</v>
      </c>
      <c r="H22" s="2">
        <v>0.9</v>
      </c>
      <c r="I22" s="2">
        <v>10.8</v>
      </c>
      <c r="J22" s="2">
        <v>4500</v>
      </c>
      <c r="K22" s="2">
        <v>62.400000000000006</v>
      </c>
      <c r="L22" s="2">
        <v>410</v>
      </c>
      <c r="M22" s="2">
        <v>56</v>
      </c>
      <c r="N22" s="2" t="s">
        <v>17</v>
      </c>
      <c r="O22" s="2" t="s">
        <v>4</v>
      </c>
      <c r="P22" s="2"/>
      <c r="Q22" s="2" t="s">
        <v>6</v>
      </c>
      <c r="R22" s="2" t="s">
        <v>6</v>
      </c>
    </row>
    <row r="23" spans="1:18" ht="29" x14ac:dyDescent="0.35">
      <c r="A23" s="8" t="s">
        <v>340</v>
      </c>
      <c r="B23" s="2" t="s">
        <v>23</v>
      </c>
      <c r="C23" s="1" t="s">
        <v>29</v>
      </c>
      <c r="D23" s="2">
        <v>97</v>
      </c>
      <c r="E23" s="2">
        <f t="shared" si="0"/>
        <v>97</v>
      </c>
      <c r="F23" s="2">
        <v>33</v>
      </c>
      <c r="G23" s="2">
        <v>12</v>
      </c>
      <c r="H23" s="2">
        <v>0.9</v>
      </c>
      <c r="I23" s="2">
        <v>10.8</v>
      </c>
      <c r="J23" s="2">
        <v>4500</v>
      </c>
      <c r="K23" s="2">
        <v>62.400000000000006</v>
      </c>
      <c r="L23" s="2">
        <v>410</v>
      </c>
      <c r="M23" s="2">
        <v>56</v>
      </c>
      <c r="N23" s="2" t="s">
        <v>17</v>
      </c>
      <c r="O23" s="2" t="s">
        <v>4</v>
      </c>
      <c r="P23" s="2"/>
      <c r="Q23" s="2" t="s">
        <v>5</v>
      </c>
      <c r="R23" s="2" t="s">
        <v>6</v>
      </c>
    </row>
    <row r="24" spans="1:18" ht="29" x14ac:dyDescent="0.35">
      <c r="A24" s="8" t="s">
        <v>340</v>
      </c>
      <c r="B24" s="2" t="s">
        <v>23</v>
      </c>
      <c r="C24" s="1" t="s">
        <v>35</v>
      </c>
      <c r="D24" s="2">
        <v>97</v>
      </c>
      <c r="E24" s="2">
        <f t="shared" si="0"/>
        <v>97</v>
      </c>
      <c r="F24" s="2">
        <v>33</v>
      </c>
      <c r="G24" s="2">
        <v>24</v>
      </c>
      <c r="H24" s="2">
        <v>0.45</v>
      </c>
      <c r="I24" s="2">
        <v>10.8</v>
      </c>
      <c r="J24" s="2">
        <v>4500</v>
      </c>
      <c r="K24" s="2">
        <v>62.400000000000006</v>
      </c>
      <c r="L24" s="2">
        <v>410</v>
      </c>
      <c r="M24" s="2">
        <v>56</v>
      </c>
      <c r="N24" s="2" t="s">
        <v>17</v>
      </c>
      <c r="O24" s="2" t="s">
        <v>4</v>
      </c>
      <c r="P24" s="2"/>
      <c r="Q24" s="2" t="s">
        <v>6</v>
      </c>
      <c r="R24" s="2" t="s">
        <v>6</v>
      </c>
    </row>
    <row r="25" spans="1:18" ht="29" x14ac:dyDescent="0.35">
      <c r="A25" s="8" t="s">
        <v>340</v>
      </c>
      <c r="B25" s="2" t="s">
        <v>23</v>
      </c>
      <c r="C25" s="1" t="s">
        <v>39</v>
      </c>
      <c r="D25" s="2">
        <v>97</v>
      </c>
      <c r="E25" s="2">
        <f t="shared" si="0"/>
        <v>97</v>
      </c>
      <c r="F25" s="2">
        <v>33</v>
      </c>
      <c r="G25" s="2">
        <v>24</v>
      </c>
      <c r="H25" s="2">
        <v>0.45</v>
      </c>
      <c r="I25" s="2">
        <v>10.8</v>
      </c>
      <c r="J25" s="2">
        <v>4500</v>
      </c>
      <c r="K25" s="2">
        <v>62.400000000000006</v>
      </c>
      <c r="L25" s="2">
        <v>410</v>
      </c>
      <c r="M25" s="2">
        <v>56</v>
      </c>
      <c r="N25" s="2" t="s">
        <v>17</v>
      </c>
      <c r="O25" s="2" t="s">
        <v>4</v>
      </c>
      <c r="P25" s="2"/>
      <c r="Q25" s="2" t="s">
        <v>5</v>
      </c>
      <c r="R25" s="2" t="s">
        <v>6</v>
      </c>
    </row>
    <row r="26" spans="1:18" ht="29" x14ac:dyDescent="0.35">
      <c r="A26" s="8" t="s">
        <v>340</v>
      </c>
      <c r="B26" s="2" t="s">
        <v>85</v>
      </c>
      <c r="C26" s="1" t="s">
        <v>91</v>
      </c>
      <c r="D26" s="2">
        <v>60</v>
      </c>
      <c r="E26" s="2">
        <f t="shared" si="0"/>
        <v>60</v>
      </c>
      <c r="F26" s="2">
        <v>38</v>
      </c>
      <c r="G26" s="2">
        <v>12</v>
      </c>
      <c r="H26" s="2">
        <v>1.36</v>
      </c>
      <c r="I26" s="2">
        <v>16.3</v>
      </c>
      <c r="J26" s="2">
        <v>10800</v>
      </c>
      <c r="K26" s="2">
        <v>102</v>
      </c>
      <c r="L26" s="2">
        <v>370</v>
      </c>
      <c r="M26" s="2">
        <v>56</v>
      </c>
      <c r="N26" s="2" t="s">
        <v>17</v>
      </c>
      <c r="O26" s="2" t="s">
        <v>4</v>
      </c>
      <c r="P26" s="2"/>
      <c r="Q26" s="2" t="s">
        <v>6</v>
      </c>
      <c r="R26" s="2" t="s">
        <v>5</v>
      </c>
    </row>
    <row r="27" spans="1:18" ht="29" x14ac:dyDescent="0.35">
      <c r="A27" s="8" t="s">
        <v>340</v>
      </c>
      <c r="B27" s="2" t="s">
        <v>85</v>
      </c>
      <c r="C27" s="1" t="s">
        <v>92</v>
      </c>
      <c r="D27" s="2">
        <v>60</v>
      </c>
      <c r="E27" s="2">
        <f t="shared" si="0"/>
        <v>60</v>
      </c>
      <c r="F27" s="2">
        <v>38</v>
      </c>
      <c r="G27" s="2">
        <v>12</v>
      </c>
      <c r="H27" s="2">
        <v>1.36</v>
      </c>
      <c r="I27" s="2">
        <v>16.3</v>
      </c>
      <c r="J27" s="2">
        <v>10800</v>
      </c>
      <c r="K27" s="2">
        <v>102</v>
      </c>
      <c r="L27" s="2">
        <v>370</v>
      </c>
      <c r="M27" s="2">
        <v>56</v>
      </c>
      <c r="N27" s="2" t="s">
        <v>17</v>
      </c>
      <c r="O27" s="2" t="s">
        <v>4</v>
      </c>
      <c r="P27" s="2"/>
      <c r="Q27" s="2" t="s">
        <v>6</v>
      </c>
      <c r="R27" s="2" t="s">
        <v>6</v>
      </c>
    </row>
    <row r="28" spans="1:18" ht="29" x14ac:dyDescent="0.35">
      <c r="A28" s="8" t="s">
        <v>340</v>
      </c>
      <c r="B28" s="2" t="s">
        <v>85</v>
      </c>
      <c r="C28" s="1" t="s">
        <v>95</v>
      </c>
      <c r="D28" s="2">
        <v>60</v>
      </c>
      <c r="E28" s="2">
        <f t="shared" si="0"/>
        <v>60</v>
      </c>
      <c r="F28" s="2">
        <v>38</v>
      </c>
      <c r="G28" s="2">
        <v>24</v>
      </c>
      <c r="H28" s="2">
        <v>0.7</v>
      </c>
      <c r="I28" s="2">
        <v>16.8</v>
      </c>
      <c r="J28" s="2">
        <v>10800</v>
      </c>
      <c r="K28" s="2">
        <v>102</v>
      </c>
      <c r="L28" s="2">
        <v>370</v>
      </c>
      <c r="M28" s="2">
        <v>56</v>
      </c>
      <c r="N28" s="2" t="s">
        <v>17</v>
      </c>
      <c r="O28" s="2" t="s">
        <v>4</v>
      </c>
      <c r="P28" s="2"/>
      <c r="Q28" s="2" t="s">
        <v>6</v>
      </c>
      <c r="R28" s="2" t="s">
        <v>5</v>
      </c>
    </row>
    <row r="29" spans="1:18" ht="29" x14ac:dyDescent="0.35">
      <c r="A29" s="8" t="s">
        <v>340</v>
      </c>
      <c r="B29" s="2" t="s">
        <v>85</v>
      </c>
      <c r="C29" s="1" t="s">
        <v>115</v>
      </c>
      <c r="D29" s="2">
        <v>60</v>
      </c>
      <c r="E29" s="2">
        <f t="shared" si="0"/>
        <v>60</v>
      </c>
      <c r="F29" s="2">
        <v>38</v>
      </c>
      <c r="G29" s="2">
        <v>24</v>
      </c>
      <c r="H29" s="2">
        <v>0.7</v>
      </c>
      <c r="I29" s="2">
        <v>16.8</v>
      </c>
      <c r="J29" s="2">
        <v>10800</v>
      </c>
      <c r="K29" s="2">
        <v>102</v>
      </c>
      <c r="L29" s="2">
        <v>370</v>
      </c>
      <c r="M29" s="2">
        <v>56</v>
      </c>
      <c r="N29" s="2" t="s">
        <v>17</v>
      </c>
      <c r="O29" s="2" t="s">
        <v>4</v>
      </c>
      <c r="P29" s="2"/>
      <c r="Q29" s="2" t="s">
        <v>6</v>
      </c>
      <c r="R29" s="2" t="s">
        <v>6</v>
      </c>
    </row>
    <row r="30" spans="1:18" ht="29" x14ac:dyDescent="0.35">
      <c r="A30" s="8" t="s">
        <v>340</v>
      </c>
      <c r="B30" s="2" t="s">
        <v>85</v>
      </c>
      <c r="C30" s="1" t="s">
        <v>98</v>
      </c>
      <c r="D30" s="2">
        <v>60</v>
      </c>
      <c r="E30" s="2">
        <f t="shared" si="0"/>
        <v>60</v>
      </c>
      <c r="F30" s="2">
        <v>38</v>
      </c>
      <c r="G30" s="2">
        <v>48</v>
      </c>
      <c r="H30" s="2">
        <v>0.28999999999999998</v>
      </c>
      <c r="I30" s="2">
        <v>13.9</v>
      </c>
      <c r="J30" s="2">
        <v>10800</v>
      </c>
      <c r="K30" s="2">
        <v>102</v>
      </c>
      <c r="L30" s="2">
        <v>370</v>
      </c>
      <c r="M30" s="2">
        <v>56</v>
      </c>
      <c r="N30" s="2" t="s">
        <v>17</v>
      </c>
      <c r="O30" s="2" t="s">
        <v>4</v>
      </c>
      <c r="P30" s="2"/>
      <c r="Q30" s="2" t="s">
        <v>6</v>
      </c>
      <c r="R30" s="2" t="s">
        <v>5</v>
      </c>
    </row>
    <row r="31" spans="1:18" ht="29" x14ac:dyDescent="0.35">
      <c r="A31" s="8" t="s">
        <v>340</v>
      </c>
      <c r="B31" s="2" t="s">
        <v>85</v>
      </c>
      <c r="C31" s="1" t="s">
        <v>99</v>
      </c>
      <c r="D31" s="2">
        <v>60</v>
      </c>
      <c r="E31" s="2">
        <f t="shared" si="0"/>
        <v>60</v>
      </c>
      <c r="F31" s="2">
        <v>38</v>
      </c>
      <c r="G31" s="2">
        <v>48</v>
      </c>
      <c r="H31" s="2">
        <v>0.28999999999999998</v>
      </c>
      <c r="I31" s="2">
        <v>13.9</v>
      </c>
      <c r="J31" s="2">
        <v>10800</v>
      </c>
      <c r="K31" s="2">
        <v>102</v>
      </c>
      <c r="L31" s="2">
        <v>370</v>
      </c>
      <c r="M31" s="2">
        <v>56</v>
      </c>
      <c r="N31" s="2" t="s">
        <v>17</v>
      </c>
      <c r="O31" s="2" t="s">
        <v>4</v>
      </c>
      <c r="P31" s="2"/>
      <c r="Q31" s="2" t="s">
        <v>6</v>
      </c>
      <c r="R31" s="2" t="s">
        <v>6</v>
      </c>
    </row>
    <row r="32" spans="1:18" x14ac:dyDescent="0.35">
      <c r="A32" s="8" t="s">
        <v>340</v>
      </c>
      <c r="B32" s="6" t="s">
        <v>48</v>
      </c>
      <c r="C32" s="5" t="s">
        <v>70</v>
      </c>
      <c r="D32" s="6">
        <v>40</v>
      </c>
      <c r="E32" s="2">
        <f t="shared" si="0"/>
        <v>40</v>
      </c>
      <c r="F32" s="6">
        <v>56</v>
      </c>
      <c r="G32" s="6">
        <v>12</v>
      </c>
      <c r="H32" s="6">
        <v>0.6</v>
      </c>
      <c r="I32" s="6">
        <v>7.2</v>
      </c>
      <c r="J32" s="6">
        <v>15000</v>
      </c>
      <c r="K32" s="6">
        <v>42</v>
      </c>
      <c r="L32" s="6">
        <v>410</v>
      </c>
      <c r="M32" s="6">
        <v>56</v>
      </c>
      <c r="N32" s="6" t="s">
        <v>17</v>
      </c>
      <c r="O32" s="6" t="s">
        <v>4</v>
      </c>
      <c r="P32" s="6"/>
      <c r="Q32" s="6" t="s">
        <v>5</v>
      </c>
      <c r="R32" s="6" t="s">
        <v>6</v>
      </c>
    </row>
    <row r="33" spans="1:18" ht="29" x14ac:dyDescent="0.35">
      <c r="A33" s="8" t="s">
        <v>340</v>
      </c>
      <c r="B33" s="2" t="s">
        <v>23</v>
      </c>
      <c r="C33" s="1" t="s">
        <v>27</v>
      </c>
      <c r="D33" s="2">
        <v>97</v>
      </c>
      <c r="E33" s="2">
        <f t="shared" si="0"/>
        <v>97</v>
      </c>
      <c r="F33" s="2">
        <v>33</v>
      </c>
      <c r="G33" s="2">
        <v>12</v>
      </c>
      <c r="H33" s="2">
        <v>1.1000000000000001</v>
      </c>
      <c r="I33" s="2">
        <v>13.2</v>
      </c>
      <c r="J33" s="2">
        <v>4850</v>
      </c>
      <c r="K33" s="2">
        <v>66.600000000000009</v>
      </c>
      <c r="L33" s="2">
        <v>490</v>
      </c>
      <c r="M33" s="2">
        <v>57</v>
      </c>
      <c r="N33" s="2" t="s">
        <v>17</v>
      </c>
      <c r="O33" s="2" t="s">
        <v>4</v>
      </c>
      <c r="P33" s="2"/>
      <c r="Q33" s="2" t="s">
        <v>6</v>
      </c>
      <c r="R33" s="2" t="s">
        <v>6</v>
      </c>
    </row>
    <row r="34" spans="1:18" ht="29" x14ac:dyDescent="0.35">
      <c r="A34" s="8" t="s">
        <v>340</v>
      </c>
      <c r="B34" s="2" t="s">
        <v>23</v>
      </c>
      <c r="C34" s="1" t="s">
        <v>31</v>
      </c>
      <c r="D34" s="2">
        <v>97</v>
      </c>
      <c r="E34" s="2">
        <f t="shared" si="0"/>
        <v>97</v>
      </c>
      <c r="F34" s="2">
        <v>33</v>
      </c>
      <c r="G34" s="2">
        <v>12</v>
      </c>
      <c r="H34" s="2">
        <v>1.1000000000000001</v>
      </c>
      <c r="I34" s="2">
        <v>13.2</v>
      </c>
      <c r="J34" s="2">
        <v>4850</v>
      </c>
      <c r="K34" s="2">
        <v>66.600000000000009</v>
      </c>
      <c r="L34" s="2">
        <v>490</v>
      </c>
      <c r="M34" s="2">
        <v>57</v>
      </c>
      <c r="N34" s="2" t="s">
        <v>17</v>
      </c>
      <c r="O34" s="2" t="s">
        <v>4</v>
      </c>
      <c r="P34" s="2"/>
      <c r="Q34" s="2" t="s">
        <v>5</v>
      </c>
      <c r="R34" s="2" t="s">
        <v>6</v>
      </c>
    </row>
    <row r="35" spans="1:18" ht="29" x14ac:dyDescent="0.35">
      <c r="A35" s="8" t="s">
        <v>340</v>
      </c>
      <c r="B35" s="2" t="s">
        <v>23</v>
      </c>
      <c r="C35" s="1" t="s">
        <v>37</v>
      </c>
      <c r="D35" s="2">
        <v>97</v>
      </c>
      <c r="E35" s="2">
        <f t="shared" si="0"/>
        <v>97</v>
      </c>
      <c r="F35" s="2">
        <v>33</v>
      </c>
      <c r="G35" s="2">
        <v>24</v>
      </c>
      <c r="H35" s="2">
        <v>0.55000000000000004</v>
      </c>
      <c r="I35" s="2">
        <v>13.2</v>
      </c>
      <c r="J35" s="2">
        <v>4850</v>
      </c>
      <c r="K35" s="2">
        <v>66.600000000000009</v>
      </c>
      <c r="L35" s="2">
        <v>490</v>
      </c>
      <c r="M35" s="2">
        <v>57</v>
      </c>
      <c r="N35" s="2" t="s">
        <v>17</v>
      </c>
      <c r="O35" s="2" t="s">
        <v>4</v>
      </c>
      <c r="P35" s="2"/>
      <c r="Q35" s="2" t="s">
        <v>6</v>
      </c>
      <c r="R35" s="2" t="s">
        <v>6</v>
      </c>
    </row>
    <row r="36" spans="1:18" ht="29" x14ac:dyDescent="0.35">
      <c r="A36" s="8" t="s">
        <v>340</v>
      </c>
      <c r="B36" s="2" t="s">
        <v>23</v>
      </c>
      <c r="C36" s="1" t="s">
        <v>41</v>
      </c>
      <c r="D36" s="2">
        <v>97</v>
      </c>
      <c r="E36" s="2">
        <f t="shared" si="0"/>
        <v>97</v>
      </c>
      <c r="F36" s="2">
        <v>33</v>
      </c>
      <c r="G36" s="2">
        <v>24</v>
      </c>
      <c r="H36" s="2">
        <v>0.55000000000000004</v>
      </c>
      <c r="I36" s="2">
        <v>13.2</v>
      </c>
      <c r="J36" s="2">
        <v>4850</v>
      </c>
      <c r="K36" s="2">
        <v>66.600000000000009</v>
      </c>
      <c r="L36" s="2">
        <v>490</v>
      </c>
      <c r="M36" s="2">
        <v>57</v>
      </c>
      <c r="N36" s="2" t="s">
        <v>17</v>
      </c>
      <c r="O36" s="2" t="s">
        <v>4</v>
      </c>
      <c r="P36" s="2"/>
      <c r="Q36" s="2" t="s">
        <v>5</v>
      </c>
      <c r="R36" s="2" t="s">
        <v>6</v>
      </c>
    </row>
    <row r="37" spans="1:18" ht="29" x14ac:dyDescent="0.35">
      <c r="A37" s="8" t="s">
        <v>340</v>
      </c>
      <c r="B37" s="2" t="s">
        <v>101</v>
      </c>
      <c r="C37" s="1" t="s">
        <v>138</v>
      </c>
      <c r="D37" s="2">
        <v>80</v>
      </c>
      <c r="E37" s="2">
        <f t="shared" si="0"/>
        <v>80</v>
      </c>
      <c r="F37" s="2">
        <v>32</v>
      </c>
      <c r="G37" s="2">
        <v>12</v>
      </c>
      <c r="H37" s="2">
        <v>0.83</v>
      </c>
      <c r="I37" s="2">
        <v>9.9600000000000009</v>
      </c>
      <c r="J37" s="2">
        <v>9700</v>
      </c>
      <c r="K37" s="2">
        <v>147</v>
      </c>
      <c r="L37" s="2">
        <v>360</v>
      </c>
      <c r="M37" s="2">
        <v>57</v>
      </c>
      <c r="N37" s="2" t="s">
        <v>17</v>
      </c>
      <c r="O37" s="2" t="s">
        <v>4</v>
      </c>
      <c r="P37" s="2"/>
      <c r="Q37" s="2" t="s">
        <v>5</v>
      </c>
      <c r="R37" s="2" t="s">
        <v>5</v>
      </c>
    </row>
    <row r="38" spans="1:18" ht="29" x14ac:dyDescent="0.35">
      <c r="A38" s="8" t="s">
        <v>340</v>
      </c>
      <c r="B38" s="2" t="s">
        <v>101</v>
      </c>
      <c r="C38" s="1" t="s">
        <v>139</v>
      </c>
      <c r="D38" s="2">
        <v>80</v>
      </c>
      <c r="E38" s="2">
        <f t="shared" si="0"/>
        <v>80</v>
      </c>
      <c r="F38" s="2">
        <v>32</v>
      </c>
      <c r="G38" s="2">
        <v>12</v>
      </c>
      <c r="H38" s="2">
        <v>0.83</v>
      </c>
      <c r="I38" s="2">
        <v>9.9600000000000009</v>
      </c>
      <c r="J38" s="2">
        <v>9700</v>
      </c>
      <c r="K38" s="2">
        <v>147</v>
      </c>
      <c r="L38" s="2">
        <v>360</v>
      </c>
      <c r="M38" s="2">
        <v>57</v>
      </c>
      <c r="N38" s="2" t="s">
        <v>17</v>
      </c>
      <c r="O38" s="2" t="s">
        <v>4</v>
      </c>
      <c r="P38" s="2"/>
      <c r="Q38" s="2" t="s">
        <v>5</v>
      </c>
      <c r="R38" s="2" t="s">
        <v>6</v>
      </c>
    </row>
    <row r="39" spans="1:18" ht="29" x14ac:dyDescent="0.35">
      <c r="A39" s="8" t="s">
        <v>340</v>
      </c>
      <c r="B39" s="2" t="s">
        <v>101</v>
      </c>
      <c r="C39" s="1" t="s">
        <v>144</v>
      </c>
      <c r="D39" s="2">
        <v>80</v>
      </c>
      <c r="E39" s="2">
        <f t="shared" si="0"/>
        <v>80</v>
      </c>
      <c r="F39" s="2">
        <v>32</v>
      </c>
      <c r="G39" s="2">
        <v>24</v>
      </c>
      <c r="H39" s="2">
        <v>0.42</v>
      </c>
      <c r="I39" s="2">
        <v>10.1</v>
      </c>
      <c r="J39" s="2">
        <v>9700</v>
      </c>
      <c r="K39" s="2">
        <v>147</v>
      </c>
      <c r="L39" s="2">
        <v>360</v>
      </c>
      <c r="M39" s="2">
        <v>57</v>
      </c>
      <c r="N39" s="2" t="s">
        <v>17</v>
      </c>
      <c r="O39" s="2" t="s">
        <v>4</v>
      </c>
      <c r="P39" s="2"/>
      <c r="Q39" s="2" t="s">
        <v>5</v>
      </c>
      <c r="R39" s="2" t="s">
        <v>5</v>
      </c>
    </row>
    <row r="40" spans="1:18" ht="29" x14ac:dyDescent="0.35">
      <c r="A40" s="8" t="s">
        <v>340</v>
      </c>
      <c r="B40" s="2" t="s">
        <v>101</v>
      </c>
      <c r="C40" s="1" t="s">
        <v>145</v>
      </c>
      <c r="D40" s="2">
        <v>80</v>
      </c>
      <c r="E40" s="2">
        <f t="shared" si="0"/>
        <v>80</v>
      </c>
      <c r="F40" s="2">
        <v>32</v>
      </c>
      <c r="G40" s="2">
        <v>24</v>
      </c>
      <c r="H40" s="2">
        <v>0.42</v>
      </c>
      <c r="I40" s="2">
        <v>10.1</v>
      </c>
      <c r="J40" s="2">
        <v>9700</v>
      </c>
      <c r="K40" s="2">
        <v>147</v>
      </c>
      <c r="L40" s="2">
        <v>360</v>
      </c>
      <c r="M40" s="2">
        <v>57</v>
      </c>
      <c r="N40" s="2" t="s">
        <v>17</v>
      </c>
      <c r="O40" s="2" t="s">
        <v>4</v>
      </c>
      <c r="P40" s="2"/>
      <c r="Q40" s="2" t="s">
        <v>5</v>
      </c>
      <c r="R40" s="2" t="s">
        <v>6</v>
      </c>
    </row>
    <row r="41" spans="1:18" ht="29" x14ac:dyDescent="0.35">
      <c r="A41" s="8" t="s">
        <v>340</v>
      </c>
      <c r="B41" s="2" t="s">
        <v>101</v>
      </c>
      <c r="C41" s="1" t="s">
        <v>148</v>
      </c>
      <c r="D41" s="2">
        <v>80</v>
      </c>
      <c r="E41" s="2">
        <f t="shared" si="0"/>
        <v>80</v>
      </c>
      <c r="F41" s="2">
        <v>32</v>
      </c>
      <c r="G41" s="2">
        <v>48</v>
      </c>
      <c r="H41" s="2">
        <v>0.22</v>
      </c>
      <c r="I41" s="2">
        <v>10.56</v>
      </c>
      <c r="J41" s="2">
        <v>9700</v>
      </c>
      <c r="K41" s="2">
        <v>147</v>
      </c>
      <c r="L41" s="2">
        <v>360</v>
      </c>
      <c r="M41" s="2">
        <v>57</v>
      </c>
      <c r="N41" s="2" t="s">
        <v>17</v>
      </c>
      <c r="O41" s="2" t="s">
        <v>4</v>
      </c>
      <c r="P41" s="2"/>
      <c r="Q41" s="2" t="s">
        <v>5</v>
      </c>
      <c r="R41" s="2" t="s">
        <v>5</v>
      </c>
    </row>
    <row r="42" spans="1:18" ht="29" x14ac:dyDescent="0.35">
      <c r="A42" s="8" t="s">
        <v>340</v>
      </c>
      <c r="B42" s="2" t="s">
        <v>101</v>
      </c>
      <c r="C42" s="1" t="s">
        <v>149</v>
      </c>
      <c r="D42" s="2">
        <v>80</v>
      </c>
      <c r="E42" s="2">
        <f t="shared" si="0"/>
        <v>80</v>
      </c>
      <c r="F42" s="2">
        <v>32</v>
      </c>
      <c r="G42" s="2">
        <v>48</v>
      </c>
      <c r="H42" s="2">
        <v>0.22</v>
      </c>
      <c r="I42" s="2">
        <v>10.56</v>
      </c>
      <c r="J42" s="2">
        <v>9700</v>
      </c>
      <c r="K42" s="2">
        <v>147</v>
      </c>
      <c r="L42" s="2">
        <v>360</v>
      </c>
      <c r="M42" s="2">
        <v>57</v>
      </c>
      <c r="N42" s="2" t="s">
        <v>17</v>
      </c>
      <c r="O42" s="2" t="s">
        <v>4</v>
      </c>
      <c r="P42" s="2"/>
      <c r="Q42" s="2" t="s">
        <v>5</v>
      </c>
      <c r="R42" s="2" t="s">
        <v>6</v>
      </c>
    </row>
    <row r="43" spans="1:18" ht="29" x14ac:dyDescent="0.35">
      <c r="A43" s="8" t="s">
        <v>340</v>
      </c>
      <c r="B43" s="2" t="s">
        <v>101</v>
      </c>
      <c r="C43" s="1" t="s">
        <v>130</v>
      </c>
      <c r="D43" s="2">
        <v>70</v>
      </c>
      <c r="E43" s="2">
        <f t="shared" si="0"/>
        <v>70</v>
      </c>
      <c r="F43" s="2">
        <v>38</v>
      </c>
      <c r="G43" s="2">
        <v>12</v>
      </c>
      <c r="H43" s="2">
        <v>1.1000000000000001</v>
      </c>
      <c r="I43" s="2">
        <v>13.2</v>
      </c>
      <c r="J43" s="2">
        <v>12000</v>
      </c>
      <c r="K43" s="2">
        <v>115.19999999999999</v>
      </c>
      <c r="L43" s="2">
        <v>455</v>
      </c>
      <c r="M43" s="2">
        <v>57</v>
      </c>
      <c r="N43" s="2" t="s">
        <v>17</v>
      </c>
      <c r="O43" s="2" t="s">
        <v>4</v>
      </c>
      <c r="P43" s="2"/>
      <c r="Q43" s="2" t="s">
        <v>5</v>
      </c>
      <c r="R43" s="2" t="s">
        <v>5</v>
      </c>
    </row>
    <row r="44" spans="1:18" ht="29" x14ac:dyDescent="0.35">
      <c r="A44" s="8" t="s">
        <v>340</v>
      </c>
      <c r="B44" s="2" t="s">
        <v>101</v>
      </c>
      <c r="C44" s="1" t="s">
        <v>131</v>
      </c>
      <c r="D44" s="2">
        <v>70</v>
      </c>
      <c r="E44" s="2">
        <f t="shared" si="0"/>
        <v>70</v>
      </c>
      <c r="F44" s="2">
        <v>38</v>
      </c>
      <c r="G44" s="2">
        <v>12</v>
      </c>
      <c r="H44" s="2">
        <v>1.1000000000000001</v>
      </c>
      <c r="I44" s="2">
        <v>13.2</v>
      </c>
      <c r="J44" s="2">
        <v>12000</v>
      </c>
      <c r="K44" s="2">
        <v>115.19999999999999</v>
      </c>
      <c r="L44" s="2">
        <v>455</v>
      </c>
      <c r="M44" s="2">
        <v>57</v>
      </c>
      <c r="N44" s="2" t="s">
        <v>17</v>
      </c>
      <c r="O44" s="2" t="s">
        <v>4</v>
      </c>
      <c r="P44" s="2"/>
      <c r="Q44" s="2" t="s">
        <v>5</v>
      </c>
      <c r="R44" s="2" t="s">
        <v>6</v>
      </c>
    </row>
    <row r="45" spans="1:18" ht="29" x14ac:dyDescent="0.35">
      <c r="A45" s="8" t="s">
        <v>340</v>
      </c>
      <c r="B45" s="2" t="s">
        <v>101</v>
      </c>
      <c r="C45" s="1" t="s">
        <v>156</v>
      </c>
      <c r="D45" s="2">
        <v>120</v>
      </c>
      <c r="E45" s="2">
        <f t="shared" si="0"/>
        <v>120</v>
      </c>
      <c r="F45" s="2">
        <v>25</v>
      </c>
      <c r="G45" s="2">
        <v>12</v>
      </c>
      <c r="H45" s="2">
        <v>0.93</v>
      </c>
      <c r="I45" s="2">
        <v>11.16</v>
      </c>
      <c r="J45" s="2">
        <v>6400</v>
      </c>
      <c r="K45" s="2">
        <v>228</v>
      </c>
      <c r="L45" s="2">
        <v>365</v>
      </c>
      <c r="M45" s="2">
        <v>57</v>
      </c>
      <c r="N45" s="2" t="s">
        <v>17</v>
      </c>
      <c r="O45" s="2" t="s">
        <v>4</v>
      </c>
      <c r="P45" s="2"/>
      <c r="Q45" s="2" t="s">
        <v>6</v>
      </c>
      <c r="R45" s="2" t="s">
        <v>5</v>
      </c>
    </row>
    <row r="46" spans="1:18" ht="29" x14ac:dyDescent="0.35">
      <c r="A46" s="8" t="s">
        <v>340</v>
      </c>
      <c r="B46" s="2" t="s">
        <v>101</v>
      </c>
      <c r="C46" s="1" t="s">
        <v>157</v>
      </c>
      <c r="D46" s="2">
        <v>120</v>
      </c>
      <c r="E46" s="2">
        <f t="shared" si="0"/>
        <v>120</v>
      </c>
      <c r="F46" s="2">
        <v>25</v>
      </c>
      <c r="G46" s="2">
        <v>12</v>
      </c>
      <c r="H46" s="2">
        <v>0.93</v>
      </c>
      <c r="I46" s="2">
        <v>11.16</v>
      </c>
      <c r="J46" s="2">
        <v>6400</v>
      </c>
      <c r="K46" s="2">
        <v>228</v>
      </c>
      <c r="L46" s="2">
        <v>365</v>
      </c>
      <c r="M46" s="2">
        <v>57</v>
      </c>
      <c r="N46" s="2" t="s">
        <v>17</v>
      </c>
      <c r="O46" s="2" t="s">
        <v>4</v>
      </c>
      <c r="P46" s="2"/>
      <c r="Q46" s="2" t="s">
        <v>6</v>
      </c>
      <c r="R46" s="2" t="s">
        <v>6</v>
      </c>
    </row>
    <row r="47" spans="1:18" ht="29" x14ac:dyDescent="0.35">
      <c r="A47" s="8" t="s">
        <v>340</v>
      </c>
      <c r="B47" s="2" t="s">
        <v>101</v>
      </c>
      <c r="C47" s="1" t="s">
        <v>158</v>
      </c>
      <c r="D47" s="2">
        <v>120</v>
      </c>
      <c r="E47" s="2">
        <f t="shared" si="0"/>
        <v>120</v>
      </c>
      <c r="F47" s="2">
        <v>25</v>
      </c>
      <c r="G47" s="2">
        <v>12</v>
      </c>
      <c r="H47" s="2">
        <v>0.93</v>
      </c>
      <c r="I47" s="2">
        <v>11.16</v>
      </c>
      <c r="J47" s="2">
        <v>6400</v>
      </c>
      <c r="K47" s="2">
        <v>228</v>
      </c>
      <c r="L47" s="2">
        <v>365</v>
      </c>
      <c r="M47" s="2">
        <v>57</v>
      </c>
      <c r="N47" s="2" t="s">
        <v>17</v>
      </c>
      <c r="O47" s="2" t="s">
        <v>4</v>
      </c>
      <c r="P47" s="2"/>
      <c r="Q47" s="2" t="s">
        <v>5</v>
      </c>
      <c r="R47" s="2" t="s">
        <v>5</v>
      </c>
    </row>
    <row r="48" spans="1:18" ht="29" x14ac:dyDescent="0.35">
      <c r="A48" s="8" t="s">
        <v>340</v>
      </c>
      <c r="B48" s="2" t="s">
        <v>101</v>
      </c>
      <c r="C48" s="1" t="s">
        <v>159</v>
      </c>
      <c r="D48" s="2">
        <v>120</v>
      </c>
      <c r="E48" s="2">
        <f t="shared" si="0"/>
        <v>120</v>
      </c>
      <c r="F48" s="2">
        <v>25</v>
      </c>
      <c r="G48" s="2">
        <v>12</v>
      </c>
      <c r="H48" s="2">
        <v>0.93</v>
      </c>
      <c r="I48" s="2">
        <v>11.16</v>
      </c>
      <c r="J48" s="2">
        <v>6400</v>
      </c>
      <c r="K48" s="2">
        <v>228</v>
      </c>
      <c r="L48" s="2">
        <v>365</v>
      </c>
      <c r="M48" s="2">
        <v>57</v>
      </c>
      <c r="N48" s="2" t="s">
        <v>17</v>
      </c>
      <c r="O48" s="2" t="s">
        <v>4</v>
      </c>
      <c r="P48" s="2"/>
      <c r="Q48" s="2" t="s">
        <v>5</v>
      </c>
      <c r="R48" s="2" t="s">
        <v>6</v>
      </c>
    </row>
    <row r="49" spans="1:18" ht="29" x14ac:dyDescent="0.35">
      <c r="A49" s="8" t="s">
        <v>340</v>
      </c>
      <c r="B49" s="2" t="s">
        <v>101</v>
      </c>
      <c r="C49" s="1" t="s">
        <v>160</v>
      </c>
      <c r="D49" s="2">
        <v>120</v>
      </c>
      <c r="E49" s="2">
        <f t="shared" si="0"/>
        <v>120</v>
      </c>
      <c r="F49" s="2">
        <v>25</v>
      </c>
      <c r="G49" s="2">
        <v>24</v>
      </c>
      <c r="H49" s="2">
        <v>0.47</v>
      </c>
      <c r="I49" s="2">
        <v>11.28</v>
      </c>
      <c r="J49" s="2">
        <v>6400</v>
      </c>
      <c r="K49" s="2">
        <v>228</v>
      </c>
      <c r="L49" s="2">
        <v>365</v>
      </c>
      <c r="M49" s="2">
        <v>57</v>
      </c>
      <c r="N49" s="2" t="s">
        <v>17</v>
      </c>
      <c r="O49" s="2" t="s">
        <v>4</v>
      </c>
      <c r="P49" s="2"/>
      <c r="Q49" s="2" t="s">
        <v>6</v>
      </c>
      <c r="R49" s="2" t="s">
        <v>5</v>
      </c>
    </row>
    <row r="50" spans="1:18" ht="29" x14ac:dyDescent="0.35">
      <c r="A50" s="8" t="s">
        <v>340</v>
      </c>
      <c r="B50" s="2" t="s">
        <v>101</v>
      </c>
      <c r="C50" s="1" t="s">
        <v>161</v>
      </c>
      <c r="D50" s="2">
        <v>120</v>
      </c>
      <c r="E50" s="2">
        <f t="shared" si="0"/>
        <v>120</v>
      </c>
      <c r="F50" s="2">
        <v>25</v>
      </c>
      <c r="G50" s="2">
        <v>24</v>
      </c>
      <c r="H50" s="2">
        <v>0.47</v>
      </c>
      <c r="I50" s="2">
        <v>11.28</v>
      </c>
      <c r="J50" s="2">
        <v>6400</v>
      </c>
      <c r="K50" s="2">
        <v>228</v>
      </c>
      <c r="L50" s="2">
        <v>365</v>
      </c>
      <c r="M50" s="2">
        <v>57</v>
      </c>
      <c r="N50" s="2" t="s">
        <v>17</v>
      </c>
      <c r="O50" s="2" t="s">
        <v>4</v>
      </c>
      <c r="P50" s="2"/>
      <c r="Q50" s="2" t="s">
        <v>6</v>
      </c>
      <c r="R50" s="2" t="s">
        <v>6</v>
      </c>
    </row>
    <row r="51" spans="1:18" ht="29" x14ac:dyDescent="0.35">
      <c r="A51" s="8" t="s">
        <v>340</v>
      </c>
      <c r="B51" s="2" t="s">
        <v>101</v>
      </c>
      <c r="C51" s="1" t="s">
        <v>162</v>
      </c>
      <c r="D51" s="2">
        <v>120</v>
      </c>
      <c r="E51" s="2">
        <f t="shared" si="0"/>
        <v>120</v>
      </c>
      <c r="F51" s="2">
        <v>25</v>
      </c>
      <c r="G51" s="2">
        <v>24</v>
      </c>
      <c r="H51" s="2">
        <v>0.47</v>
      </c>
      <c r="I51" s="2">
        <v>11.28</v>
      </c>
      <c r="J51" s="2">
        <v>6400</v>
      </c>
      <c r="K51" s="2">
        <v>228</v>
      </c>
      <c r="L51" s="2">
        <v>365</v>
      </c>
      <c r="M51" s="2">
        <v>57</v>
      </c>
      <c r="N51" s="2" t="s">
        <v>17</v>
      </c>
      <c r="O51" s="2" t="s">
        <v>4</v>
      </c>
      <c r="P51" s="2"/>
      <c r="Q51" s="2" t="s">
        <v>5</v>
      </c>
      <c r="R51" s="2" t="s">
        <v>5</v>
      </c>
    </row>
    <row r="52" spans="1:18" ht="29" x14ac:dyDescent="0.35">
      <c r="A52" s="8" t="s">
        <v>340</v>
      </c>
      <c r="B52" s="2" t="s">
        <v>101</v>
      </c>
      <c r="C52" s="1" t="s">
        <v>163</v>
      </c>
      <c r="D52" s="2">
        <v>120</v>
      </c>
      <c r="E52" s="2">
        <f t="shared" si="0"/>
        <v>120</v>
      </c>
      <c r="F52" s="2">
        <v>25</v>
      </c>
      <c r="G52" s="2">
        <v>24</v>
      </c>
      <c r="H52" s="2">
        <v>0.47</v>
      </c>
      <c r="I52" s="2">
        <v>11.28</v>
      </c>
      <c r="J52" s="2">
        <v>6400</v>
      </c>
      <c r="K52" s="2">
        <v>228</v>
      </c>
      <c r="L52" s="2">
        <v>365</v>
      </c>
      <c r="M52" s="2">
        <v>57</v>
      </c>
      <c r="N52" s="2" t="s">
        <v>17</v>
      </c>
      <c r="O52" s="2" t="s">
        <v>4</v>
      </c>
      <c r="P52" s="2"/>
      <c r="Q52" s="2" t="s">
        <v>5</v>
      </c>
      <c r="R52" s="2" t="s">
        <v>6</v>
      </c>
    </row>
    <row r="53" spans="1:18" ht="29" x14ac:dyDescent="0.35">
      <c r="A53" s="8" t="s">
        <v>340</v>
      </c>
      <c r="B53" s="2" t="s">
        <v>101</v>
      </c>
      <c r="C53" s="1" t="s">
        <v>164</v>
      </c>
      <c r="D53" s="2">
        <v>120</v>
      </c>
      <c r="E53" s="2">
        <f t="shared" si="0"/>
        <v>120</v>
      </c>
      <c r="F53" s="2">
        <v>25</v>
      </c>
      <c r="G53" s="2">
        <v>48</v>
      </c>
      <c r="H53" s="2">
        <v>0.24</v>
      </c>
      <c r="I53" s="2">
        <v>11.52</v>
      </c>
      <c r="J53" s="2">
        <v>6400</v>
      </c>
      <c r="K53" s="2">
        <v>228</v>
      </c>
      <c r="L53" s="2">
        <v>365</v>
      </c>
      <c r="M53" s="2">
        <v>57</v>
      </c>
      <c r="N53" s="2" t="s">
        <v>17</v>
      </c>
      <c r="O53" s="2" t="s">
        <v>4</v>
      </c>
      <c r="P53" s="2"/>
      <c r="Q53" s="2" t="s">
        <v>6</v>
      </c>
      <c r="R53" s="2" t="s">
        <v>5</v>
      </c>
    </row>
    <row r="54" spans="1:18" ht="29" x14ac:dyDescent="0.35">
      <c r="A54" s="8" t="s">
        <v>340</v>
      </c>
      <c r="B54" s="2" t="s">
        <v>101</v>
      </c>
      <c r="C54" s="1" t="s">
        <v>165</v>
      </c>
      <c r="D54" s="2">
        <v>120</v>
      </c>
      <c r="E54" s="2">
        <f t="shared" si="0"/>
        <v>120</v>
      </c>
      <c r="F54" s="2">
        <v>25</v>
      </c>
      <c r="G54" s="2">
        <v>48</v>
      </c>
      <c r="H54" s="2">
        <v>0.24</v>
      </c>
      <c r="I54" s="2">
        <v>11.52</v>
      </c>
      <c r="J54" s="2">
        <v>6400</v>
      </c>
      <c r="K54" s="2">
        <v>228</v>
      </c>
      <c r="L54" s="2">
        <v>365</v>
      </c>
      <c r="M54" s="2">
        <v>57</v>
      </c>
      <c r="N54" s="2" t="s">
        <v>17</v>
      </c>
      <c r="O54" s="2" t="s">
        <v>4</v>
      </c>
      <c r="P54" s="2"/>
      <c r="Q54" s="2" t="s">
        <v>6</v>
      </c>
      <c r="R54" s="2" t="s">
        <v>6</v>
      </c>
    </row>
    <row r="55" spans="1:18" ht="29" x14ac:dyDescent="0.35">
      <c r="A55" s="8" t="s">
        <v>340</v>
      </c>
      <c r="B55" s="2" t="s">
        <v>101</v>
      </c>
      <c r="C55" s="1" t="s">
        <v>166</v>
      </c>
      <c r="D55" s="2">
        <v>120</v>
      </c>
      <c r="E55" s="2">
        <f t="shared" si="0"/>
        <v>120</v>
      </c>
      <c r="F55" s="2">
        <v>25</v>
      </c>
      <c r="G55" s="2">
        <v>48</v>
      </c>
      <c r="H55" s="2">
        <v>0.24</v>
      </c>
      <c r="I55" s="2">
        <v>11.52</v>
      </c>
      <c r="J55" s="2">
        <v>6400</v>
      </c>
      <c r="K55" s="2">
        <v>228</v>
      </c>
      <c r="L55" s="2">
        <v>365</v>
      </c>
      <c r="M55" s="2">
        <v>57</v>
      </c>
      <c r="N55" s="2" t="s">
        <v>17</v>
      </c>
      <c r="O55" s="2" t="s">
        <v>4</v>
      </c>
      <c r="P55" s="2"/>
      <c r="Q55" s="2" t="s">
        <v>5</v>
      </c>
      <c r="R55" s="2" t="s">
        <v>5</v>
      </c>
    </row>
    <row r="56" spans="1:18" ht="29" x14ac:dyDescent="0.35">
      <c r="A56" s="8" t="s">
        <v>340</v>
      </c>
      <c r="B56" s="2" t="s">
        <v>101</v>
      </c>
      <c r="C56" s="1" t="s">
        <v>167</v>
      </c>
      <c r="D56" s="2">
        <v>120</v>
      </c>
      <c r="E56" s="2">
        <f t="shared" si="0"/>
        <v>120</v>
      </c>
      <c r="F56" s="2">
        <v>25</v>
      </c>
      <c r="G56" s="2">
        <v>48</v>
      </c>
      <c r="H56" s="2">
        <v>0.24</v>
      </c>
      <c r="I56" s="2">
        <v>11.52</v>
      </c>
      <c r="J56" s="2">
        <v>6400</v>
      </c>
      <c r="K56" s="2">
        <v>228</v>
      </c>
      <c r="L56" s="2">
        <v>365</v>
      </c>
      <c r="M56" s="2">
        <v>57</v>
      </c>
      <c r="N56" s="2" t="s">
        <v>17</v>
      </c>
      <c r="O56" s="2" t="s">
        <v>4</v>
      </c>
      <c r="P56" s="2"/>
      <c r="Q56" s="2" t="s">
        <v>5</v>
      </c>
      <c r="R56" s="2" t="s">
        <v>6</v>
      </c>
    </row>
    <row r="57" spans="1:18" ht="29" x14ac:dyDescent="0.35">
      <c r="A57" s="8" t="s">
        <v>340</v>
      </c>
      <c r="B57" s="2" t="s">
        <v>101</v>
      </c>
      <c r="C57" s="1" t="s">
        <v>103</v>
      </c>
      <c r="D57" s="2">
        <v>38</v>
      </c>
      <c r="E57" s="2">
        <f t="shared" si="0"/>
        <v>38</v>
      </c>
      <c r="F57" s="2">
        <v>28</v>
      </c>
      <c r="G57" s="2">
        <v>12</v>
      </c>
      <c r="H57" s="2">
        <v>0.52</v>
      </c>
      <c r="I57" s="2">
        <v>6.2</v>
      </c>
      <c r="J57" s="2">
        <v>23500</v>
      </c>
      <c r="K57" s="2">
        <v>34.199999999999996</v>
      </c>
      <c r="L57" s="2">
        <v>720</v>
      </c>
      <c r="M57" s="2">
        <v>57.5</v>
      </c>
      <c r="N57" s="2" t="s">
        <v>17</v>
      </c>
      <c r="O57" s="2" t="s">
        <v>4</v>
      </c>
      <c r="P57" s="2"/>
      <c r="Q57" s="2" t="s">
        <v>5</v>
      </c>
      <c r="R57" s="2" t="s">
        <v>5</v>
      </c>
    </row>
    <row r="58" spans="1:18" ht="29" x14ac:dyDescent="0.35">
      <c r="A58" s="8" t="s">
        <v>340</v>
      </c>
      <c r="B58" s="2" t="s">
        <v>101</v>
      </c>
      <c r="C58" s="1" t="s">
        <v>104</v>
      </c>
      <c r="D58" s="2">
        <v>38</v>
      </c>
      <c r="E58" s="2">
        <f t="shared" si="0"/>
        <v>38</v>
      </c>
      <c r="F58" s="2">
        <v>28</v>
      </c>
      <c r="G58" s="2">
        <v>12</v>
      </c>
      <c r="H58" s="2">
        <v>0.52</v>
      </c>
      <c r="I58" s="2">
        <v>6.2</v>
      </c>
      <c r="J58" s="2">
        <v>23500</v>
      </c>
      <c r="K58" s="2">
        <v>34.199999999999996</v>
      </c>
      <c r="L58" s="2">
        <v>720</v>
      </c>
      <c r="M58" s="2">
        <v>57.5</v>
      </c>
      <c r="N58" s="2" t="s">
        <v>17</v>
      </c>
      <c r="O58" s="2" t="s">
        <v>4</v>
      </c>
      <c r="P58" s="2"/>
      <c r="Q58" s="2" t="s">
        <v>5</v>
      </c>
      <c r="R58" s="2" t="s">
        <v>6</v>
      </c>
    </row>
    <row r="59" spans="1:18" ht="29" x14ac:dyDescent="0.35">
      <c r="A59" s="8" t="s">
        <v>340</v>
      </c>
      <c r="B59" s="2" t="s">
        <v>288</v>
      </c>
      <c r="C59" s="1" t="s">
        <v>287</v>
      </c>
      <c r="D59" s="2">
        <v>97</v>
      </c>
      <c r="E59" s="2">
        <f t="shared" si="0"/>
        <v>97</v>
      </c>
      <c r="F59" s="2">
        <v>33</v>
      </c>
      <c r="G59" s="2">
        <v>12</v>
      </c>
      <c r="H59" s="2">
        <v>1.3</v>
      </c>
      <c r="I59" s="2">
        <v>15.6</v>
      </c>
      <c r="J59" s="2">
        <v>4800</v>
      </c>
      <c r="K59" s="2">
        <v>65.400000000000006</v>
      </c>
      <c r="L59" s="2">
        <v>540</v>
      </c>
      <c r="M59" s="2">
        <v>58</v>
      </c>
      <c r="N59" s="2" t="s">
        <v>17</v>
      </c>
      <c r="O59" s="2" t="s">
        <v>4</v>
      </c>
      <c r="P59" s="2" t="s">
        <v>289</v>
      </c>
      <c r="Q59" s="2" t="s">
        <v>5</v>
      </c>
      <c r="R59" s="2" t="s">
        <v>6</v>
      </c>
    </row>
    <row r="60" spans="1:18" ht="29" x14ac:dyDescent="0.35">
      <c r="A60" s="8" t="s">
        <v>340</v>
      </c>
      <c r="B60" s="2" t="s">
        <v>288</v>
      </c>
      <c r="C60" s="1" t="s">
        <v>291</v>
      </c>
      <c r="D60" s="2">
        <v>97</v>
      </c>
      <c r="E60" s="2">
        <f t="shared" si="0"/>
        <v>97</v>
      </c>
      <c r="F60" s="2">
        <v>33</v>
      </c>
      <c r="G60" s="2">
        <v>24</v>
      </c>
      <c r="H60" s="2">
        <v>0.65</v>
      </c>
      <c r="I60" s="2">
        <v>15.6</v>
      </c>
      <c r="J60" s="2">
        <v>4800</v>
      </c>
      <c r="K60" s="2">
        <v>65.400000000000006</v>
      </c>
      <c r="L60" s="2">
        <v>540</v>
      </c>
      <c r="M60" s="2">
        <v>58</v>
      </c>
      <c r="N60" s="2" t="s">
        <v>17</v>
      </c>
      <c r="O60" s="2" t="s">
        <v>4</v>
      </c>
      <c r="P60" s="2" t="s">
        <v>289</v>
      </c>
      <c r="Q60" s="2" t="s">
        <v>5</v>
      </c>
      <c r="R60" s="2" t="s">
        <v>6</v>
      </c>
    </row>
    <row r="61" spans="1:18" x14ac:dyDescent="0.35">
      <c r="A61" s="8" t="s">
        <v>340</v>
      </c>
      <c r="B61" s="6" t="s">
        <v>48</v>
      </c>
      <c r="C61" s="5" t="s">
        <v>69</v>
      </c>
      <c r="D61" s="6">
        <v>40</v>
      </c>
      <c r="E61" s="2">
        <f t="shared" si="0"/>
        <v>40</v>
      </c>
      <c r="F61" s="6">
        <v>56</v>
      </c>
      <c r="G61" s="6">
        <v>12</v>
      </c>
      <c r="H61" s="6">
        <v>0.9</v>
      </c>
      <c r="I61" s="6">
        <v>10.8</v>
      </c>
      <c r="J61" s="6">
        <v>16700</v>
      </c>
      <c r="K61" s="6">
        <v>46.2</v>
      </c>
      <c r="L61" s="6">
        <v>500</v>
      </c>
      <c r="M61" s="6">
        <v>58</v>
      </c>
      <c r="N61" s="6" t="s">
        <v>17</v>
      </c>
      <c r="O61" s="6" t="s">
        <v>4</v>
      </c>
      <c r="P61" s="6"/>
      <c r="Q61" s="6" t="s">
        <v>5</v>
      </c>
      <c r="R61" s="6" t="s">
        <v>6</v>
      </c>
    </row>
    <row r="62" spans="1:18" ht="29" x14ac:dyDescent="0.35">
      <c r="A62" s="8" t="s">
        <v>340</v>
      </c>
      <c r="B62" s="2" t="s">
        <v>85</v>
      </c>
      <c r="C62" s="1" t="s">
        <v>89</v>
      </c>
      <c r="D62" s="2">
        <v>60</v>
      </c>
      <c r="E62" s="2">
        <f t="shared" si="0"/>
        <v>60</v>
      </c>
      <c r="F62" s="2">
        <v>38</v>
      </c>
      <c r="G62" s="2">
        <v>12</v>
      </c>
      <c r="H62" s="2">
        <v>1.54</v>
      </c>
      <c r="I62" s="2">
        <v>18.5</v>
      </c>
      <c r="J62" s="2">
        <v>11800</v>
      </c>
      <c r="K62" s="2">
        <v>110.4</v>
      </c>
      <c r="L62" s="2">
        <v>435</v>
      </c>
      <c r="M62" s="2">
        <v>58</v>
      </c>
      <c r="N62" s="2" t="s">
        <v>17</v>
      </c>
      <c r="O62" s="2" t="s">
        <v>4</v>
      </c>
      <c r="P62" s="2"/>
      <c r="Q62" s="2" t="s">
        <v>6</v>
      </c>
      <c r="R62" s="2" t="s">
        <v>5</v>
      </c>
    </row>
    <row r="63" spans="1:18" ht="29" x14ac:dyDescent="0.35">
      <c r="A63" s="8" t="s">
        <v>340</v>
      </c>
      <c r="B63" s="2" t="s">
        <v>85</v>
      </c>
      <c r="C63" s="1" t="s">
        <v>90</v>
      </c>
      <c r="D63" s="2">
        <v>60</v>
      </c>
      <c r="E63" s="2">
        <f t="shared" si="0"/>
        <v>60</v>
      </c>
      <c r="F63" s="2">
        <v>38</v>
      </c>
      <c r="G63" s="2">
        <v>12</v>
      </c>
      <c r="H63" s="2">
        <v>1.54</v>
      </c>
      <c r="I63" s="2">
        <v>18.5</v>
      </c>
      <c r="J63" s="2">
        <v>11800</v>
      </c>
      <c r="K63" s="2">
        <v>110.4</v>
      </c>
      <c r="L63" s="2">
        <v>435</v>
      </c>
      <c r="M63" s="2">
        <v>58</v>
      </c>
      <c r="N63" s="2" t="s">
        <v>17</v>
      </c>
      <c r="O63" s="2" t="s">
        <v>4</v>
      </c>
      <c r="P63" s="2"/>
      <c r="Q63" s="2" t="s">
        <v>6</v>
      </c>
      <c r="R63" s="2" t="s">
        <v>6</v>
      </c>
    </row>
    <row r="64" spans="1:18" ht="29" x14ac:dyDescent="0.35">
      <c r="A64" s="8" t="s">
        <v>340</v>
      </c>
      <c r="B64" s="2" t="s">
        <v>85</v>
      </c>
      <c r="C64" s="1" t="s">
        <v>93</v>
      </c>
      <c r="D64" s="2">
        <v>60</v>
      </c>
      <c r="E64" s="2">
        <f t="shared" si="0"/>
        <v>60</v>
      </c>
      <c r="F64" s="2">
        <v>38</v>
      </c>
      <c r="G64" s="2">
        <v>24</v>
      </c>
      <c r="H64" s="2">
        <v>0.85</v>
      </c>
      <c r="I64" s="2">
        <v>20.399999999999999</v>
      </c>
      <c r="J64" s="2">
        <v>11800</v>
      </c>
      <c r="K64" s="2">
        <v>110.4</v>
      </c>
      <c r="L64" s="2">
        <v>435</v>
      </c>
      <c r="M64" s="2">
        <v>58</v>
      </c>
      <c r="N64" s="2" t="s">
        <v>17</v>
      </c>
      <c r="O64" s="2" t="s">
        <v>4</v>
      </c>
      <c r="P64" s="2"/>
      <c r="Q64" s="2" t="s">
        <v>6</v>
      </c>
      <c r="R64" s="2" t="s">
        <v>5</v>
      </c>
    </row>
    <row r="65" spans="1:18" ht="29" x14ac:dyDescent="0.35">
      <c r="A65" s="8" t="s">
        <v>340</v>
      </c>
      <c r="B65" s="2" t="s">
        <v>85</v>
      </c>
      <c r="C65" s="1" t="s">
        <v>94</v>
      </c>
      <c r="D65" s="2">
        <v>60</v>
      </c>
      <c r="E65" s="2">
        <f t="shared" si="0"/>
        <v>60</v>
      </c>
      <c r="F65" s="2">
        <v>38</v>
      </c>
      <c r="G65" s="2">
        <v>24</v>
      </c>
      <c r="H65" s="2">
        <v>0.85</v>
      </c>
      <c r="I65" s="2">
        <v>20.399999999999999</v>
      </c>
      <c r="J65" s="2">
        <v>11800</v>
      </c>
      <c r="K65" s="2">
        <v>110.4</v>
      </c>
      <c r="L65" s="2">
        <v>435</v>
      </c>
      <c r="M65" s="2">
        <v>58</v>
      </c>
      <c r="N65" s="2" t="s">
        <v>17</v>
      </c>
      <c r="O65" s="2" t="s">
        <v>4</v>
      </c>
      <c r="P65" s="2"/>
      <c r="Q65" s="2" t="s">
        <v>6</v>
      </c>
      <c r="R65" s="2" t="s">
        <v>6</v>
      </c>
    </row>
    <row r="66" spans="1:18" ht="29" x14ac:dyDescent="0.35">
      <c r="A66" s="8" t="s">
        <v>340</v>
      </c>
      <c r="B66" s="2" t="s">
        <v>85</v>
      </c>
      <c r="C66" s="1" t="s">
        <v>96</v>
      </c>
      <c r="D66" s="2">
        <v>60</v>
      </c>
      <c r="E66" s="2">
        <f t="shared" si="0"/>
        <v>60</v>
      </c>
      <c r="F66" s="2">
        <v>38</v>
      </c>
      <c r="G66" s="2">
        <v>48</v>
      </c>
      <c r="H66" s="2">
        <v>0.35</v>
      </c>
      <c r="I66" s="2">
        <v>16.8</v>
      </c>
      <c r="J66" s="2">
        <v>11800</v>
      </c>
      <c r="K66" s="2">
        <v>110.4</v>
      </c>
      <c r="L66" s="2">
        <v>435</v>
      </c>
      <c r="M66" s="2">
        <v>58</v>
      </c>
      <c r="N66" s="2" t="s">
        <v>17</v>
      </c>
      <c r="O66" s="2" t="s">
        <v>4</v>
      </c>
      <c r="P66" s="2"/>
      <c r="Q66" s="2" t="s">
        <v>6</v>
      </c>
      <c r="R66" s="2" t="s">
        <v>5</v>
      </c>
    </row>
    <row r="67" spans="1:18" ht="29" x14ac:dyDescent="0.35">
      <c r="A67" s="8" t="s">
        <v>340</v>
      </c>
      <c r="B67" s="2" t="s">
        <v>85</v>
      </c>
      <c r="C67" s="1" t="s">
        <v>97</v>
      </c>
      <c r="D67" s="2">
        <v>60</v>
      </c>
      <c r="E67" s="2">
        <f t="shared" ref="E67:E130" si="1">+D67</f>
        <v>60</v>
      </c>
      <c r="F67" s="2">
        <v>38</v>
      </c>
      <c r="G67" s="2">
        <v>48</v>
      </c>
      <c r="H67" s="2">
        <v>0.35</v>
      </c>
      <c r="I67" s="2">
        <v>16.8</v>
      </c>
      <c r="J67" s="2">
        <v>11800</v>
      </c>
      <c r="K67" s="2">
        <v>110.4</v>
      </c>
      <c r="L67" s="2">
        <v>435</v>
      </c>
      <c r="M67" s="2">
        <v>58</v>
      </c>
      <c r="N67" s="2" t="s">
        <v>17</v>
      </c>
      <c r="O67" s="2" t="s">
        <v>4</v>
      </c>
      <c r="P67" s="2"/>
      <c r="Q67" s="2" t="s">
        <v>6</v>
      </c>
      <c r="R67" s="2" t="s">
        <v>6</v>
      </c>
    </row>
    <row r="68" spans="1:18" ht="29" x14ac:dyDescent="0.35">
      <c r="A68" s="8" t="s">
        <v>340</v>
      </c>
      <c r="B68" s="2" t="s">
        <v>85</v>
      </c>
      <c r="C68" s="1" t="s">
        <v>176</v>
      </c>
      <c r="D68" s="2">
        <v>40</v>
      </c>
      <c r="E68" s="2">
        <f t="shared" si="1"/>
        <v>40</v>
      </c>
      <c r="F68" s="2">
        <v>28</v>
      </c>
      <c r="G68" s="2">
        <v>12</v>
      </c>
      <c r="H68" s="2">
        <v>0.84</v>
      </c>
      <c r="I68" s="2">
        <v>10.08</v>
      </c>
      <c r="J68" s="2">
        <v>16500</v>
      </c>
      <c r="K68" s="2">
        <v>45.6</v>
      </c>
      <c r="L68" s="2">
        <v>415</v>
      </c>
      <c r="M68" s="2">
        <v>58</v>
      </c>
      <c r="N68" s="2" t="s">
        <v>17</v>
      </c>
      <c r="O68" s="2" t="s">
        <v>4</v>
      </c>
      <c r="P68" s="2"/>
      <c r="Q68" s="2" t="s">
        <v>5</v>
      </c>
      <c r="R68" s="2" t="s">
        <v>6</v>
      </c>
    </row>
    <row r="69" spans="1:18" ht="29" x14ac:dyDescent="0.35">
      <c r="A69" s="8" t="s">
        <v>340</v>
      </c>
      <c r="B69" s="2" t="s">
        <v>85</v>
      </c>
      <c r="C69" s="1" t="s">
        <v>184</v>
      </c>
      <c r="D69" s="2">
        <v>40</v>
      </c>
      <c r="E69" s="2">
        <f t="shared" si="1"/>
        <v>40</v>
      </c>
      <c r="F69" s="2">
        <v>28</v>
      </c>
      <c r="G69" s="2">
        <v>12</v>
      </c>
      <c r="H69" s="2">
        <v>0.84</v>
      </c>
      <c r="I69" s="2">
        <v>10.08</v>
      </c>
      <c r="J69" s="2">
        <v>16500</v>
      </c>
      <c r="K69" s="2">
        <v>45.6</v>
      </c>
      <c r="L69" s="2">
        <v>415</v>
      </c>
      <c r="M69" s="2">
        <v>58</v>
      </c>
      <c r="N69" s="2" t="s">
        <v>17</v>
      </c>
      <c r="O69" s="2" t="s">
        <v>4</v>
      </c>
      <c r="P69" s="2"/>
      <c r="Q69" s="2" t="s">
        <v>6</v>
      </c>
      <c r="R69" s="2" t="s">
        <v>5</v>
      </c>
    </row>
    <row r="70" spans="1:18" ht="29" x14ac:dyDescent="0.35">
      <c r="A70" s="8" t="s">
        <v>340</v>
      </c>
      <c r="B70" s="2" t="s">
        <v>85</v>
      </c>
      <c r="C70" s="1" t="s">
        <v>185</v>
      </c>
      <c r="D70" s="2">
        <v>40</v>
      </c>
      <c r="E70" s="2">
        <f t="shared" si="1"/>
        <v>40</v>
      </c>
      <c r="F70" s="2">
        <v>28</v>
      </c>
      <c r="G70" s="2">
        <v>12</v>
      </c>
      <c r="H70" s="2">
        <v>0.84</v>
      </c>
      <c r="I70" s="2">
        <v>10.08</v>
      </c>
      <c r="J70" s="2">
        <v>16500</v>
      </c>
      <c r="K70" s="2">
        <v>45.6</v>
      </c>
      <c r="L70" s="2">
        <v>415</v>
      </c>
      <c r="M70" s="2">
        <v>58</v>
      </c>
      <c r="N70" s="2" t="s">
        <v>17</v>
      </c>
      <c r="O70" s="2" t="s">
        <v>4</v>
      </c>
      <c r="P70" s="2"/>
      <c r="Q70" s="2" t="s">
        <v>6</v>
      </c>
      <c r="R70" s="2" t="s">
        <v>6</v>
      </c>
    </row>
    <row r="71" spans="1:18" ht="29" x14ac:dyDescent="0.35">
      <c r="A71" s="8" t="s">
        <v>340</v>
      </c>
      <c r="B71" s="2" t="s">
        <v>85</v>
      </c>
      <c r="C71" s="1" t="s">
        <v>223</v>
      </c>
      <c r="D71" s="2">
        <v>36</v>
      </c>
      <c r="E71" s="2">
        <f t="shared" si="1"/>
        <v>36</v>
      </c>
      <c r="F71" s="2">
        <v>28</v>
      </c>
      <c r="G71" s="2">
        <v>12</v>
      </c>
      <c r="H71" s="2">
        <v>0.75</v>
      </c>
      <c r="I71" s="2">
        <v>9</v>
      </c>
      <c r="J71" s="2">
        <v>19000</v>
      </c>
      <c r="K71" s="2">
        <v>33</v>
      </c>
      <c r="L71" s="2">
        <v>525</v>
      </c>
      <c r="M71" s="2">
        <v>58.5</v>
      </c>
      <c r="N71" s="2" t="s">
        <v>17</v>
      </c>
      <c r="O71" s="2" t="s">
        <v>4</v>
      </c>
      <c r="P71" s="2"/>
      <c r="Q71" s="2" t="s">
        <v>6</v>
      </c>
      <c r="R71" s="2" t="s">
        <v>5</v>
      </c>
    </row>
    <row r="72" spans="1:18" ht="29" x14ac:dyDescent="0.35">
      <c r="A72" s="8" t="s">
        <v>340</v>
      </c>
      <c r="B72" s="2" t="s">
        <v>23</v>
      </c>
      <c r="C72" s="1" t="s">
        <v>33</v>
      </c>
      <c r="D72" s="2">
        <v>97</v>
      </c>
      <c r="E72" s="2">
        <f t="shared" si="1"/>
        <v>97</v>
      </c>
      <c r="F72" s="2">
        <v>33</v>
      </c>
      <c r="G72" s="2">
        <v>12</v>
      </c>
      <c r="H72" s="2">
        <v>1.4</v>
      </c>
      <c r="I72" s="2">
        <v>16.8</v>
      </c>
      <c r="J72" s="2">
        <v>5250</v>
      </c>
      <c r="K72" s="2">
        <v>73.2</v>
      </c>
      <c r="L72" s="2">
        <v>610</v>
      </c>
      <c r="M72" s="2">
        <v>59</v>
      </c>
      <c r="N72" s="2" t="s">
        <v>17</v>
      </c>
      <c r="O72" s="2" t="s">
        <v>4</v>
      </c>
      <c r="P72" s="2"/>
      <c r="Q72" s="2" t="s">
        <v>5</v>
      </c>
      <c r="R72" s="2" t="s">
        <v>6</v>
      </c>
    </row>
    <row r="73" spans="1:18" ht="29" x14ac:dyDescent="0.35">
      <c r="A73" s="8" t="s">
        <v>340</v>
      </c>
      <c r="B73" s="2" t="s">
        <v>23</v>
      </c>
      <c r="C73" s="1" t="s">
        <v>34</v>
      </c>
      <c r="D73" s="2">
        <v>97</v>
      </c>
      <c r="E73" s="2">
        <f t="shared" si="1"/>
        <v>97</v>
      </c>
      <c r="F73" s="2">
        <v>33</v>
      </c>
      <c r="G73" s="2">
        <v>12</v>
      </c>
      <c r="H73" s="2">
        <v>1.4</v>
      </c>
      <c r="I73" s="2">
        <v>16.8</v>
      </c>
      <c r="J73" s="2">
        <v>5250</v>
      </c>
      <c r="K73" s="2">
        <v>73.2</v>
      </c>
      <c r="L73" s="2">
        <v>610</v>
      </c>
      <c r="M73" s="2">
        <v>59</v>
      </c>
      <c r="N73" s="2" t="s">
        <v>17</v>
      </c>
      <c r="O73" s="2" t="s">
        <v>4</v>
      </c>
      <c r="P73" s="2"/>
      <c r="Q73" s="2" t="s">
        <v>6</v>
      </c>
      <c r="R73" s="2" t="s">
        <v>6</v>
      </c>
    </row>
    <row r="74" spans="1:18" ht="29" x14ac:dyDescent="0.35">
      <c r="A74" s="8" t="s">
        <v>340</v>
      </c>
      <c r="B74" s="2" t="s">
        <v>23</v>
      </c>
      <c r="C74" s="1" t="s">
        <v>43</v>
      </c>
      <c r="D74" s="2">
        <v>97</v>
      </c>
      <c r="E74" s="2">
        <f t="shared" si="1"/>
        <v>97</v>
      </c>
      <c r="F74" s="2">
        <v>33</v>
      </c>
      <c r="G74" s="2">
        <v>24</v>
      </c>
      <c r="H74" s="2">
        <v>0.7</v>
      </c>
      <c r="I74" s="2">
        <v>16.8</v>
      </c>
      <c r="J74" s="2">
        <v>5250</v>
      </c>
      <c r="K74" s="2">
        <v>73.2</v>
      </c>
      <c r="L74" s="2">
        <v>610</v>
      </c>
      <c r="M74" s="2">
        <v>59</v>
      </c>
      <c r="N74" s="2" t="s">
        <v>17</v>
      </c>
      <c r="O74" s="2" t="s">
        <v>4</v>
      </c>
      <c r="P74" s="2"/>
      <c r="Q74" s="2" t="s">
        <v>5</v>
      </c>
      <c r="R74" s="2" t="s">
        <v>6</v>
      </c>
    </row>
    <row r="75" spans="1:18" ht="29" x14ac:dyDescent="0.35">
      <c r="A75" s="8" t="s">
        <v>340</v>
      </c>
      <c r="B75" s="2" t="s">
        <v>23</v>
      </c>
      <c r="C75" s="1" t="s">
        <v>44</v>
      </c>
      <c r="D75" s="2">
        <v>97</v>
      </c>
      <c r="E75" s="2">
        <f t="shared" si="1"/>
        <v>97</v>
      </c>
      <c r="F75" s="2">
        <v>33</v>
      </c>
      <c r="G75" s="2">
        <v>24</v>
      </c>
      <c r="H75" s="2">
        <v>0.7</v>
      </c>
      <c r="I75" s="2">
        <v>16.8</v>
      </c>
      <c r="J75" s="2">
        <v>5250</v>
      </c>
      <c r="K75" s="2">
        <v>73.2</v>
      </c>
      <c r="L75" s="2">
        <v>610</v>
      </c>
      <c r="M75" s="2">
        <v>59</v>
      </c>
      <c r="N75" s="2" t="s">
        <v>17</v>
      </c>
      <c r="O75" s="2" t="s">
        <v>4</v>
      </c>
      <c r="P75" s="2"/>
      <c r="Q75" s="2" t="s">
        <v>6</v>
      </c>
      <c r="R75" s="2" t="s">
        <v>6</v>
      </c>
    </row>
    <row r="76" spans="1:18" ht="29" x14ac:dyDescent="0.35">
      <c r="A76" s="8" t="s">
        <v>340</v>
      </c>
      <c r="B76" s="2" t="s">
        <v>101</v>
      </c>
      <c r="C76" s="1" t="s">
        <v>105</v>
      </c>
      <c r="D76" s="2">
        <v>38</v>
      </c>
      <c r="E76" s="2">
        <f t="shared" si="1"/>
        <v>38</v>
      </c>
      <c r="F76" s="2">
        <v>28</v>
      </c>
      <c r="G76" s="2">
        <v>12</v>
      </c>
      <c r="H76" s="2">
        <v>0.62</v>
      </c>
      <c r="I76" s="2">
        <v>7.4</v>
      </c>
      <c r="J76" s="2">
        <v>25000</v>
      </c>
      <c r="K76" s="2">
        <v>36</v>
      </c>
      <c r="L76" s="2">
        <v>800</v>
      </c>
      <c r="M76" s="2">
        <v>59</v>
      </c>
      <c r="N76" s="2" t="s">
        <v>17</v>
      </c>
      <c r="O76" s="2" t="s">
        <v>4</v>
      </c>
      <c r="P76" s="2"/>
      <c r="Q76" s="2" t="s">
        <v>5</v>
      </c>
      <c r="R76" s="2" t="s">
        <v>5</v>
      </c>
    </row>
    <row r="77" spans="1:18" ht="29" x14ac:dyDescent="0.35">
      <c r="A77" s="8" t="s">
        <v>340</v>
      </c>
      <c r="B77" s="2" t="s">
        <v>101</v>
      </c>
      <c r="C77" s="1" t="s">
        <v>106</v>
      </c>
      <c r="D77" s="2">
        <v>38</v>
      </c>
      <c r="E77" s="2">
        <f t="shared" si="1"/>
        <v>38</v>
      </c>
      <c r="F77" s="2">
        <v>28</v>
      </c>
      <c r="G77" s="2">
        <v>12</v>
      </c>
      <c r="H77" s="2">
        <v>0.62</v>
      </c>
      <c r="I77" s="2">
        <v>7.4</v>
      </c>
      <c r="J77" s="2">
        <v>25000</v>
      </c>
      <c r="K77" s="2">
        <v>36</v>
      </c>
      <c r="L77" s="2">
        <v>800</v>
      </c>
      <c r="M77" s="2">
        <v>59</v>
      </c>
      <c r="N77" s="2" t="s">
        <v>17</v>
      </c>
      <c r="O77" s="2" t="s">
        <v>4</v>
      </c>
      <c r="P77" s="2"/>
      <c r="Q77" s="2" t="s">
        <v>5</v>
      </c>
      <c r="R77" s="2" t="s">
        <v>6</v>
      </c>
    </row>
    <row r="78" spans="1:18" x14ac:dyDescent="0.35">
      <c r="A78" s="8" t="s">
        <v>340</v>
      </c>
      <c r="B78" s="6" t="s">
        <v>48</v>
      </c>
      <c r="C78" s="5" t="s">
        <v>54</v>
      </c>
      <c r="D78" s="6">
        <v>40</v>
      </c>
      <c r="E78" s="2">
        <f t="shared" si="1"/>
        <v>40</v>
      </c>
      <c r="F78" s="6">
        <v>48</v>
      </c>
      <c r="G78" s="6">
        <v>12</v>
      </c>
      <c r="H78" s="6">
        <v>1</v>
      </c>
      <c r="I78" s="6">
        <v>12</v>
      </c>
      <c r="J78" s="6">
        <v>14700</v>
      </c>
      <c r="K78" s="6">
        <v>46.2</v>
      </c>
      <c r="L78" s="6">
        <v>460</v>
      </c>
      <c r="M78" s="6">
        <v>59</v>
      </c>
      <c r="N78" s="6" t="s">
        <v>17</v>
      </c>
      <c r="O78" s="6" t="s">
        <v>4</v>
      </c>
      <c r="P78" s="6"/>
      <c r="Q78" s="6" t="s">
        <v>5</v>
      </c>
      <c r="R78" s="6" t="s">
        <v>6</v>
      </c>
    </row>
    <row r="79" spans="1:18" ht="29" x14ac:dyDescent="0.35">
      <c r="A79" s="8" t="s">
        <v>340</v>
      </c>
      <c r="B79" s="2" t="s">
        <v>101</v>
      </c>
      <c r="C79" s="1" t="s">
        <v>136</v>
      </c>
      <c r="D79" s="2">
        <v>80</v>
      </c>
      <c r="E79" s="2">
        <f t="shared" si="1"/>
        <v>80</v>
      </c>
      <c r="F79" s="2">
        <v>38</v>
      </c>
      <c r="G79" s="2">
        <v>12</v>
      </c>
      <c r="H79" s="2">
        <v>0.94</v>
      </c>
      <c r="I79" s="2">
        <v>11.28</v>
      </c>
      <c r="J79" s="2">
        <v>9550</v>
      </c>
      <c r="K79" s="2">
        <v>156</v>
      </c>
      <c r="L79" s="2">
        <v>480</v>
      </c>
      <c r="M79" s="2">
        <v>59</v>
      </c>
      <c r="N79" s="2" t="s">
        <v>17</v>
      </c>
      <c r="O79" s="2" t="s">
        <v>4</v>
      </c>
      <c r="P79" s="2"/>
      <c r="Q79" s="2" t="s">
        <v>5</v>
      </c>
      <c r="R79" s="2" t="s">
        <v>5</v>
      </c>
    </row>
    <row r="80" spans="1:18" ht="29" x14ac:dyDescent="0.35">
      <c r="A80" s="8" t="s">
        <v>340</v>
      </c>
      <c r="B80" s="2" t="s">
        <v>101</v>
      </c>
      <c r="C80" s="1" t="s">
        <v>137</v>
      </c>
      <c r="D80" s="2">
        <v>80</v>
      </c>
      <c r="E80" s="2">
        <f t="shared" si="1"/>
        <v>80</v>
      </c>
      <c r="F80" s="2">
        <v>38</v>
      </c>
      <c r="G80" s="2">
        <v>12</v>
      </c>
      <c r="H80" s="2">
        <v>0.94</v>
      </c>
      <c r="I80" s="2">
        <v>11.28</v>
      </c>
      <c r="J80" s="2">
        <v>9550</v>
      </c>
      <c r="K80" s="2">
        <v>156</v>
      </c>
      <c r="L80" s="2">
        <v>480</v>
      </c>
      <c r="M80" s="2">
        <v>59</v>
      </c>
      <c r="N80" s="2" t="s">
        <v>17</v>
      </c>
      <c r="O80" s="2" t="s">
        <v>4</v>
      </c>
      <c r="P80" s="2"/>
      <c r="Q80" s="2" t="s">
        <v>5</v>
      </c>
      <c r="R80" s="2" t="s">
        <v>6</v>
      </c>
    </row>
    <row r="81" spans="1:18" ht="29" x14ac:dyDescent="0.35">
      <c r="A81" s="8" t="s">
        <v>340</v>
      </c>
      <c r="B81" s="2" t="s">
        <v>101</v>
      </c>
      <c r="C81" s="1" t="s">
        <v>142</v>
      </c>
      <c r="D81" s="2">
        <v>80</v>
      </c>
      <c r="E81" s="2">
        <f t="shared" si="1"/>
        <v>80</v>
      </c>
      <c r="F81" s="2">
        <v>38</v>
      </c>
      <c r="G81" s="2">
        <v>24</v>
      </c>
      <c r="H81" s="2">
        <v>0.47</v>
      </c>
      <c r="I81" s="2">
        <v>11.28</v>
      </c>
      <c r="J81" s="2">
        <v>9550</v>
      </c>
      <c r="K81" s="2">
        <v>156</v>
      </c>
      <c r="L81" s="2">
        <v>480</v>
      </c>
      <c r="M81" s="2">
        <v>59</v>
      </c>
      <c r="N81" s="2" t="s">
        <v>17</v>
      </c>
      <c r="O81" s="2" t="s">
        <v>4</v>
      </c>
      <c r="P81" s="2"/>
      <c r="Q81" s="2" t="s">
        <v>5</v>
      </c>
      <c r="R81" s="2" t="s">
        <v>5</v>
      </c>
    </row>
    <row r="82" spans="1:18" ht="29" x14ac:dyDescent="0.35">
      <c r="A82" s="8" t="s">
        <v>340</v>
      </c>
      <c r="B82" s="2" t="s">
        <v>101</v>
      </c>
      <c r="C82" s="1" t="s">
        <v>143</v>
      </c>
      <c r="D82" s="2">
        <v>80</v>
      </c>
      <c r="E82" s="2">
        <f t="shared" si="1"/>
        <v>80</v>
      </c>
      <c r="F82" s="2">
        <v>38</v>
      </c>
      <c r="G82" s="2">
        <v>24</v>
      </c>
      <c r="H82" s="2">
        <v>0.47</v>
      </c>
      <c r="I82" s="2">
        <v>11.28</v>
      </c>
      <c r="J82" s="2">
        <v>9550</v>
      </c>
      <c r="K82" s="2">
        <v>156</v>
      </c>
      <c r="L82" s="2">
        <v>480</v>
      </c>
      <c r="M82" s="2">
        <v>59</v>
      </c>
      <c r="N82" s="2" t="s">
        <v>17</v>
      </c>
      <c r="O82" s="2" t="s">
        <v>4</v>
      </c>
      <c r="P82" s="2"/>
      <c r="Q82" s="2" t="s">
        <v>5</v>
      </c>
      <c r="R82" s="2" t="s">
        <v>6</v>
      </c>
    </row>
    <row r="83" spans="1:18" ht="29" x14ac:dyDescent="0.35">
      <c r="A83" s="8" t="s">
        <v>340</v>
      </c>
      <c r="B83" s="2" t="s">
        <v>101</v>
      </c>
      <c r="C83" s="1" t="s">
        <v>146</v>
      </c>
      <c r="D83" s="2">
        <v>80</v>
      </c>
      <c r="E83" s="2">
        <f t="shared" si="1"/>
        <v>80</v>
      </c>
      <c r="F83" s="2">
        <v>38</v>
      </c>
      <c r="G83" s="2">
        <v>48</v>
      </c>
      <c r="H83" s="2">
        <v>0.25</v>
      </c>
      <c r="I83" s="2">
        <v>12</v>
      </c>
      <c r="J83" s="2">
        <v>9550</v>
      </c>
      <c r="K83" s="2">
        <v>156</v>
      </c>
      <c r="L83" s="2">
        <v>480</v>
      </c>
      <c r="M83" s="2">
        <v>59</v>
      </c>
      <c r="N83" s="2" t="s">
        <v>17</v>
      </c>
      <c r="O83" s="2" t="s">
        <v>4</v>
      </c>
      <c r="P83" s="2"/>
      <c r="Q83" s="2" t="s">
        <v>5</v>
      </c>
      <c r="R83" s="2" t="s">
        <v>5</v>
      </c>
    </row>
    <row r="84" spans="1:18" ht="29" x14ac:dyDescent="0.35">
      <c r="A84" s="8" t="s">
        <v>340</v>
      </c>
      <c r="B84" s="2" t="s">
        <v>101</v>
      </c>
      <c r="C84" s="1" t="s">
        <v>147</v>
      </c>
      <c r="D84" s="2">
        <v>80</v>
      </c>
      <c r="E84" s="2">
        <f t="shared" si="1"/>
        <v>80</v>
      </c>
      <c r="F84" s="2">
        <v>38</v>
      </c>
      <c r="G84" s="2">
        <v>48</v>
      </c>
      <c r="H84" s="2">
        <v>0.25</v>
      </c>
      <c r="I84" s="2">
        <v>12</v>
      </c>
      <c r="J84" s="2">
        <v>9550</v>
      </c>
      <c r="K84" s="2">
        <v>156</v>
      </c>
      <c r="L84" s="2">
        <v>480</v>
      </c>
      <c r="M84" s="2">
        <v>59</v>
      </c>
      <c r="N84" s="2" t="s">
        <v>17</v>
      </c>
      <c r="O84" s="2" t="s">
        <v>4</v>
      </c>
      <c r="P84" s="2"/>
      <c r="Q84" s="2" t="s">
        <v>5</v>
      </c>
      <c r="R84" s="2" t="s">
        <v>6</v>
      </c>
    </row>
    <row r="85" spans="1:18" ht="29" x14ac:dyDescent="0.35">
      <c r="A85" s="8" t="s">
        <v>340</v>
      </c>
      <c r="B85" s="2" t="s">
        <v>101</v>
      </c>
      <c r="C85" s="1" t="s">
        <v>123</v>
      </c>
      <c r="D85" s="2">
        <v>60</v>
      </c>
      <c r="E85" s="2">
        <f t="shared" si="1"/>
        <v>60</v>
      </c>
      <c r="F85" s="2">
        <v>38</v>
      </c>
      <c r="G85" s="2">
        <v>12</v>
      </c>
      <c r="H85" s="2">
        <v>0.95</v>
      </c>
      <c r="I85" s="2">
        <v>11.4</v>
      </c>
      <c r="J85" s="2">
        <v>14800</v>
      </c>
      <c r="K85" s="2">
        <v>90</v>
      </c>
      <c r="L85" s="2">
        <v>675</v>
      </c>
      <c r="M85" s="2">
        <v>59</v>
      </c>
      <c r="N85" s="2" t="s">
        <v>17</v>
      </c>
      <c r="O85" s="2" t="s">
        <v>4</v>
      </c>
      <c r="P85" s="2"/>
      <c r="Q85" s="2" t="s">
        <v>5</v>
      </c>
      <c r="R85" s="2" t="s">
        <v>5</v>
      </c>
    </row>
    <row r="86" spans="1:18" ht="29" x14ac:dyDescent="0.35">
      <c r="A86" s="8" t="s">
        <v>340</v>
      </c>
      <c r="B86" s="2" t="s">
        <v>101</v>
      </c>
      <c r="C86" s="1" t="s">
        <v>124</v>
      </c>
      <c r="D86" s="2">
        <v>60</v>
      </c>
      <c r="E86" s="2">
        <f t="shared" si="1"/>
        <v>60</v>
      </c>
      <c r="F86" s="2">
        <v>38</v>
      </c>
      <c r="G86" s="2">
        <v>12</v>
      </c>
      <c r="H86" s="2">
        <v>0.95</v>
      </c>
      <c r="I86" s="2">
        <v>11.4</v>
      </c>
      <c r="J86" s="2">
        <v>14800</v>
      </c>
      <c r="K86" s="2">
        <v>90</v>
      </c>
      <c r="L86" s="2">
        <v>675</v>
      </c>
      <c r="M86" s="2">
        <v>59</v>
      </c>
      <c r="N86" s="2" t="s">
        <v>17</v>
      </c>
      <c r="O86" s="2" t="s">
        <v>4</v>
      </c>
      <c r="P86" s="2"/>
      <c r="Q86" s="2" t="s">
        <v>5</v>
      </c>
      <c r="R86" s="2" t="s">
        <v>6</v>
      </c>
    </row>
    <row r="87" spans="1:18" ht="29" x14ac:dyDescent="0.35">
      <c r="A87" s="8" t="s">
        <v>340</v>
      </c>
      <c r="B87" s="2" t="s">
        <v>101</v>
      </c>
      <c r="C87" s="1" t="s">
        <v>121</v>
      </c>
      <c r="D87" s="2">
        <v>60</v>
      </c>
      <c r="E87" s="2">
        <f t="shared" si="1"/>
        <v>60</v>
      </c>
      <c r="F87" s="2">
        <v>38</v>
      </c>
      <c r="G87" s="2">
        <v>12</v>
      </c>
      <c r="H87" s="2">
        <v>0.95</v>
      </c>
      <c r="I87" s="2">
        <v>11.4</v>
      </c>
      <c r="J87" s="2">
        <v>14800</v>
      </c>
      <c r="K87" s="2">
        <v>90</v>
      </c>
      <c r="L87" s="2">
        <v>600</v>
      </c>
      <c r="M87" s="2">
        <v>59</v>
      </c>
      <c r="N87" s="2" t="s">
        <v>17</v>
      </c>
      <c r="O87" s="2" t="s">
        <v>4</v>
      </c>
      <c r="P87" s="2"/>
      <c r="Q87" s="2" t="s">
        <v>5</v>
      </c>
      <c r="R87" s="2" t="s">
        <v>5</v>
      </c>
    </row>
    <row r="88" spans="1:18" ht="29" x14ac:dyDescent="0.35">
      <c r="A88" s="8" t="s">
        <v>340</v>
      </c>
      <c r="B88" s="2" t="s">
        <v>101</v>
      </c>
      <c r="C88" s="1" t="s">
        <v>122</v>
      </c>
      <c r="D88" s="2">
        <v>60</v>
      </c>
      <c r="E88" s="2">
        <f t="shared" si="1"/>
        <v>60</v>
      </c>
      <c r="F88" s="2">
        <v>38</v>
      </c>
      <c r="G88" s="2">
        <v>12</v>
      </c>
      <c r="H88" s="2">
        <v>0.95</v>
      </c>
      <c r="I88" s="2">
        <v>11.4</v>
      </c>
      <c r="J88" s="2">
        <v>14800</v>
      </c>
      <c r="K88" s="2">
        <v>90</v>
      </c>
      <c r="L88" s="2">
        <v>600</v>
      </c>
      <c r="M88" s="2">
        <v>59</v>
      </c>
      <c r="N88" s="2" t="s">
        <v>17</v>
      </c>
      <c r="O88" s="2" t="s">
        <v>4</v>
      </c>
      <c r="P88" s="2"/>
      <c r="Q88" s="2" t="s">
        <v>5</v>
      </c>
      <c r="R88" s="2" t="s">
        <v>6</v>
      </c>
    </row>
    <row r="89" spans="1:18" ht="29" x14ac:dyDescent="0.35">
      <c r="A89" s="8" t="s">
        <v>340</v>
      </c>
      <c r="B89" s="2" t="s">
        <v>101</v>
      </c>
      <c r="C89" s="1" t="s">
        <v>126</v>
      </c>
      <c r="D89" s="2">
        <v>60</v>
      </c>
      <c r="E89" s="2">
        <f t="shared" si="1"/>
        <v>60</v>
      </c>
      <c r="F89" s="2">
        <v>38</v>
      </c>
      <c r="G89" s="2">
        <v>24</v>
      </c>
      <c r="H89" s="2">
        <v>0.5</v>
      </c>
      <c r="I89" s="2">
        <v>12</v>
      </c>
      <c r="J89" s="2">
        <v>14800</v>
      </c>
      <c r="K89" s="2">
        <v>90</v>
      </c>
      <c r="L89" s="2">
        <v>600</v>
      </c>
      <c r="M89" s="2">
        <v>59</v>
      </c>
      <c r="N89" s="2" t="s">
        <v>17</v>
      </c>
      <c r="O89" s="2" t="s">
        <v>4</v>
      </c>
      <c r="P89" s="2"/>
      <c r="Q89" s="2" t="s">
        <v>5</v>
      </c>
      <c r="R89" s="2" t="s">
        <v>5</v>
      </c>
    </row>
    <row r="90" spans="1:18" ht="29" x14ac:dyDescent="0.35">
      <c r="A90" s="8" t="s">
        <v>340</v>
      </c>
      <c r="B90" s="2" t="s">
        <v>101</v>
      </c>
      <c r="C90" s="1" t="s">
        <v>127</v>
      </c>
      <c r="D90" s="2">
        <v>60</v>
      </c>
      <c r="E90" s="2">
        <f t="shared" si="1"/>
        <v>60</v>
      </c>
      <c r="F90" s="2">
        <v>38</v>
      </c>
      <c r="G90" s="2">
        <v>24</v>
      </c>
      <c r="H90" s="2">
        <v>0.5</v>
      </c>
      <c r="I90" s="2">
        <v>12</v>
      </c>
      <c r="J90" s="2">
        <v>14800</v>
      </c>
      <c r="K90" s="2">
        <v>90</v>
      </c>
      <c r="L90" s="2">
        <v>600</v>
      </c>
      <c r="M90" s="2">
        <v>59</v>
      </c>
      <c r="N90" s="2" t="s">
        <v>17</v>
      </c>
      <c r="O90" s="2" t="s">
        <v>4</v>
      </c>
      <c r="P90" s="2"/>
      <c r="Q90" s="2" t="s">
        <v>5</v>
      </c>
      <c r="R90" s="2" t="s">
        <v>6</v>
      </c>
    </row>
    <row r="91" spans="1:18" ht="29" x14ac:dyDescent="0.35">
      <c r="A91" s="8" t="s">
        <v>340</v>
      </c>
      <c r="B91" s="2" t="s">
        <v>85</v>
      </c>
      <c r="C91" s="1" t="s">
        <v>182</v>
      </c>
      <c r="D91" s="2">
        <v>38</v>
      </c>
      <c r="E91" s="2">
        <f t="shared" si="1"/>
        <v>38</v>
      </c>
      <c r="F91" s="2">
        <v>28</v>
      </c>
      <c r="G91" s="2">
        <v>12</v>
      </c>
      <c r="H91" s="2">
        <v>0.79</v>
      </c>
      <c r="I91" s="2">
        <v>9.48</v>
      </c>
      <c r="J91" s="2">
        <v>18200</v>
      </c>
      <c r="K91" s="2">
        <v>39</v>
      </c>
      <c r="L91" s="2">
        <v>425</v>
      </c>
      <c r="M91" s="2">
        <v>59</v>
      </c>
      <c r="N91" s="2" t="s">
        <v>17</v>
      </c>
      <c r="O91" s="2" t="s">
        <v>4</v>
      </c>
      <c r="P91" s="2"/>
      <c r="Q91" s="2" t="s">
        <v>6</v>
      </c>
      <c r="R91" s="2" t="s">
        <v>5</v>
      </c>
    </row>
    <row r="92" spans="1:18" ht="29" x14ac:dyDescent="0.35">
      <c r="A92" s="8" t="s">
        <v>340</v>
      </c>
      <c r="B92" s="2" t="s">
        <v>85</v>
      </c>
      <c r="C92" s="1" t="s">
        <v>183</v>
      </c>
      <c r="D92" s="2">
        <v>38</v>
      </c>
      <c r="E92" s="2">
        <f t="shared" si="1"/>
        <v>38</v>
      </c>
      <c r="F92" s="2">
        <v>28</v>
      </c>
      <c r="G92" s="2">
        <v>12</v>
      </c>
      <c r="H92" s="2">
        <v>0.79</v>
      </c>
      <c r="I92" s="2">
        <v>9.48</v>
      </c>
      <c r="J92" s="2">
        <v>18200</v>
      </c>
      <c r="K92" s="2">
        <v>39</v>
      </c>
      <c r="L92" s="2">
        <v>425</v>
      </c>
      <c r="M92" s="2">
        <v>59</v>
      </c>
      <c r="N92" s="2" t="s">
        <v>17</v>
      </c>
      <c r="O92" s="2" t="s">
        <v>4</v>
      </c>
      <c r="P92" s="2"/>
      <c r="Q92" s="2" t="s">
        <v>6</v>
      </c>
      <c r="R92" s="2" t="s">
        <v>6</v>
      </c>
    </row>
    <row r="93" spans="1:18" ht="29" x14ac:dyDescent="0.35">
      <c r="A93" s="8" t="s">
        <v>340</v>
      </c>
      <c r="B93" s="2" t="s">
        <v>16</v>
      </c>
      <c r="C93" s="1" t="s">
        <v>280</v>
      </c>
      <c r="D93" s="2">
        <v>150</v>
      </c>
      <c r="E93" s="2">
        <f t="shared" si="1"/>
        <v>150</v>
      </c>
      <c r="F93" s="2">
        <v>35</v>
      </c>
      <c r="G93" s="2">
        <v>24</v>
      </c>
      <c r="H93" s="2">
        <v>0.62</v>
      </c>
      <c r="I93" s="2">
        <v>14.9</v>
      </c>
      <c r="J93" s="2">
        <v>3800</v>
      </c>
      <c r="K93" s="2">
        <v>229.8</v>
      </c>
      <c r="L93" s="2">
        <v>410</v>
      </c>
      <c r="M93" s="2">
        <v>59</v>
      </c>
      <c r="N93" s="2" t="s">
        <v>17</v>
      </c>
      <c r="O93" s="2" t="s">
        <v>4</v>
      </c>
      <c r="P93" s="2"/>
      <c r="Q93" s="2" t="s">
        <v>5</v>
      </c>
      <c r="R93" s="2" t="s">
        <v>6</v>
      </c>
    </row>
    <row r="94" spans="1:18" ht="29" x14ac:dyDescent="0.35">
      <c r="A94" s="8" t="s">
        <v>340</v>
      </c>
      <c r="B94" s="2" t="s">
        <v>16</v>
      </c>
      <c r="C94" s="1" t="s">
        <v>281</v>
      </c>
      <c r="D94" s="2">
        <v>150</v>
      </c>
      <c r="E94" s="2">
        <f t="shared" si="1"/>
        <v>150</v>
      </c>
      <c r="F94" s="2">
        <v>35</v>
      </c>
      <c r="G94" s="2">
        <v>48</v>
      </c>
      <c r="H94" s="2">
        <v>0.32</v>
      </c>
      <c r="I94" s="2">
        <v>15.4</v>
      </c>
      <c r="J94" s="2">
        <v>3800</v>
      </c>
      <c r="K94" s="2">
        <v>229.8</v>
      </c>
      <c r="L94" s="2">
        <v>390</v>
      </c>
      <c r="M94" s="2">
        <v>59</v>
      </c>
      <c r="N94" s="2" t="s">
        <v>17</v>
      </c>
      <c r="O94" s="2" t="s">
        <v>4</v>
      </c>
      <c r="P94" s="2"/>
      <c r="Q94" s="2" t="s">
        <v>5</v>
      </c>
      <c r="R94" s="2" t="s">
        <v>6</v>
      </c>
    </row>
    <row r="95" spans="1:18" ht="29" x14ac:dyDescent="0.35">
      <c r="A95" s="8" t="s">
        <v>340</v>
      </c>
      <c r="B95" s="2" t="s">
        <v>294</v>
      </c>
      <c r="C95" s="1" t="s">
        <v>300</v>
      </c>
      <c r="D95" s="2">
        <v>150</v>
      </c>
      <c r="E95" s="2">
        <f t="shared" si="1"/>
        <v>150</v>
      </c>
      <c r="F95" s="2">
        <v>35</v>
      </c>
      <c r="G95" s="2">
        <v>48</v>
      </c>
      <c r="H95" s="2">
        <v>0.32</v>
      </c>
      <c r="I95" s="2">
        <v>15.4</v>
      </c>
      <c r="J95" s="2">
        <v>3800</v>
      </c>
      <c r="K95" s="2">
        <v>229.8</v>
      </c>
      <c r="L95" s="2">
        <v>390</v>
      </c>
      <c r="M95" s="2">
        <v>59</v>
      </c>
      <c r="N95" s="2" t="s">
        <v>17</v>
      </c>
      <c r="O95" s="2" t="s">
        <v>4</v>
      </c>
      <c r="P95" s="2" t="s">
        <v>295</v>
      </c>
      <c r="Q95" s="2" t="s">
        <v>5</v>
      </c>
      <c r="R95" s="2" t="s">
        <v>6</v>
      </c>
    </row>
    <row r="96" spans="1:18" ht="29" x14ac:dyDescent="0.35">
      <c r="A96" s="8" t="s">
        <v>340</v>
      </c>
      <c r="B96" s="2" t="s">
        <v>294</v>
      </c>
      <c r="C96" s="1" t="s">
        <v>302</v>
      </c>
      <c r="D96" s="2">
        <v>150</v>
      </c>
      <c r="E96" s="2">
        <f t="shared" si="1"/>
        <v>150</v>
      </c>
      <c r="F96" s="2">
        <v>35</v>
      </c>
      <c r="G96" s="2">
        <v>24</v>
      </c>
      <c r="H96" s="2">
        <v>0.64</v>
      </c>
      <c r="I96" s="2">
        <v>15.4</v>
      </c>
      <c r="J96" s="2">
        <v>3800</v>
      </c>
      <c r="K96" s="2">
        <v>229.8</v>
      </c>
      <c r="L96" s="2">
        <v>390</v>
      </c>
      <c r="M96" s="2">
        <v>59</v>
      </c>
      <c r="N96" s="2" t="s">
        <v>17</v>
      </c>
      <c r="O96" s="2" t="s">
        <v>4</v>
      </c>
      <c r="P96" s="2" t="s">
        <v>289</v>
      </c>
      <c r="Q96" s="2" t="s">
        <v>5</v>
      </c>
      <c r="R96" s="2" t="s">
        <v>6</v>
      </c>
    </row>
    <row r="97" spans="1:18" ht="29" x14ac:dyDescent="0.35">
      <c r="A97" s="8" t="s">
        <v>340</v>
      </c>
      <c r="B97" s="2" t="s">
        <v>294</v>
      </c>
      <c r="C97" s="1" t="s">
        <v>303</v>
      </c>
      <c r="D97" s="2">
        <v>150</v>
      </c>
      <c r="E97" s="2">
        <f t="shared" si="1"/>
        <v>150</v>
      </c>
      <c r="F97" s="2">
        <v>35</v>
      </c>
      <c r="G97" s="2">
        <v>48</v>
      </c>
      <c r="H97" s="2">
        <v>0.32</v>
      </c>
      <c r="I97" s="2">
        <v>15.4</v>
      </c>
      <c r="J97" s="2">
        <v>3800</v>
      </c>
      <c r="K97" s="2">
        <v>229.8</v>
      </c>
      <c r="L97" s="2">
        <v>390</v>
      </c>
      <c r="M97" s="2">
        <v>59</v>
      </c>
      <c r="N97" s="2" t="s">
        <v>17</v>
      </c>
      <c r="O97" s="2" t="s">
        <v>4</v>
      </c>
      <c r="P97" s="2" t="s">
        <v>289</v>
      </c>
      <c r="Q97" s="2" t="s">
        <v>5</v>
      </c>
      <c r="R97" s="2" t="s">
        <v>6</v>
      </c>
    </row>
    <row r="98" spans="1:18" ht="29" x14ac:dyDescent="0.35">
      <c r="A98" s="8" t="s">
        <v>340</v>
      </c>
      <c r="B98" s="2" t="s">
        <v>101</v>
      </c>
      <c r="C98" s="1" t="s">
        <v>132</v>
      </c>
      <c r="D98" s="2">
        <v>80</v>
      </c>
      <c r="E98" s="2">
        <f t="shared" si="1"/>
        <v>80</v>
      </c>
      <c r="F98" s="2">
        <v>38</v>
      </c>
      <c r="G98" s="2">
        <v>12</v>
      </c>
      <c r="H98" s="2">
        <v>1.2</v>
      </c>
      <c r="I98" s="2">
        <v>14.4</v>
      </c>
      <c r="J98" s="2">
        <v>10500</v>
      </c>
      <c r="K98" s="2">
        <v>171</v>
      </c>
      <c r="L98" s="2">
        <v>480</v>
      </c>
      <c r="M98" s="2">
        <v>60</v>
      </c>
      <c r="N98" s="2" t="s">
        <v>17</v>
      </c>
      <c r="O98" s="2" t="s">
        <v>4</v>
      </c>
      <c r="P98" s="2"/>
      <c r="Q98" s="2" t="s">
        <v>5</v>
      </c>
      <c r="R98" s="2" t="s">
        <v>5</v>
      </c>
    </row>
    <row r="99" spans="1:18" ht="29" x14ac:dyDescent="0.35">
      <c r="A99" s="8" t="s">
        <v>340</v>
      </c>
      <c r="B99" s="2" t="s">
        <v>101</v>
      </c>
      <c r="C99" s="1" t="s">
        <v>133</v>
      </c>
      <c r="D99" s="2">
        <v>80</v>
      </c>
      <c r="E99" s="2">
        <f t="shared" si="1"/>
        <v>80</v>
      </c>
      <c r="F99" s="2">
        <v>38</v>
      </c>
      <c r="G99" s="2">
        <v>12</v>
      </c>
      <c r="H99" s="2">
        <v>1.2</v>
      </c>
      <c r="I99" s="2">
        <v>14.4</v>
      </c>
      <c r="J99" s="2">
        <v>10500</v>
      </c>
      <c r="K99" s="2">
        <v>171</v>
      </c>
      <c r="L99" s="2">
        <v>480</v>
      </c>
      <c r="M99" s="2">
        <v>60</v>
      </c>
      <c r="N99" s="2" t="s">
        <v>17</v>
      </c>
      <c r="O99" s="2" t="s">
        <v>4</v>
      </c>
      <c r="P99" s="2"/>
      <c r="Q99" s="2" t="s">
        <v>5</v>
      </c>
      <c r="R99" s="2" t="s">
        <v>6</v>
      </c>
    </row>
    <row r="100" spans="1:18" ht="29" x14ac:dyDescent="0.35">
      <c r="A100" s="8" t="s">
        <v>340</v>
      </c>
      <c r="B100" s="2" t="s">
        <v>85</v>
      </c>
      <c r="C100" s="1" t="s">
        <v>189</v>
      </c>
      <c r="D100" s="2">
        <v>60</v>
      </c>
      <c r="E100" s="2">
        <f t="shared" si="1"/>
        <v>60</v>
      </c>
      <c r="F100" s="2">
        <v>38</v>
      </c>
      <c r="G100" s="2">
        <v>12</v>
      </c>
      <c r="H100" s="2">
        <v>1.5</v>
      </c>
      <c r="I100" s="2">
        <v>18</v>
      </c>
      <c r="J100" s="2">
        <v>13000</v>
      </c>
      <c r="K100" s="2">
        <v>115.8</v>
      </c>
      <c r="L100" s="2">
        <v>496</v>
      </c>
      <c r="M100" s="2">
        <v>60</v>
      </c>
      <c r="N100" s="2" t="s">
        <v>17</v>
      </c>
      <c r="O100" s="2" t="s">
        <v>4</v>
      </c>
      <c r="P100" s="2"/>
      <c r="Q100" s="2" t="s">
        <v>5</v>
      </c>
      <c r="R100" s="2" t="s">
        <v>5</v>
      </c>
    </row>
    <row r="101" spans="1:18" ht="29" x14ac:dyDescent="0.35">
      <c r="A101" s="8" t="s">
        <v>340</v>
      </c>
      <c r="B101" s="2" t="s">
        <v>85</v>
      </c>
      <c r="C101" s="1" t="s">
        <v>190</v>
      </c>
      <c r="D101" s="2">
        <v>60</v>
      </c>
      <c r="E101" s="2">
        <f t="shared" si="1"/>
        <v>60</v>
      </c>
      <c r="F101" s="2">
        <v>38</v>
      </c>
      <c r="G101" s="2">
        <v>12</v>
      </c>
      <c r="H101" s="2">
        <v>1.5</v>
      </c>
      <c r="I101" s="2">
        <v>18</v>
      </c>
      <c r="J101" s="2">
        <v>13000</v>
      </c>
      <c r="K101" s="2">
        <v>115.8</v>
      </c>
      <c r="L101" s="2">
        <v>496</v>
      </c>
      <c r="M101" s="2">
        <v>60</v>
      </c>
      <c r="N101" s="2" t="s">
        <v>17</v>
      </c>
      <c r="O101" s="2" t="s">
        <v>4</v>
      </c>
      <c r="P101" s="2"/>
      <c r="Q101" s="2" t="s">
        <v>5</v>
      </c>
      <c r="R101" s="2" t="s">
        <v>6</v>
      </c>
    </row>
    <row r="102" spans="1:18" ht="29" x14ac:dyDescent="0.35">
      <c r="A102" s="8" t="s">
        <v>340</v>
      </c>
      <c r="B102" s="2" t="s">
        <v>85</v>
      </c>
      <c r="C102" s="1" t="s">
        <v>193</v>
      </c>
      <c r="D102" s="2">
        <v>60</v>
      </c>
      <c r="E102" s="2">
        <f t="shared" si="1"/>
        <v>60</v>
      </c>
      <c r="F102" s="2">
        <v>38</v>
      </c>
      <c r="G102" s="2">
        <v>24</v>
      </c>
      <c r="H102" s="2">
        <v>0.73</v>
      </c>
      <c r="I102" s="2">
        <v>17.52</v>
      </c>
      <c r="J102" s="2">
        <v>13000</v>
      </c>
      <c r="K102" s="2">
        <v>115.8</v>
      </c>
      <c r="L102" s="2">
        <v>496</v>
      </c>
      <c r="M102" s="2">
        <v>60</v>
      </c>
      <c r="N102" s="2" t="s">
        <v>17</v>
      </c>
      <c r="O102" s="2" t="s">
        <v>4</v>
      </c>
      <c r="P102" s="2"/>
      <c r="Q102" s="2" t="s">
        <v>5</v>
      </c>
      <c r="R102" s="2" t="s">
        <v>5</v>
      </c>
    </row>
    <row r="103" spans="1:18" ht="29" x14ac:dyDescent="0.35">
      <c r="A103" s="8" t="s">
        <v>340</v>
      </c>
      <c r="B103" s="2" t="s">
        <v>85</v>
      </c>
      <c r="C103" s="1" t="s">
        <v>194</v>
      </c>
      <c r="D103" s="2">
        <v>60</v>
      </c>
      <c r="E103" s="2">
        <f t="shared" si="1"/>
        <v>60</v>
      </c>
      <c r="F103" s="2">
        <v>38</v>
      </c>
      <c r="G103" s="2">
        <v>24</v>
      </c>
      <c r="H103" s="2">
        <v>0.73</v>
      </c>
      <c r="I103" s="2">
        <v>17.52</v>
      </c>
      <c r="J103" s="2">
        <v>13000</v>
      </c>
      <c r="K103" s="2">
        <v>115.8</v>
      </c>
      <c r="L103" s="2">
        <v>496</v>
      </c>
      <c r="M103" s="2">
        <v>60</v>
      </c>
      <c r="N103" s="2" t="s">
        <v>17</v>
      </c>
      <c r="O103" s="2" t="s">
        <v>4</v>
      </c>
      <c r="P103" s="2"/>
      <c r="Q103" s="2" t="s">
        <v>5</v>
      </c>
      <c r="R103" s="2" t="s">
        <v>6</v>
      </c>
    </row>
    <row r="104" spans="1:18" ht="29" x14ac:dyDescent="0.35">
      <c r="A104" s="8" t="s">
        <v>340</v>
      </c>
      <c r="B104" s="2" t="s">
        <v>85</v>
      </c>
      <c r="C104" s="1" t="s">
        <v>84</v>
      </c>
      <c r="D104" s="2">
        <v>200</v>
      </c>
      <c r="E104" s="2">
        <f t="shared" si="1"/>
        <v>200</v>
      </c>
      <c r="F104" s="2">
        <v>70</v>
      </c>
      <c r="G104" s="2">
        <v>24</v>
      </c>
      <c r="H104" s="2">
        <v>2</v>
      </c>
      <c r="I104" s="2">
        <v>48</v>
      </c>
      <c r="J104" s="2">
        <v>3600</v>
      </c>
      <c r="K104" s="2">
        <v>660</v>
      </c>
      <c r="L104" s="2">
        <v>360</v>
      </c>
      <c r="M104" s="2">
        <v>60</v>
      </c>
      <c r="N104" s="2" t="s">
        <v>17</v>
      </c>
      <c r="O104" s="2" t="s">
        <v>4</v>
      </c>
      <c r="P104" s="2"/>
      <c r="Q104" s="2" t="s">
        <v>6</v>
      </c>
      <c r="R104" s="2" t="s">
        <v>6</v>
      </c>
    </row>
    <row r="105" spans="1:18" ht="29" x14ac:dyDescent="0.35">
      <c r="A105" s="8" t="s">
        <v>340</v>
      </c>
      <c r="B105" s="2" t="s">
        <v>85</v>
      </c>
      <c r="C105" s="1" t="s">
        <v>87</v>
      </c>
      <c r="D105" s="2">
        <v>200</v>
      </c>
      <c r="E105" s="2">
        <f t="shared" si="1"/>
        <v>200</v>
      </c>
      <c r="F105" s="2">
        <v>70</v>
      </c>
      <c r="G105" s="2">
        <v>48</v>
      </c>
      <c r="H105" s="2">
        <v>1.2</v>
      </c>
      <c r="I105" s="2">
        <v>57.6</v>
      </c>
      <c r="J105" s="2">
        <v>3600</v>
      </c>
      <c r="K105" s="2">
        <v>660</v>
      </c>
      <c r="L105" s="2">
        <v>360</v>
      </c>
      <c r="M105" s="2">
        <v>60</v>
      </c>
      <c r="N105" s="2" t="s">
        <v>17</v>
      </c>
      <c r="O105" s="2" t="s">
        <v>4</v>
      </c>
      <c r="P105" s="2"/>
      <c r="Q105" s="2" t="s">
        <v>6</v>
      </c>
      <c r="R105" s="2" t="s">
        <v>6</v>
      </c>
    </row>
    <row r="106" spans="1:18" ht="29" x14ac:dyDescent="0.35">
      <c r="A106" s="8" t="s">
        <v>340</v>
      </c>
      <c r="B106" s="2" t="s">
        <v>16</v>
      </c>
      <c r="C106" s="1" t="s">
        <v>278</v>
      </c>
      <c r="D106" s="2">
        <v>100</v>
      </c>
      <c r="E106" s="2">
        <f t="shared" si="1"/>
        <v>100</v>
      </c>
      <c r="F106" s="2">
        <v>25</v>
      </c>
      <c r="G106" s="2">
        <v>24</v>
      </c>
      <c r="H106" s="2">
        <v>0.44</v>
      </c>
      <c r="I106" s="2">
        <v>10.56</v>
      </c>
      <c r="J106" s="2">
        <v>6400</v>
      </c>
      <c r="K106" s="2">
        <v>106.2</v>
      </c>
      <c r="L106" s="2">
        <v>560</v>
      </c>
      <c r="M106" s="2">
        <v>60</v>
      </c>
      <c r="N106" s="2" t="s">
        <v>17</v>
      </c>
      <c r="O106" s="2" t="s">
        <v>4</v>
      </c>
      <c r="P106" s="2"/>
      <c r="Q106" s="2" t="s">
        <v>5</v>
      </c>
      <c r="R106" s="2" t="s">
        <v>6</v>
      </c>
    </row>
    <row r="107" spans="1:18" ht="29" x14ac:dyDescent="0.35">
      <c r="A107" s="8" t="s">
        <v>340</v>
      </c>
      <c r="B107" s="2" t="s">
        <v>16</v>
      </c>
      <c r="C107" s="1" t="s">
        <v>279</v>
      </c>
      <c r="D107" s="2">
        <v>100</v>
      </c>
      <c r="E107" s="2">
        <f t="shared" si="1"/>
        <v>100</v>
      </c>
      <c r="F107" s="2">
        <v>25</v>
      </c>
      <c r="G107" s="2">
        <v>48</v>
      </c>
      <c r="H107" s="2">
        <v>0.22</v>
      </c>
      <c r="I107" s="2">
        <v>10.56</v>
      </c>
      <c r="J107" s="2">
        <v>6400</v>
      </c>
      <c r="K107" s="2">
        <v>106.2</v>
      </c>
      <c r="L107" s="2">
        <v>560</v>
      </c>
      <c r="M107" s="2">
        <v>60</v>
      </c>
      <c r="N107" s="2" t="s">
        <v>17</v>
      </c>
      <c r="O107" s="2" t="s">
        <v>4</v>
      </c>
      <c r="P107" s="2"/>
      <c r="Q107" s="2" t="s">
        <v>5</v>
      </c>
      <c r="R107" s="2" t="s">
        <v>6</v>
      </c>
    </row>
    <row r="108" spans="1:18" ht="29" x14ac:dyDescent="0.35">
      <c r="A108" s="8" t="s">
        <v>340</v>
      </c>
      <c r="B108" s="2" t="s">
        <v>294</v>
      </c>
      <c r="C108" s="1" t="s">
        <v>299</v>
      </c>
      <c r="D108" s="2">
        <v>100</v>
      </c>
      <c r="E108" s="2">
        <f t="shared" si="1"/>
        <v>100</v>
      </c>
      <c r="F108" s="2">
        <v>25</v>
      </c>
      <c r="G108" s="2">
        <v>48</v>
      </c>
      <c r="H108" s="2">
        <v>0.22</v>
      </c>
      <c r="I108" s="2">
        <v>10.56</v>
      </c>
      <c r="J108" s="2">
        <v>6400</v>
      </c>
      <c r="K108" s="2">
        <v>106.2</v>
      </c>
      <c r="L108" s="2">
        <v>560</v>
      </c>
      <c r="M108" s="2">
        <v>60</v>
      </c>
      <c r="N108" s="2" t="s">
        <v>17</v>
      </c>
      <c r="O108" s="2" t="s">
        <v>4</v>
      </c>
      <c r="P108" s="2" t="s">
        <v>295</v>
      </c>
      <c r="Q108" s="2" t="s">
        <v>5</v>
      </c>
      <c r="R108" s="2" t="s">
        <v>6</v>
      </c>
    </row>
    <row r="109" spans="1:18" ht="29" x14ac:dyDescent="0.35">
      <c r="A109" s="8" t="s">
        <v>340</v>
      </c>
      <c r="B109" s="2" t="s">
        <v>23</v>
      </c>
      <c r="C109" s="1" t="s">
        <v>26</v>
      </c>
      <c r="D109" s="2">
        <v>97</v>
      </c>
      <c r="E109" s="2">
        <f t="shared" si="1"/>
        <v>97</v>
      </c>
      <c r="F109" s="2">
        <v>33</v>
      </c>
      <c r="G109" s="2">
        <v>12</v>
      </c>
      <c r="H109" s="2">
        <v>1.8</v>
      </c>
      <c r="I109" s="2">
        <v>21.6</v>
      </c>
      <c r="J109" s="2">
        <v>5750</v>
      </c>
      <c r="K109" s="2">
        <v>80.400000000000006</v>
      </c>
      <c r="L109" s="2">
        <v>760</v>
      </c>
      <c r="M109" s="2">
        <v>61</v>
      </c>
      <c r="N109" s="2" t="s">
        <v>17</v>
      </c>
      <c r="O109" s="2" t="s">
        <v>4</v>
      </c>
      <c r="P109" s="2"/>
      <c r="Q109" s="2" t="s">
        <v>6</v>
      </c>
      <c r="R109" s="2" t="s">
        <v>6</v>
      </c>
    </row>
    <row r="110" spans="1:18" ht="29" x14ac:dyDescent="0.35">
      <c r="A110" s="8" t="s">
        <v>340</v>
      </c>
      <c r="B110" s="2" t="s">
        <v>23</v>
      </c>
      <c r="C110" s="1" t="s">
        <v>30</v>
      </c>
      <c r="D110" s="2">
        <v>97</v>
      </c>
      <c r="E110" s="2">
        <f t="shared" si="1"/>
        <v>97</v>
      </c>
      <c r="F110" s="2">
        <v>33</v>
      </c>
      <c r="G110" s="2">
        <v>12</v>
      </c>
      <c r="H110" s="2">
        <v>1.8</v>
      </c>
      <c r="I110" s="2">
        <v>21.6</v>
      </c>
      <c r="J110" s="2">
        <v>5750</v>
      </c>
      <c r="K110" s="2">
        <v>80.400000000000006</v>
      </c>
      <c r="L110" s="2">
        <v>760</v>
      </c>
      <c r="M110" s="2">
        <v>61</v>
      </c>
      <c r="N110" s="2" t="s">
        <v>17</v>
      </c>
      <c r="O110" s="2" t="s">
        <v>4</v>
      </c>
      <c r="P110" s="2"/>
      <c r="Q110" s="2" t="s">
        <v>5</v>
      </c>
      <c r="R110" s="2" t="s">
        <v>6</v>
      </c>
    </row>
    <row r="111" spans="1:18" ht="29" x14ac:dyDescent="0.35">
      <c r="A111" s="8" t="s">
        <v>340</v>
      </c>
      <c r="B111" s="2" t="s">
        <v>23</v>
      </c>
      <c r="C111" s="1" t="s">
        <v>36</v>
      </c>
      <c r="D111" s="2">
        <v>97</v>
      </c>
      <c r="E111" s="2">
        <f t="shared" si="1"/>
        <v>97</v>
      </c>
      <c r="F111" s="2">
        <v>33</v>
      </c>
      <c r="G111" s="2">
        <v>24</v>
      </c>
      <c r="H111" s="2">
        <v>0.83</v>
      </c>
      <c r="I111" s="2">
        <v>19.899999999999999</v>
      </c>
      <c r="J111" s="2">
        <v>5750</v>
      </c>
      <c r="K111" s="2">
        <v>80.400000000000006</v>
      </c>
      <c r="L111" s="2">
        <v>760</v>
      </c>
      <c r="M111" s="2">
        <v>61</v>
      </c>
      <c r="N111" s="2" t="s">
        <v>17</v>
      </c>
      <c r="O111" s="2" t="s">
        <v>4</v>
      </c>
      <c r="P111" s="2"/>
      <c r="Q111" s="2" t="s">
        <v>6</v>
      </c>
      <c r="R111" s="2" t="s">
        <v>6</v>
      </c>
    </row>
    <row r="112" spans="1:18" ht="29" x14ac:dyDescent="0.35">
      <c r="A112" s="8" t="s">
        <v>340</v>
      </c>
      <c r="B112" s="2" t="s">
        <v>23</v>
      </c>
      <c r="C112" s="1" t="s">
        <v>40</v>
      </c>
      <c r="D112" s="2">
        <v>97</v>
      </c>
      <c r="E112" s="2">
        <f t="shared" si="1"/>
        <v>97</v>
      </c>
      <c r="F112" s="2">
        <v>33</v>
      </c>
      <c r="G112" s="2">
        <v>24</v>
      </c>
      <c r="H112" s="2">
        <v>0.83</v>
      </c>
      <c r="I112" s="2">
        <v>19.920000000000002</v>
      </c>
      <c r="J112" s="2">
        <v>5750</v>
      </c>
      <c r="K112" s="2">
        <v>80.400000000000006</v>
      </c>
      <c r="L112" s="2">
        <v>760</v>
      </c>
      <c r="M112" s="2">
        <v>61</v>
      </c>
      <c r="N112" s="2" t="s">
        <v>17</v>
      </c>
      <c r="O112" s="2" t="s">
        <v>4</v>
      </c>
      <c r="P112" s="2"/>
      <c r="Q112" s="2" t="s">
        <v>5</v>
      </c>
      <c r="R112" s="2" t="s">
        <v>6</v>
      </c>
    </row>
    <row r="113" spans="1:18" x14ac:dyDescent="0.35">
      <c r="A113" s="8" t="s">
        <v>340</v>
      </c>
      <c r="B113" s="6" t="s">
        <v>48</v>
      </c>
      <c r="C113" s="5" t="s">
        <v>71</v>
      </c>
      <c r="D113" s="6">
        <v>40</v>
      </c>
      <c r="E113" s="2">
        <f t="shared" si="1"/>
        <v>40</v>
      </c>
      <c r="F113" s="6">
        <v>56</v>
      </c>
      <c r="G113" s="6">
        <v>12</v>
      </c>
      <c r="H113" s="6">
        <v>1.1499999999999999</v>
      </c>
      <c r="I113" s="6">
        <v>13.8</v>
      </c>
      <c r="J113" s="6">
        <v>19000</v>
      </c>
      <c r="K113" s="6">
        <v>52.2</v>
      </c>
      <c r="L113" s="6">
        <v>630</v>
      </c>
      <c r="M113" s="6">
        <v>61</v>
      </c>
      <c r="N113" s="6" t="s">
        <v>17</v>
      </c>
      <c r="O113" s="6" t="s">
        <v>4</v>
      </c>
      <c r="P113" s="6"/>
      <c r="Q113" s="6" t="s">
        <v>5</v>
      </c>
      <c r="R113" s="6" t="s">
        <v>6</v>
      </c>
    </row>
    <row r="114" spans="1:18" ht="29" x14ac:dyDescent="0.35">
      <c r="A114" s="8" t="s">
        <v>340</v>
      </c>
      <c r="B114" s="2" t="s">
        <v>101</v>
      </c>
      <c r="C114" s="1" t="s">
        <v>111</v>
      </c>
      <c r="D114" s="2">
        <v>40</v>
      </c>
      <c r="E114" s="2">
        <f t="shared" si="1"/>
        <v>40</v>
      </c>
      <c r="F114" s="2">
        <v>28</v>
      </c>
      <c r="G114" s="2">
        <v>12</v>
      </c>
      <c r="H114" s="2">
        <v>0.92</v>
      </c>
      <c r="I114" s="2">
        <v>11.04</v>
      </c>
      <c r="J114" s="2">
        <v>22000</v>
      </c>
      <c r="K114" s="2">
        <v>48.6</v>
      </c>
      <c r="L114" s="2">
        <v>799</v>
      </c>
      <c r="M114" s="2">
        <v>61</v>
      </c>
      <c r="N114" s="2" t="s">
        <v>62</v>
      </c>
      <c r="O114" s="2" t="s">
        <v>4</v>
      </c>
      <c r="P114" s="2"/>
      <c r="Q114" s="2" t="s">
        <v>5</v>
      </c>
      <c r="R114" s="2" t="s">
        <v>5</v>
      </c>
    </row>
    <row r="115" spans="1:18" ht="29" x14ac:dyDescent="0.35">
      <c r="A115" s="8" t="s">
        <v>340</v>
      </c>
      <c r="B115" s="2" t="s">
        <v>101</v>
      </c>
      <c r="C115" s="1" t="s">
        <v>112</v>
      </c>
      <c r="D115" s="2">
        <v>40</v>
      </c>
      <c r="E115" s="2">
        <f t="shared" si="1"/>
        <v>40</v>
      </c>
      <c r="F115" s="2">
        <v>28</v>
      </c>
      <c r="G115" s="2">
        <v>12</v>
      </c>
      <c r="H115" s="2">
        <v>0.92</v>
      </c>
      <c r="I115" s="2">
        <v>11.04</v>
      </c>
      <c r="J115" s="2">
        <v>22000</v>
      </c>
      <c r="K115" s="2">
        <v>48.6</v>
      </c>
      <c r="L115" s="2">
        <v>799</v>
      </c>
      <c r="M115" s="2">
        <v>61</v>
      </c>
      <c r="N115" s="2" t="s">
        <v>62</v>
      </c>
      <c r="O115" s="2" t="s">
        <v>4</v>
      </c>
      <c r="P115" s="2"/>
      <c r="Q115" s="2" t="s">
        <v>5</v>
      </c>
      <c r="R115" s="2" t="s">
        <v>6</v>
      </c>
    </row>
    <row r="116" spans="1:18" ht="29" x14ac:dyDescent="0.35">
      <c r="A116" s="8" t="s">
        <v>340</v>
      </c>
      <c r="B116" s="2" t="s">
        <v>101</v>
      </c>
      <c r="C116" s="1" t="s">
        <v>168</v>
      </c>
      <c r="D116" s="2">
        <v>40</v>
      </c>
      <c r="E116" s="2">
        <f t="shared" si="1"/>
        <v>40</v>
      </c>
      <c r="F116" s="2">
        <v>28</v>
      </c>
      <c r="G116" s="2">
        <v>12</v>
      </c>
      <c r="H116" s="2">
        <v>0.92</v>
      </c>
      <c r="I116" s="2">
        <v>11.04</v>
      </c>
      <c r="J116" s="2">
        <v>22000</v>
      </c>
      <c r="K116" s="2">
        <v>48.6</v>
      </c>
      <c r="L116" s="2">
        <v>800</v>
      </c>
      <c r="M116" s="2">
        <v>61</v>
      </c>
      <c r="N116" s="2" t="s">
        <v>62</v>
      </c>
      <c r="O116" s="2" t="s">
        <v>4</v>
      </c>
      <c r="P116" s="2"/>
      <c r="Q116" s="2" t="s">
        <v>5</v>
      </c>
      <c r="R116" s="2" t="s">
        <v>5</v>
      </c>
    </row>
    <row r="117" spans="1:18" ht="29" x14ac:dyDescent="0.35">
      <c r="A117" s="8" t="s">
        <v>340</v>
      </c>
      <c r="B117" s="2" t="s">
        <v>101</v>
      </c>
      <c r="C117" s="1" t="s">
        <v>169</v>
      </c>
      <c r="D117" s="2">
        <v>40</v>
      </c>
      <c r="E117" s="2">
        <f t="shared" si="1"/>
        <v>40</v>
      </c>
      <c r="F117" s="2">
        <v>28</v>
      </c>
      <c r="G117" s="2">
        <v>12</v>
      </c>
      <c r="H117" s="2">
        <v>0.92</v>
      </c>
      <c r="I117" s="2">
        <v>11.04</v>
      </c>
      <c r="J117" s="2">
        <v>22000</v>
      </c>
      <c r="K117" s="2">
        <v>48.6</v>
      </c>
      <c r="L117" s="2">
        <v>800</v>
      </c>
      <c r="M117" s="2">
        <v>61</v>
      </c>
      <c r="N117" s="2" t="s">
        <v>62</v>
      </c>
      <c r="O117" s="2" t="s">
        <v>4</v>
      </c>
      <c r="P117" s="2"/>
      <c r="Q117" s="2" t="s">
        <v>5</v>
      </c>
      <c r="R117" s="2" t="s">
        <v>6</v>
      </c>
    </row>
    <row r="118" spans="1:18" ht="29" x14ac:dyDescent="0.35">
      <c r="A118" s="8" t="s">
        <v>340</v>
      </c>
      <c r="B118" s="2" t="s">
        <v>101</v>
      </c>
      <c r="C118" s="1" t="s">
        <v>170</v>
      </c>
      <c r="D118" s="2">
        <v>40</v>
      </c>
      <c r="E118" s="2">
        <f t="shared" si="1"/>
        <v>40</v>
      </c>
      <c r="F118" s="2">
        <v>28</v>
      </c>
      <c r="G118" s="2">
        <v>12</v>
      </c>
      <c r="H118" s="2">
        <v>0.92</v>
      </c>
      <c r="I118" s="2">
        <v>11.04</v>
      </c>
      <c r="J118" s="2">
        <v>22000</v>
      </c>
      <c r="K118" s="2">
        <v>48.6</v>
      </c>
      <c r="L118" s="2">
        <v>800</v>
      </c>
      <c r="M118" s="2">
        <v>61</v>
      </c>
      <c r="N118" s="2" t="s">
        <v>62</v>
      </c>
      <c r="O118" s="2" t="s">
        <v>4</v>
      </c>
      <c r="P118" s="2"/>
      <c r="Q118" s="2" t="s">
        <v>5</v>
      </c>
      <c r="R118" s="2" t="s">
        <v>5</v>
      </c>
    </row>
    <row r="119" spans="1:18" ht="29" x14ac:dyDescent="0.35">
      <c r="A119" s="8" t="s">
        <v>340</v>
      </c>
      <c r="B119" s="2" t="s">
        <v>101</v>
      </c>
      <c r="C119" s="1" t="s">
        <v>171</v>
      </c>
      <c r="D119" s="2">
        <v>40</v>
      </c>
      <c r="E119" s="2">
        <f t="shared" si="1"/>
        <v>40</v>
      </c>
      <c r="F119" s="2">
        <v>28</v>
      </c>
      <c r="G119" s="2">
        <v>12</v>
      </c>
      <c r="H119" s="2">
        <v>0.92</v>
      </c>
      <c r="I119" s="2">
        <v>11.04</v>
      </c>
      <c r="J119" s="2">
        <v>22000</v>
      </c>
      <c r="K119" s="2">
        <v>48.6</v>
      </c>
      <c r="L119" s="2">
        <v>800</v>
      </c>
      <c r="M119" s="2">
        <v>61</v>
      </c>
      <c r="N119" s="2" t="s">
        <v>62</v>
      </c>
      <c r="O119" s="2" t="s">
        <v>4</v>
      </c>
      <c r="P119" s="2"/>
      <c r="Q119" s="2" t="s">
        <v>5</v>
      </c>
      <c r="R119" s="2" t="s">
        <v>6</v>
      </c>
    </row>
    <row r="120" spans="1:18" ht="43.5" x14ac:dyDescent="0.35">
      <c r="A120" s="8" t="s">
        <v>340</v>
      </c>
      <c r="B120" s="2" t="s">
        <v>78</v>
      </c>
      <c r="C120" s="1" t="s">
        <v>252</v>
      </c>
      <c r="D120" s="2">
        <v>92</v>
      </c>
      <c r="E120" s="2">
        <f t="shared" si="1"/>
        <v>92</v>
      </c>
      <c r="F120" s="2">
        <v>38</v>
      </c>
      <c r="G120" s="2">
        <v>12</v>
      </c>
      <c r="H120" s="2">
        <v>2</v>
      </c>
      <c r="I120" s="2">
        <v>24</v>
      </c>
      <c r="J120" s="2">
        <v>9000</v>
      </c>
      <c r="K120" s="2">
        <v>222</v>
      </c>
      <c r="L120" s="2">
        <v>430</v>
      </c>
      <c r="M120" s="2">
        <v>61</v>
      </c>
      <c r="N120" s="2" t="s">
        <v>253</v>
      </c>
      <c r="O120" s="2" t="s">
        <v>4</v>
      </c>
      <c r="P120" s="2"/>
      <c r="Q120" s="2" t="s">
        <v>5</v>
      </c>
      <c r="R120" s="2" t="s">
        <v>6</v>
      </c>
    </row>
    <row r="121" spans="1:18" ht="43.5" x14ac:dyDescent="0.35">
      <c r="A121" s="8" t="s">
        <v>340</v>
      </c>
      <c r="B121" s="2" t="s">
        <v>78</v>
      </c>
      <c r="C121" s="1" t="s">
        <v>254</v>
      </c>
      <c r="D121" s="2">
        <v>92</v>
      </c>
      <c r="E121" s="2">
        <f t="shared" si="1"/>
        <v>92</v>
      </c>
      <c r="F121" s="2">
        <v>38</v>
      </c>
      <c r="G121" s="2">
        <v>24</v>
      </c>
      <c r="H121" s="2">
        <v>0.9</v>
      </c>
      <c r="I121" s="2">
        <v>21.6</v>
      </c>
      <c r="J121" s="2">
        <v>9000</v>
      </c>
      <c r="K121" s="2">
        <v>222</v>
      </c>
      <c r="L121" s="2">
        <v>430</v>
      </c>
      <c r="M121" s="2">
        <v>61</v>
      </c>
      <c r="N121" s="2" t="s">
        <v>253</v>
      </c>
      <c r="O121" s="2" t="s">
        <v>4</v>
      </c>
      <c r="P121" s="2"/>
      <c r="Q121" s="2" t="s">
        <v>5</v>
      </c>
      <c r="R121" s="3"/>
    </row>
    <row r="122" spans="1:18" ht="43.5" x14ac:dyDescent="0.35">
      <c r="A122" s="8" t="s">
        <v>340</v>
      </c>
      <c r="B122" s="2" t="s">
        <v>78</v>
      </c>
      <c r="C122" s="1" t="s">
        <v>258</v>
      </c>
      <c r="D122" s="2">
        <v>140</v>
      </c>
      <c r="E122" s="2">
        <f t="shared" si="1"/>
        <v>140</v>
      </c>
      <c r="F122" s="2">
        <v>51</v>
      </c>
      <c r="G122" s="2">
        <v>12</v>
      </c>
      <c r="H122" s="2">
        <v>2.61</v>
      </c>
      <c r="I122" s="2">
        <v>31.4</v>
      </c>
      <c r="J122" s="2">
        <v>5700</v>
      </c>
      <c r="K122" s="2">
        <v>414</v>
      </c>
      <c r="L122" s="2">
        <v>500</v>
      </c>
      <c r="M122" s="2">
        <v>61</v>
      </c>
      <c r="N122" s="2" t="s">
        <v>253</v>
      </c>
      <c r="O122" s="2" t="s">
        <v>4</v>
      </c>
      <c r="P122" s="2"/>
      <c r="Q122" s="2" t="s">
        <v>6</v>
      </c>
      <c r="R122" s="2" t="s">
        <v>6</v>
      </c>
    </row>
    <row r="123" spans="1:18" ht="43.5" x14ac:dyDescent="0.35">
      <c r="A123" s="8" t="s">
        <v>340</v>
      </c>
      <c r="B123" s="2" t="s">
        <v>78</v>
      </c>
      <c r="C123" s="1" t="s">
        <v>261</v>
      </c>
      <c r="D123" s="2">
        <v>140</v>
      </c>
      <c r="E123" s="2">
        <f t="shared" si="1"/>
        <v>140</v>
      </c>
      <c r="F123" s="2">
        <v>51</v>
      </c>
      <c r="G123" s="2">
        <v>24</v>
      </c>
      <c r="H123" s="2">
        <v>1.21</v>
      </c>
      <c r="I123" s="2">
        <v>29.1</v>
      </c>
      <c r="J123" s="2">
        <v>5700</v>
      </c>
      <c r="K123" s="2">
        <v>414</v>
      </c>
      <c r="L123" s="2">
        <v>540</v>
      </c>
      <c r="M123" s="2">
        <v>61</v>
      </c>
      <c r="N123" s="2" t="s">
        <v>253</v>
      </c>
      <c r="O123" s="2" t="s">
        <v>4</v>
      </c>
      <c r="P123" s="2"/>
      <c r="Q123" s="2" t="s">
        <v>6</v>
      </c>
      <c r="R123" s="2" t="s">
        <v>6</v>
      </c>
    </row>
    <row r="124" spans="1:18" ht="43.5" x14ac:dyDescent="0.35">
      <c r="A124" s="8" t="s">
        <v>340</v>
      </c>
      <c r="B124" s="2" t="s">
        <v>78</v>
      </c>
      <c r="C124" s="1" t="s">
        <v>264</v>
      </c>
      <c r="D124" s="2">
        <v>140</v>
      </c>
      <c r="E124" s="2">
        <f t="shared" si="1"/>
        <v>140</v>
      </c>
      <c r="F124" s="2">
        <v>51</v>
      </c>
      <c r="G124" s="2">
        <v>48</v>
      </c>
      <c r="H124" s="2">
        <v>0.66</v>
      </c>
      <c r="I124" s="2">
        <v>31.7</v>
      </c>
      <c r="J124" s="2">
        <v>5700</v>
      </c>
      <c r="K124" s="2">
        <v>414</v>
      </c>
      <c r="L124" s="2">
        <v>540</v>
      </c>
      <c r="M124" s="2">
        <v>61</v>
      </c>
      <c r="N124" s="2" t="s">
        <v>253</v>
      </c>
      <c r="O124" s="2" t="s">
        <v>4</v>
      </c>
      <c r="P124" s="2"/>
      <c r="Q124" s="2" t="s">
        <v>6</v>
      </c>
      <c r="R124" s="2" t="s">
        <v>6</v>
      </c>
    </row>
    <row r="125" spans="1:18" x14ac:dyDescent="0.35">
      <c r="A125" s="8" t="s">
        <v>340</v>
      </c>
      <c r="B125" s="2" t="s">
        <v>16</v>
      </c>
      <c r="C125" s="1" t="s">
        <v>270</v>
      </c>
      <c r="D125" s="2">
        <v>70</v>
      </c>
      <c r="E125" s="2">
        <f t="shared" si="1"/>
        <v>70</v>
      </c>
      <c r="F125" s="2">
        <v>20</v>
      </c>
      <c r="G125" s="2">
        <v>12</v>
      </c>
      <c r="H125" s="2">
        <v>1</v>
      </c>
      <c r="I125" s="2">
        <v>12</v>
      </c>
      <c r="J125" s="2">
        <v>9200</v>
      </c>
      <c r="K125" s="2">
        <v>67.8</v>
      </c>
      <c r="L125" s="2">
        <v>560</v>
      </c>
      <c r="M125" s="2">
        <v>61</v>
      </c>
      <c r="N125" s="2" t="e">
        <v>#N/A</v>
      </c>
      <c r="O125" s="2" t="s">
        <v>4</v>
      </c>
      <c r="P125" s="2"/>
      <c r="Q125" s="2" t="s">
        <v>5</v>
      </c>
      <c r="R125" s="2" t="s">
        <v>6</v>
      </c>
    </row>
    <row r="126" spans="1:18" ht="29" x14ac:dyDescent="0.35">
      <c r="A126" s="8" t="s">
        <v>340</v>
      </c>
      <c r="B126" s="2" t="s">
        <v>16</v>
      </c>
      <c r="C126" s="1" t="s">
        <v>276</v>
      </c>
      <c r="D126" s="2">
        <v>133</v>
      </c>
      <c r="E126" s="2">
        <f t="shared" si="1"/>
        <v>133</v>
      </c>
      <c r="F126" s="2">
        <v>91</v>
      </c>
      <c r="G126" s="2">
        <v>24</v>
      </c>
      <c r="H126" s="2">
        <v>1.2</v>
      </c>
      <c r="I126" s="2">
        <v>28.8</v>
      </c>
      <c r="J126" s="2">
        <v>4150</v>
      </c>
      <c r="K126" s="2">
        <v>383.4</v>
      </c>
      <c r="L126" s="2">
        <v>395</v>
      </c>
      <c r="M126" s="2">
        <v>61</v>
      </c>
      <c r="N126" s="2" t="s">
        <v>17</v>
      </c>
      <c r="O126" s="2" t="s">
        <v>4</v>
      </c>
      <c r="P126" s="2"/>
      <c r="Q126" s="2" t="s">
        <v>5</v>
      </c>
      <c r="R126" s="2" t="s">
        <v>6</v>
      </c>
    </row>
    <row r="127" spans="1:18" ht="29" x14ac:dyDescent="0.35">
      <c r="A127" s="8" t="s">
        <v>340</v>
      </c>
      <c r="B127" s="2" t="s">
        <v>16</v>
      </c>
      <c r="C127" s="1" t="s">
        <v>277</v>
      </c>
      <c r="D127" s="2">
        <v>133</v>
      </c>
      <c r="E127" s="2">
        <f t="shared" si="1"/>
        <v>133</v>
      </c>
      <c r="F127" s="2">
        <v>91</v>
      </c>
      <c r="G127" s="2">
        <v>48</v>
      </c>
      <c r="H127" s="2">
        <v>0.55000000000000004</v>
      </c>
      <c r="I127" s="2">
        <v>26.4</v>
      </c>
      <c r="J127" s="2">
        <v>4150</v>
      </c>
      <c r="K127" s="2">
        <v>383.4</v>
      </c>
      <c r="L127" s="2">
        <v>395</v>
      </c>
      <c r="M127" s="2">
        <v>61</v>
      </c>
      <c r="N127" s="2" t="s">
        <v>17</v>
      </c>
      <c r="O127" s="2" t="s">
        <v>4</v>
      </c>
      <c r="P127" s="2"/>
      <c r="Q127" s="2" t="s">
        <v>5</v>
      </c>
      <c r="R127" s="2" t="s">
        <v>6</v>
      </c>
    </row>
    <row r="128" spans="1:18" ht="29" x14ac:dyDescent="0.35">
      <c r="A128" s="8" t="s">
        <v>340</v>
      </c>
      <c r="B128" s="2" t="s">
        <v>294</v>
      </c>
      <c r="C128" s="1" t="s">
        <v>296</v>
      </c>
      <c r="D128" s="2">
        <v>133</v>
      </c>
      <c r="E128" s="2">
        <f t="shared" si="1"/>
        <v>133</v>
      </c>
      <c r="F128" s="2">
        <v>91</v>
      </c>
      <c r="G128" s="2">
        <v>24</v>
      </c>
      <c r="H128" s="2">
        <v>1.2</v>
      </c>
      <c r="I128" s="2">
        <v>28.8</v>
      </c>
      <c r="J128" s="2">
        <v>4150</v>
      </c>
      <c r="K128" s="2">
        <v>383.4</v>
      </c>
      <c r="L128" s="2">
        <v>395</v>
      </c>
      <c r="M128" s="2">
        <v>61</v>
      </c>
      <c r="N128" s="2" t="s">
        <v>17</v>
      </c>
      <c r="O128" s="2" t="s">
        <v>4</v>
      </c>
      <c r="P128" s="2" t="s">
        <v>295</v>
      </c>
      <c r="Q128" s="2" t="s">
        <v>5</v>
      </c>
      <c r="R128" s="2" t="s">
        <v>6</v>
      </c>
    </row>
    <row r="129" spans="1:18" ht="29" x14ac:dyDescent="0.35">
      <c r="A129" s="8" t="s">
        <v>340</v>
      </c>
      <c r="B129" s="2" t="s">
        <v>294</v>
      </c>
      <c r="C129" s="1" t="s">
        <v>297</v>
      </c>
      <c r="D129" s="2">
        <v>133</v>
      </c>
      <c r="E129" s="2">
        <f t="shared" si="1"/>
        <v>133</v>
      </c>
      <c r="F129" s="2">
        <v>91</v>
      </c>
      <c r="G129" s="2">
        <v>48</v>
      </c>
      <c r="H129" s="2">
        <v>0.55000000000000004</v>
      </c>
      <c r="I129" s="2">
        <v>26.4</v>
      </c>
      <c r="J129" s="2">
        <v>4150</v>
      </c>
      <c r="K129" s="2">
        <v>383.4</v>
      </c>
      <c r="L129" s="2">
        <v>395</v>
      </c>
      <c r="M129" s="2">
        <v>61</v>
      </c>
      <c r="N129" s="2" t="s">
        <v>17</v>
      </c>
      <c r="O129" s="2" t="s">
        <v>4</v>
      </c>
      <c r="P129" s="2" t="s">
        <v>295</v>
      </c>
      <c r="Q129" s="2" t="s">
        <v>5</v>
      </c>
      <c r="R129" s="2" t="s">
        <v>6</v>
      </c>
    </row>
    <row r="130" spans="1:18" ht="43.5" x14ac:dyDescent="0.35">
      <c r="A130" s="8" t="s">
        <v>340</v>
      </c>
      <c r="B130" s="2" t="s">
        <v>310</v>
      </c>
      <c r="C130" s="1" t="s">
        <v>315</v>
      </c>
      <c r="D130" s="2">
        <v>92</v>
      </c>
      <c r="E130" s="2">
        <f t="shared" si="1"/>
        <v>92</v>
      </c>
      <c r="F130" s="2">
        <v>38</v>
      </c>
      <c r="G130" s="2">
        <v>12</v>
      </c>
      <c r="H130" s="2">
        <v>1.9</v>
      </c>
      <c r="I130" s="2">
        <v>22.8</v>
      </c>
      <c r="J130" s="2">
        <v>9000</v>
      </c>
      <c r="K130" s="2">
        <v>222</v>
      </c>
      <c r="L130" s="2">
        <v>430</v>
      </c>
      <c r="M130" s="2">
        <v>61</v>
      </c>
      <c r="N130" s="2" t="s">
        <v>82</v>
      </c>
      <c r="O130" s="2" t="s">
        <v>4</v>
      </c>
      <c r="P130" s="2" t="s">
        <v>289</v>
      </c>
      <c r="Q130" s="2" t="s">
        <v>5</v>
      </c>
      <c r="R130" s="2" t="s">
        <v>6</v>
      </c>
    </row>
    <row r="131" spans="1:18" ht="43.5" x14ac:dyDescent="0.35">
      <c r="A131" s="8" t="s">
        <v>340</v>
      </c>
      <c r="B131" s="2" t="s">
        <v>310</v>
      </c>
      <c r="C131" s="1" t="s">
        <v>316</v>
      </c>
      <c r="D131" s="2">
        <v>92</v>
      </c>
      <c r="E131" s="2">
        <f t="shared" ref="E131:E194" si="2">+D131</f>
        <v>92</v>
      </c>
      <c r="F131" s="2">
        <v>38</v>
      </c>
      <c r="G131" s="2">
        <v>24</v>
      </c>
      <c r="H131" s="2">
        <v>0.95</v>
      </c>
      <c r="I131" s="2">
        <v>22.8</v>
      </c>
      <c r="J131" s="2">
        <v>9000</v>
      </c>
      <c r="K131" s="2">
        <v>222</v>
      </c>
      <c r="L131" s="2">
        <v>430</v>
      </c>
      <c r="M131" s="2">
        <v>61</v>
      </c>
      <c r="N131" s="2" t="s">
        <v>82</v>
      </c>
      <c r="O131" s="2" t="s">
        <v>4</v>
      </c>
      <c r="P131" s="2" t="s">
        <v>289</v>
      </c>
      <c r="Q131" s="2" t="s">
        <v>5</v>
      </c>
      <c r="R131" s="2" t="s">
        <v>6</v>
      </c>
    </row>
    <row r="132" spans="1:18" ht="43.5" x14ac:dyDescent="0.35">
      <c r="A132" s="8" t="s">
        <v>340</v>
      </c>
      <c r="B132" s="2" t="s">
        <v>310</v>
      </c>
      <c r="C132" s="1" t="s">
        <v>317</v>
      </c>
      <c r="D132" s="2">
        <v>92</v>
      </c>
      <c r="E132" s="2">
        <f t="shared" si="2"/>
        <v>92</v>
      </c>
      <c r="F132" s="2">
        <v>38</v>
      </c>
      <c r="G132" s="2">
        <v>48</v>
      </c>
      <c r="H132" s="2">
        <v>0.48</v>
      </c>
      <c r="I132" s="2">
        <v>23.04</v>
      </c>
      <c r="J132" s="2">
        <v>9000</v>
      </c>
      <c r="K132" s="2">
        <v>222</v>
      </c>
      <c r="L132" s="2">
        <v>430</v>
      </c>
      <c r="M132" s="2">
        <v>61</v>
      </c>
      <c r="N132" s="2" t="s">
        <v>82</v>
      </c>
      <c r="O132" s="2" t="s">
        <v>4</v>
      </c>
      <c r="P132" s="2" t="s">
        <v>289</v>
      </c>
      <c r="Q132" s="2" t="s">
        <v>5</v>
      </c>
      <c r="R132" s="2" t="s">
        <v>6</v>
      </c>
    </row>
    <row r="133" spans="1:18" ht="43.5" x14ac:dyDescent="0.35">
      <c r="A133" s="8" t="s">
        <v>340</v>
      </c>
      <c r="B133" s="2" t="s">
        <v>310</v>
      </c>
      <c r="C133" s="1" t="s">
        <v>318</v>
      </c>
      <c r="D133" s="2">
        <v>140</v>
      </c>
      <c r="E133" s="2">
        <f t="shared" si="2"/>
        <v>140</v>
      </c>
      <c r="F133" s="2">
        <v>51</v>
      </c>
      <c r="G133" s="2">
        <v>12</v>
      </c>
      <c r="H133" s="2">
        <v>2.61</v>
      </c>
      <c r="I133" s="2">
        <v>31.4</v>
      </c>
      <c r="J133" s="2">
        <v>5700</v>
      </c>
      <c r="K133" s="2">
        <v>414</v>
      </c>
      <c r="L133" s="2">
        <v>500</v>
      </c>
      <c r="M133" s="2">
        <v>61</v>
      </c>
      <c r="N133" s="2" t="s">
        <v>82</v>
      </c>
      <c r="O133" s="2" t="s">
        <v>4</v>
      </c>
      <c r="P133" s="2" t="s">
        <v>289</v>
      </c>
      <c r="Q133" s="2" t="s">
        <v>6</v>
      </c>
      <c r="R133" s="2" t="s">
        <v>6</v>
      </c>
    </row>
    <row r="134" spans="1:18" ht="43.5" x14ac:dyDescent="0.35">
      <c r="A134" s="8" t="s">
        <v>340</v>
      </c>
      <c r="B134" s="2" t="s">
        <v>310</v>
      </c>
      <c r="C134" s="1" t="s">
        <v>321</v>
      </c>
      <c r="D134" s="2">
        <v>140</v>
      </c>
      <c r="E134" s="2">
        <f t="shared" si="2"/>
        <v>140</v>
      </c>
      <c r="F134" s="2">
        <v>51</v>
      </c>
      <c r="G134" s="2">
        <v>24</v>
      </c>
      <c r="H134" s="2">
        <v>1.21</v>
      </c>
      <c r="I134" s="2">
        <v>29.1</v>
      </c>
      <c r="J134" s="2">
        <v>5700</v>
      </c>
      <c r="K134" s="2">
        <v>414</v>
      </c>
      <c r="L134" s="2">
        <v>540</v>
      </c>
      <c r="M134" s="2">
        <v>61</v>
      </c>
      <c r="N134" s="2" t="s">
        <v>82</v>
      </c>
      <c r="O134" s="2" t="s">
        <v>4</v>
      </c>
      <c r="P134" s="2" t="s">
        <v>289</v>
      </c>
      <c r="Q134" s="2" t="s">
        <v>6</v>
      </c>
      <c r="R134" s="2" t="s">
        <v>6</v>
      </c>
    </row>
    <row r="135" spans="1:18" ht="43.5" x14ac:dyDescent="0.35">
      <c r="A135" s="8" t="s">
        <v>340</v>
      </c>
      <c r="B135" s="2" t="s">
        <v>310</v>
      </c>
      <c r="C135" s="1" t="s">
        <v>324</v>
      </c>
      <c r="D135" s="2">
        <v>140</v>
      </c>
      <c r="E135" s="2">
        <f t="shared" si="2"/>
        <v>140</v>
      </c>
      <c r="F135" s="2">
        <v>51</v>
      </c>
      <c r="G135" s="2">
        <v>48</v>
      </c>
      <c r="H135" s="2">
        <v>0.66</v>
      </c>
      <c r="I135" s="2">
        <v>31.7</v>
      </c>
      <c r="J135" s="2">
        <v>5700</v>
      </c>
      <c r="K135" s="2">
        <v>414</v>
      </c>
      <c r="L135" s="2">
        <v>540</v>
      </c>
      <c r="M135" s="2">
        <v>61</v>
      </c>
      <c r="N135" s="2" t="s">
        <v>82</v>
      </c>
      <c r="O135" s="2" t="s">
        <v>4</v>
      </c>
      <c r="P135" s="2" t="s">
        <v>289</v>
      </c>
      <c r="Q135" s="2" t="s">
        <v>6</v>
      </c>
      <c r="R135" s="2" t="s">
        <v>6</v>
      </c>
    </row>
    <row r="136" spans="1:18" ht="29" x14ac:dyDescent="0.35">
      <c r="A136" s="8" t="s">
        <v>340</v>
      </c>
      <c r="B136" s="2" t="s">
        <v>23</v>
      </c>
      <c r="C136" s="1" t="s">
        <v>22</v>
      </c>
      <c r="D136" s="2">
        <v>120</v>
      </c>
      <c r="E136" s="2">
        <f t="shared" si="2"/>
        <v>120</v>
      </c>
      <c r="F136" s="2">
        <v>32</v>
      </c>
      <c r="G136" s="2">
        <v>12</v>
      </c>
      <c r="H136" s="2">
        <v>2.2999999999999998</v>
      </c>
      <c r="I136" s="2">
        <v>27.6</v>
      </c>
      <c r="J136" s="2">
        <v>3750</v>
      </c>
      <c r="K136" s="2">
        <v>96</v>
      </c>
      <c r="L136" s="2">
        <v>1250</v>
      </c>
      <c r="M136" s="2">
        <v>62</v>
      </c>
      <c r="N136" s="2" t="s">
        <v>17</v>
      </c>
      <c r="O136" s="2" t="s">
        <v>4</v>
      </c>
      <c r="P136" s="2"/>
      <c r="Q136" s="2" t="s">
        <v>5</v>
      </c>
      <c r="R136" s="2" t="s">
        <v>6</v>
      </c>
    </row>
    <row r="137" spans="1:18" ht="29" x14ac:dyDescent="0.35">
      <c r="A137" s="8" t="s">
        <v>340</v>
      </c>
      <c r="B137" s="2" t="s">
        <v>23</v>
      </c>
      <c r="C137" s="1" t="s">
        <v>24</v>
      </c>
      <c r="D137" s="2">
        <v>120</v>
      </c>
      <c r="E137" s="2">
        <f t="shared" si="2"/>
        <v>120</v>
      </c>
      <c r="F137" s="2">
        <v>32</v>
      </c>
      <c r="G137" s="2">
        <v>24</v>
      </c>
      <c r="H137" s="2">
        <v>1.1000000000000001</v>
      </c>
      <c r="I137" s="2">
        <v>26.4</v>
      </c>
      <c r="J137" s="2">
        <v>3750</v>
      </c>
      <c r="K137" s="2">
        <v>96</v>
      </c>
      <c r="L137" s="2">
        <v>1250</v>
      </c>
      <c r="M137" s="2">
        <v>62</v>
      </c>
      <c r="N137" s="2" t="s">
        <v>17</v>
      </c>
      <c r="O137" s="2" t="s">
        <v>4</v>
      </c>
      <c r="P137" s="2"/>
      <c r="Q137" s="2" t="s">
        <v>5</v>
      </c>
      <c r="R137" s="2" t="s">
        <v>6</v>
      </c>
    </row>
    <row r="138" spans="1:18" x14ac:dyDescent="0.35">
      <c r="A138" s="8" t="s">
        <v>340</v>
      </c>
      <c r="B138" s="6" t="s">
        <v>48</v>
      </c>
      <c r="C138" s="5" t="s">
        <v>52</v>
      </c>
      <c r="D138" s="6">
        <v>38</v>
      </c>
      <c r="E138" s="2">
        <f t="shared" si="2"/>
        <v>38</v>
      </c>
      <c r="F138" s="6">
        <v>48</v>
      </c>
      <c r="G138" s="6">
        <v>12</v>
      </c>
      <c r="H138" s="6">
        <v>1.1000000000000001</v>
      </c>
      <c r="I138" s="6">
        <v>13.2</v>
      </c>
      <c r="J138" s="6">
        <v>16000</v>
      </c>
      <c r="K138" s="6">
        <v>42</v>
      </c>
      <c r="L138" s="6">
        <v>560</v>
      </c>
      <c r="M138" s="6">
        <v>62</v>
      </c>
      <c r="N138" s="6" t="s">
        <v>17</v>
      </c>
      <c r="O138" s="6" t="s">
        <v>4</v>
      </c>
      <c r="P138" s="6"/>
      <c r="Q138" s="6" t="s">
        <v>5</v>
      </c>
      <c r="R138" s="6" t="s">
        <v>6</v>
      </c>
    </row>
    <row r="139" spans="1:18" x14ac:dyDescent="0.35">
      <c r="A139" s="8" t="s">
        <v>340</v>
      </c>
      <c r="B139" s="6" t="s">
        <v>48</v>
      </c>
      <c r="C139" s="5" t="s">
        <v>55</v>
      </c>
      <c r="D139" s="6">
        <v>40</v>
      </c>
      <c r="E139" s="2">
        <f t="shared" si="2"/>
        <v>40</v>
      </c>
      <c r="F139" s="6">
        <v>48</v>
      </c>
      <c r="G139" s="6">
        <v>12</v>
      </c>
      <c r="H139" s="6">
        <v>1.2</v>
      </c>
      <c r="I139" s="6">
        <v>14.4</v>
      </c>
      <c r="J139" s="6">
        <v>16200</v>
      </c>
      <c r="K139" s="6">
        <v>51</v>
      </c>
      <c r="L139" s="6">
        <v>560</v>
      </c>
      <c r="M139" s="6">
        <v>62</v>
      </c>
      <c r="N139" s="6" t="s">
        <v>17</v>
      </c>
      <c r="O139" s="6" t="s">
        <v>4</v>
      </c>
      <c r="P139" s="6"/>
      <c r="Q139" s="6" t="s">
        <v>5</v>
      </c>
      <c r="R139" s="6" t="s">
        <v>6</v>
      </c>
    </row>
    <row r="140" spans="1:18" x14ac:dyDescent="0.35">
      <c r="A140" s="8" t="s">
        <v>340</v>
      </c>
      <c r="B140" s="6" t="s">
        <v>48</v>
      </c>
      <c r="C140" s="5" t="s">
        <v>73</v>
      </c>
      <c r="D140" s="6">
        <v>40</v>
      </c>
      <c r="E140" s="2">
        <f t="shared" si="2"/>
        <v>40</v>
      </c>
      <c r="F140" s="6">
        <v>56</v>
      </c>
      <c r="G140" s="6">
        <v>12</v>
      </c>
      <c r="H140" s="6">
        <v>1.4</v>
      </c>
      <c r="I140" s="6">
        <v>16.8</v>
      </c>
      <c r="J140" s="6">
        <v>15800</v>
      </c>
      <c r="K140" s="6">
        <v>54</v>
      </c>
      <c r="L140" s="6">
        <v>570</v>
      </c>
      <c r="M140" s="6">
        <v>62</v>
      </c>
      <c r="N140" s="6" t="s">
        <v>17</v>
      </c>
      <c r="O140" s="6" t="s">
        <v>4</v>
      </c>
      <c r="P140" s="6"/>
      <c r="Q140" s="6" t="s">
        <v>5</v>
      </c>
      <c r="R140" s="6" t="s">
        <v>6</v>
      </c>
    </row>
    <row r="141" spans="1:18" ht="29" x14ac:dyDescent="0.35">
      <c r="A141" s="8" t="s">
        <v>340</v>
      </c>
      <c r="B141" s="2" t="s">
        <v>178</v>
      </c>
      <c r="C141" s="1" t="s">
        <v>177</v>
      </c>
      <c r="D141" s="2">
        <v>120</v>
      </c>
      <c r="E141" s="2">
        <f t="shared" si="2"/>
        <v>120</v>
      </c>
      <c r="F141" s="2">
        <v>38</v>
      </c>
      <c r="G141" s="2">
        <v>24</v>
      </c>
      <c r="H141" s="2">
        <v>1.6</v>
      </c>
      <c r="I141" s="2">
        <v>38.4</v>
      </c>
      <c r="J141" s="2">
        <v>6550</v>
      </c>
      <c r="K141" s="2">
        <v>420</v>
      </c>
      <c r="L141" s="2">
        <v>370</v>
      </c>
      <c r="M141" s="2">
        <v>62</v>
      </c>
      <c r="N141" s="2" t="s">
        <v>17</v>
      </c>
      <c r="O141" s="2" t="s">
        <v>4</v>
      </c>
      <c r="P141" s="2"/>
      <c r="Q141" s="2" t="s">
        <v>5</v>
      </c>
      <c r="R141" s="2" t="s">
        <v>6</v>
      </c>
    </row>
    <row r="142" spans="1:18" ht="29" x14ac:dyDescent="0.35">
      <c r="A142" s="8" t="s">
        <v>340</v>
      </c>
      <c r="B142" s="2" t="s">
        <v>178</v>
      </c>
      <c r="C142" s="1" t="s">
        <v>179</v>
      </c>
      <c r="D142" s="2">
        <v>120</v>
      </c>
      <c r="E142" s="2">
        <f t="shared" si="2"/>
        <v>120</v>
      </c>
      <c r="F142" s="2">
        <v>38</v>
      </c>
      <c r="G142" s="2">
        <v>48</v>
      </c>
      <c r="H142" s="2">
        <v>0.8</v>
      </c>
      <c r="I142" s="2">
        <v>38.4</v>
      </c>
      <c r="J142" s="2">
        <v>6550</v>
      </c>
      <c r="K142" s="2">
        <v>420</v>
      </c>
      <c r="L142" s="2">
        <v>370</v>
      </c>
      <c r="M142" s="2">
        <v>62</v>
      </c>
      <c r="N142" s="2" t="s">
        <v>17</v>
      </c>
      <c r="O142" s="2" t="s">
        <v>4</v>
      </c>
      <c r="P142" s="2"/>
      <c r="Q142" s="2" t="s">
        <v>5</v>
      </c>
      <c r="R142" s="2" t="s">
        <v>6</v>
      </c>
    </row>
    <row r="143" spans="1:18" ht="43.5" x14ac:dyDescent="0.35">
      <c r="A143" s="8" t="s">
        <v>340</v>
      </c>
      <c r="B143" s="2" t="s">
        <v>78</v>
      </c>
      <c r="C143" s="1" t="s">
        <v>255</v>
      </c>
      <c r="D143" s="2">
        <v>120</v>
      </c>
      <c r="E143" s="2">
        <f t="shared" si="2"/>
        <v>120</v>
      </c>
      <c r="F143" s="2">
        <v>38</v>
      </c>
      <c r="G143" s="2">
        <v>12</v>
      </c>
      <c r="H143" s="2">
        <v>3.2</v>
      </c>
      <c r="I143" s="2">
        <v>38.4</v>
      </c>
      <c r="J143" s="2">
        <v>6550</v>
      </c>
      <c r="K143" s="2">
        <v>420</v>
      </c>
      <c r="L143" s="2">
        <v>370</v>
      </c>
      <c r="M143" s="2">
        <v>62</v>
      </c>
      <c r="N143" s="2" t="s">
        <v>253</v>
      </c>
      <c r="O143" s="2" t="s">
        <v>4</v>
      </c>
      <c r="P143" s="2"/>
      <c r="Q143" s="2" t="s">
        <v>5</v>
      </c>
      <c r="R143" s="2" t="s">
        <v>6</v>
      </c>
    </row>
    <row r="144" spans="1:18" ht="43.5" x14ac:dyDescent="0.35">
      <c r="A144" s="8" t="s">
        <v>340</v>
      </c>
      <c r="B144" s="2" t="s">
        <v>78</v>
      </c>
      <c r="C144" s="1" t="s">
        <v>256</v>
      </c>
      <c r="D144" s="2">
        <v>120</v>
      </c>
      <c r="E144" s="2">
        <f t="shared" si="2"/>
        <v>120</v>
      </c>
      <c r="F144" s="2">
        <v>38</v>
      </c>
      <c r="G144" s="2">
        <v>24</v>
      </c>
      <c r="H144" s="2">
        <v>1.6</v>
      </c>
      <c r="I144" s="2">
        <v>38.4</v>
      </c>
      <c r="J144" s="2">
        <v>6550</v>
      </c>
      <c r="K144" s="2">
        <v>420</v>
      </c>
      <c r="L144" s="2">
        <v>370</v>
      </c>
      <c r="M144" s="2">
        <v>62</v>
      </c>
      <c r="N144" s="2" t="s">
        <v>253</v>
      </c>
      <c r="O144" s="2" t="s">
        <v>4</v>
      </c>
      <c r="P144" s="2"/>
      <c r="Q144" s="2" t="s">
        <v>5</v>
      </c>
      <c r="R144" s="2" t="s">
        <v>6</v>
      </c>
    </row>
    <row r="145" spans="1:18" ht="43.5" x14ac:dyDescent="0.35">
      <c r="A145" s="8" t="s">
        <v>340</v>
      </c>
      <c r="B145" s="2" t="s">
        <v>78</v>
      </c>
      <c r="C145" s="1" t="s">
        <v>257</v>
      </c>
      <c r="D145" s="2">
        <v>120</v>
      </c>
      <c r="E145" s="2">
        <f t="shared" si="2"/>
        <v>120</v>
      </c>
      <c r="F145" s="2">
        <v>38</v>
      </c>
      <c r="G145" s="2">
        <v>48</v>
      </c>
      <c r="H145" s="2">
        <v>0.8</v>
      </c>
      <c r="I145" s="2">
        <v>38.4</v>
      </c>
      <c r="J145" s="2">
        <v>6550</v>
      </c>
      <c r="K145" s="2">
        <v>420</v>
      </c>
      <c r="L145" s="2">
        <v>370</v>
      </c>
      <c r="M145" s="2">
        <v>62</v>
      </c>
      <c r="N145" s="2" t="s">
        <v>253</v>
      </c>
      <c r="O145" s="2" t="s">
        <v>4</v>
      </c>
      <c r="P145" s="2"/>
      <c r="Q145" s="2" t="s">
        <v>5</v>
      </c>
      <c r="R145" s="2" t="s">
        <v>6</v>
      </c>
    </row>
    <row r="146" spans="1:18" ht="29" x14ac:dyDescent="0.35">
      <c r="A146" s="8" t="s">
        <v>340</v>
      </c>
      <c r="B146" s="2" t="s">
        <v>101</v>
      </c>
      <c r="C146" s="1" t="s">
        <v>150</v>
      </c>
      <c r="D146" s="2">
        <v>92</v>
      </c>
      <c r="E146" s="2">
        <f t="shared" si="2"/>
        <v>92</v>
      </c>
      <c r="F146" s="2">
        <v>38</v>
      </c>
      <c r="G146" s="2">
        <v>12</v>
      </c>
      <c r="H146" s="2">
        <v>2.1</v>
      </c>
      <c r="I146" s="2">
        <v>25.2</v>
      </c>
      <c r="J146" s="2">
        <v>9700</v>
      </c>
      <c r="K146" s="2">
        <v>240</v>
      </c>
      <c r="L146" s="2">
        <v>500</v>
      </c>
      <c r="M146" s="2">
        <v>63</v>
      </c>
      <c r="N146" s="2" t="s">
        <v>17</v>
      </c>
      <c r="O146" s="2" t="s">
        <v>4</v>
      </c>
      <c r="P146" s="2"/>
      <c r="Q146" s="2" t="s">
        <v>5</v>
      </c>
      <c r="R146" s="2" t="s">
        <v>5</v>
      </c>
    </row>
    <row r="147" spans="1:18" ht="29" x14ac:dyDescent="0.35">
      <c r="A147" s="8" t="s">
        <v>340</v>
      </c>
      <c r="B147" s="2" t="s">
        <v>101</v>
      </c>
      <c r="C147" s="1" t="s">
        <v>151</v>
      </c>
      <c r="D147" s="2">
        <v>92</v>
      </c>
      <c r="E147" s="2">
        <f t="shared" si="2"/>
        <v>92</v>
      </c>
      <c r="F147" s="2">
        <v>38</v>
      </c>
      <c r="G147" s="2">
        <v>12</v>
      </c>
      <c r="H147" s="2">
        <v>2.1</v>
      </c>
      <c r="I147" s="2">
        <v>25.2</v>
      </c>
      <c r="J147" s="2">
        <v>9700</v>
      </c>
      <c r="K147" s="2">
        <v>240</v>
      </c>
      <c r="L147" s="2">
        <v>500</v>
      </c>
      <c r="M147" s="2">
        <v>63</v>
      </c>
      <c r="N147" s="2" t="s">
        <v>17</v>
      </c>
      <c r="O147" s="2" t="s">
        <v>4</v>
      </c>
      <c r="P147" s="2"/>
      <c r="Q147" s="2" t="s">
        <v>5</v>
      </c>
      <c r="R147" s="2" t="s">
        <v>6</v>
      </c>
    </row>
    <row r="148" spans="1:18" ht="29" x14ac:dyDescent="0.35">
      <c r="A148" s="8" t="s">
        <v>340</v>
      </c>
      <c r="B148" s="2" t="s">
        <v>101</v>
      </c>
      <c r="C148" s="1" t="s">
        <v>152</v>
      </c>
      <c r="D148" s="2">
        <v>92</v>
      </c>
      <c r="E148" s="2">
        <f t="shared" si="2"/>
        <v>92</v>
      </c>
      <c r="F148" s="2">
        <v>38</v>
      </c>
      <c r="G148" s="2">
        <v>24</v>
      </c>
      <c r="H148" s="2">
        <v>1.1000000000000001</v>
      </c>
      <c r="I148" s="2">
        <v>26.4</v>
      </c>
      <c r="J148" s="2">
        <v>9700</v>
      </c>
      <c r="K148" s="2">
        <v>240</v>
      </c>
      <c r="L148" s="2">
        <v>500</v>
      </c>
      <c r="M148" s="2">
        <v>63</v>
      </c>
      <c r="N148" s="2" t="s">
        <v>17</v>
      </c>
      <c r="O148" s="2" t="s">
        <v>4</v>
      </c>
      <c r="P148" s="2"/>
      <c r="Q148" s="2" t="s">
        <v>5</v>
      </c>
      <c r="R148" s="2" t="s">
        <v>5</v>
      </c>
    </row>
    <row r="149" spans="1:18" ht="29" x14ac:dyDescent="0.35">
      <c r="A149" s="8" t="s">
        <v>340</v>
      </c>
      <c r="B149" s="2" t="s">
        <v>101</v>
      </c>
      <c r="C149" s="1" t="s">
        <v>153</v>
      </c>
      <c r="D149" s="2">
        <v>92</v>
      </c>
      <c r="E149" s="2">
        <f t="shared" si="2"/>
        <v>92</v>
      </c>
      <c r="F149" s="2">
        <v>38</v>
      </c>
      <c r="G149" s="2">
        <v>24</v>
      </c>
      <c r="H149" s="2">
        <v>1.1000000000000001</v>
      </c>
      <c r="I149" s="2">
        <v>26.4</v>
      </c>
      <c r="J149" s="2">
        <v>9700</v>
      </c>
      <c r="K149" s="2">
        <v>240</v>
      </c>
      <c r="L149" s="2">
        <v>500</v>
      </c>
      <c r="M149" s="2">
        <v>63</v>
      </c>
      <c r="N149" s="2" t="s">
        <v>17</v>
      </c>
      <c r="O149" s="2" t="s">
        <v>4</v>
      </c>
      <c r="P149" s="2"/>
      <c r="Q149" s="2" t="s">
        <v>5</v>
      </c>
      <c r="R149" s="2" t="s">
        <v>6</v>
      </c>
    </row>
    <row r="150" spans="1:18" ht="29" x14ac:dyDescent="0.35">
      <c r="A150" s="8" t="s">
        <v>340</v>
      </c>
      <c r="B150" s="2" t="s">
        <v>101</v>
      </c>
      <c r="C150" s="1" t="s">
        <v>154</v>
      </c>
      <c r="D150" s="2">
        <v>92</v>
      </c>
      <c r="E150" s="2">
        <f t="shared" si="2"/>
        <v>92</v>
      </c>
      <c r="F150" s="2">
        <v>38</v>
      </c>
      <c r="G150" s="2">
        <v>48</v>
      </c>
      <c r="H150" s="2">
        <v>0.55000000000000004</v>
      </c>
      <c r="I150" s="2">
        <v>26.4</v>
      </c>
      <c r="J150" s="2">
        <v>9700</v>
      </c>
      <c r="K150" s="2">
        <v>240</v>
      </c>
      <c r="L150" s="2">
        <v>500</v>
      </c>
      <c r="M150" s="2">
        <v>63</v>
      </c>
      <c r="N150" s="2" t="s">
        <v>17</v>
      </c>
      <c r="O150" s="2" t="s">
        <v>4</v>
      </c>
      <c r="P150" s="2"/>
      <c r="Q150" s="2" t="s">
        <v>5</v>
      </c>
      <c r="R150" s="2" t="s">
        <v>5</v>
      </c>
    </row>
    <row r="151" spans="1:18" ht="29" x14ac:dyDescent="0.35">
      <c r="A151" s="8" t="s">
        <v>340</v>
      </c>
      <c r="B151" s="2" t="s">
        <v>101</v>
      </c>
      <c r="C151" s="1" t="s">
        <v>155</v>
      </c>
      <c r="D151" s="2">
        <v>92</v>
      </c>
      <c r="E151" s="2">
        <f t="shared" si="2"/>
        <v>92</v>
      </c>
      <c r="F151" s="2">
        <v>38</v>
      </c>
      <c r="G151" s="2">
        <v>48</v>
      </c>
      <c r="H151" s="2">
        <v>0.55000000000000004</v>
      </c>
      <c r="I151" s="2">
        <v>26.4</v>
      </c>
      <c r="J151" s="2">
        <v>9700</v>
      </c>
      <c r="K151" s="2">
        <v>240</v>
      </c>
      <c r="L151" s="2">
        <v>500</v>
      </c>
      <c r="M151" s="2">
        <v>63</v>
      </c>
      <c r="N151" s="2" t="s">
        <v>17</v>
      </c>
      <c r="O151" s="2" t="s">
        <v>4</v>
      </c>
      <c r="P151" s="2"/>
      <c r="Q151" s="2" t="s">
        <v>5</v>
      </c>
      <c r="R151" s="2" t="s">
        <v>6</v>
      </c>
    </row>
    <row r="152" spans="1:18" ht="29" x14ac:dyDescent="0.35">
      <c r="A152" s="8" t="s">
        <v>340</v>
      </c>
      <c r="B152" s="2" t="s">
        <v>85</v>
      </c>
      <c r="C152" s="1" t="s">
        <v>198</v>
      </c>
      <c r="D152" s="2">
        <v>80</v>
      </c>
      <c r="E152" s="2">
        <f t="shared" si="2"/>
        <v>80</v>
      </c>
      <c r="F152" s="2">
        <v>38</v>
      </c>
      <c r="G152" s="2">
        <v>12</v>
      </c>
      <c r="H152" s="2">
        <v>3</v>
      </c>
      <c r="I152" s="2">
        <v>36</v>
      </c>
      <c r="J152" s="2">
        <v>9700</v>
      </c>
      <c r="K152" s="2">
        <v>222</v>
      </c>
      <c r="L152" s="2">
        <v>440</v>
      </c>
      <c r="M152" s="2">
        <v>63</v>
      </c>
      <c r="N152" s="2" t="s">
        <v>17</v>
      </c>
      <c r="O152" s="2" t="s">
        <v>4</v>
      </c>
      <c r="P152" s="2"/>
      <c r="Q152" s="2" t="s">
        <v>5</v>
      </c>
      <c r="R152" s="2" t="s">
        <v>5</v>
      </c>
    </row>
    <row r="153" spans="1:18" ht="29" x14ac:dyDescent="0.35">
      <c r="A153" s="8" t="s">
        <v>340</v>
      </c>
      <c r="B153" s="2" t="s">
        <v>85</v>
      </c>
      <c r="C153" s="1" t="s">
        <v>199</v>
      </c>
      <c r="D153" s="2">
        <v>80</v>
      </c>
      <c r="E153" s="2">
        <f t="shared" si="2"/>
        <v>80</v>
      </c>
      <c r="F153" s="2">
        <v>38</v>
      </c>
      <c r="G153" s="2">
        <v>12</v>
      </c>
      <c r="H153" s="2">
        <v>3</v>
      </c>
      <c r="I153" s="2">
        <v>36</v>
      </c>
      <c r="J153" s="2">
        <v>9700</v>
      </c>
      <c r="K153" s="2">
        <v>222</v>
      </c>
      <c r="L153" s="2">
        <v>440</v>
      </c>
      <c r="M153" s="2">
        <v>63</v>
      </c>
      <c r="N153" s="2" t="s">
        <v>17</v>
      </c>
      <c r="O153" s="2" t="s">
        <v>4</v>
      </c>
      <c r="P153" s="2"/>
      <c r="Q153" s="2" t="s">
        <v>5</v>
      </c>
      <c r="R153" s="2" t="s">
        <v>6</v>
      </c>
    </row>
    <row r="154" spans="1:18" x14ac:dyDescent="0.35">
      <c r="A154" s="8" t="s">
        <v>340</v>
      </c>
      <c r="B154" s="6" t="s">
        <v>48</v>
      </c>
      <c r="C154" s="5" t="s">
        <v>58</v>
      </c>
      <c r="D154" s="6">
        <v>60</v>
      </c>
      <c r="E154" s="2">
        <f t="shared" si="2"/>
        <v>60</v>
      </c>
      <c r="F154" s="6">
        <v>76</v>
      </c>
      <c r="G154" s="6">
        <v>12</v>
      </c>
      <c r="H154" s="6">
        <v>1.5</v>
      </c>
      <c r="I154" s="6">
        <v>18</v>
      </c>
      <c r="J154" s="6">
        <v>14000</v>
      </c>
      <c r="K154" s="6">
        <v>102</v>
      </c>
      <c r="L154" s="6">
        <v>720</v>
      </c>
      <c r="M154" s="6">
        <v>63</v>
      </c>
      <c r="N154" s="6" t="s">
        <v>17</v>
      </c>
      <c r="O154" s="6" t="s">
        <v>4</v>
      </c>
      <c r="P154" s="6"/>
      <c r="Q154" s="6" t="s">
        <v>5</v>
      </c>
      <c r="R154" s="6" t="s">
        <v>6</v>
      </c>
    </row>
    <row r="155" spans="1:18" ht="29" x14ac:dyDescent="0.35">
      <c r="A155" s="8" t="s">
        <v>340</v>
      </c>
      <c r="B155" s="2" t="s">
        <v>101</v>
      </c>
      <c r="C155" s="1" t="s">
        <v>119</v>
      </c>
      <c r="D155" s="2">
        <v>60</v>
      </c>
      <c r="E155" s="2">
        <f t="shared" si="2"/>
        <v>60</v>
      </c>
      <c r="F155" s="2">
        <v>38</v>
      </c>
      <c r="G155" s="2">
        <v>12</v>
      </c>
      <c r="H155" s="2">
        <v>1.5</v>
      </c>
      <c r="I155" s="2">
        <v>18</v>
      </c>
      <c r="J155" s="2">
        <v>17500</v>
      </c>
      <c r="K155" s="2">
        <v>105</v>
      </c>
      <c r="L155" s="2">
        <v>820</v>
      </c>
      <c r="M155" s="2">
        <v>63</v>
      </c>
      <c r="N155" s="2" t="s">
        <v>17</v>
      </c>
      <c r="O155" s="2" t="s">
        <v>4</v>
      </c>
      <c r="P155" s="2"/>
      <c r="Q155" s="2" t="s">
        <v>5</v>
      </c>
      <c r="R155" s="2" t="s">
        <v>5</v>
      </c>
    </row>
    <row r="156" spans="1:18" ht="29" x14ac:dyDescent="0.35">
      <c r="A156" s="8" t="s">
        <v>340</v>
      </c>
      <c r="B156" s="2" t="s">
        <v>101</v>
      </c>
      <c r="C156" s="1" t="s">
        <v>120</v>
      </c>
      <c r="D156" s="2">
        <v>60</v>
      </c>
      <c r="E156" s="2">
        <f t="shared" si="2"/>
        <v>60</v>
      </c>
      <c r="F156" s="2">
        <v>38</v>
      </c>
      <c r="G156" s="2">
        <v>12</v>
      </c>
      <c r="H156" s="2">
        <v>1.5</v>
      </c>
      <c r="I156" s="2">
        <v>18</v>
      </c>
      <c r="J156" s="2">
        <v>17500</v>
      </c>
      <c r="K156" s="2">
        <v>105</v>
      </c>
      <c r="L156" s="2">
        <v>820</v>
      </c>
      <c r="M156" s="2">
        <v>63</v>
      </c>
      <c r="N156" s="2" t="s">
        <v>17</v>
      </c>
      <c r="O156" s="2" t="s">
        <v>4</v>
      </c>
      <c r="P156" s="2"/>
      <c r="Q156" s="2" t="s">
        <v>5</v>
      </c>
      <c r="R156" s="2" t="s">
        <v>6</v>
      </c>
    </row>
    <row r="157" spans="1:18" ht="29" x14ac:dyDescent="0.35">
      <c r="A157" s="8" t="s">
        <v>340</v>
      </c>
      <c r="B157" s="2" t="s">
        <v>101</v>
      </c>
      <c r="C157" s="1" t="s">
        <v>125</v>
      </c>
      <c r="D157" s="2">
        <v>60</v>
      </c>
      <c r="E157" s="2">
        <f t="shared" si="2"/>
        <v>60</v>
      </c>
      <c r="F157" s="2">
        <v>38</v>
      </c>
      <c r="G157" s="2">
        <v>24</v>
      </c>
      <c r="H157" s="2">
        <v>0.75</v>
      </c>
      <c r="I157" s="2">
        <v>18</v>
      </c>
      <c r="J157" s="2">
        <v>17500</v>
      </c>
      <c r="K157" s="2">
        <v>105</v>
      </c>
      <c r="L157" s="2">
        <v>820</v>
      </c>
      <c r="M157" s="2">
        <v>63</v>
      </c>
      <c r="N157" s="2" t="s">
        <v>17</v>
      </c>
      <c r="O157" s="2" t="s">
        <v>4</v>
      </c>
      <c r="P157" s="2"/>
      <c r="Q157" s="2" t="s">
        <v>5</v>
      </c>
      <c r="R157" s="2" t="s">
        <v>5</v>
      </c>
    </row>
    <row r="158" spans="1:18" ht="29" x14ac:dyDescent="0.35">
      <c r="A158" s="8" t="s">
        <v>340</v>
      </c>
      <c r="B158" s="2" t="s">
        <v>85</v>
      </c>
      <c r="C158" s="1" t="s">
        <v>188</v>
      </c>
      <c r="D158" s="2">
        <v>60</v>
      </c>
      <c r="E158" s="2">
        <f t="shared" si="2"/>
        <v>60</v>
      </c>
      <c r="F158" s="2">
        <v>38</v>
      </c>
      <c r="G158" s="2">
        <v>12</v>
      </c>
      <c r="H158" s="2">
        <v>2</v>
      </c>
      <c r="I158" s="2">
        <v>24</v>
      </c>
      <c r="J158" s="2">
        <v>14500</v>
      </c>
      <c r="K158" s="2">
        <v>129</v>
      </c>
      <c r="L158" s="2">
        <v>617</v>
      </c>
      <c r="M158" s="2">
        <v>63</v>
      </c>
      <c r="N158" s="2" t="s">
        <v>17</v>
      </c>
      <c r="O158" s="2" t="s">
        <v>4</v>
      </c>
      <c r="P158" s="2"/>
      <c r="Q158" s="2" t="s">
        <v>5</v>
      </c>
      <c r="R158" s="2" t="s">
        <v>5</v>
      </c>
    </row>
    <row r="159" spans="1:18" ht="29" x14ac:dyDescent="0.35">
      <c r="A159" s="8" t="s">
        <v>340</v>
      </c>
      <c r="B159" s="2" t="s">
        <v>85</v>
      </c>
      <c r="C159" s="1" t="s">
        <v>195</v>
      </c>
      <c r="D159" s="2">
        <v>60</v>
      </c>
      <c r="E159" s="2">
        <f t="shared" si="2"/>
        <v>60</v>
      </c>
      <c r="F159" s="2">
        <v>38</v>
      </c>
      <c r="G159" s="2">
        <v>48</v>
      </c>
      <c r="H159" s="2">
        <v>0.5</v>
      </c>
      <c r="I159" s="2">
        <v>24</v>
      </c>
      <c r="J159" s="2">
        <v>14500</v>
      </c>
      <c r="K159" s="2">
        <v>129</v>
      </c>
      <c r="L159" s="2">
        <v>617</v>
      </c>
      <c r="M159" s="2">
        <v>63</v>
      </c>
      <c r="N159" s="2" t="s">
        <v>17</v>
      </c>
      <c r="O159" s="2" t="s">
        <v>4</v>
      </c>
      <c r="P159" s="2"/>
      <c r="Q159" s="2" t="s">
        <v>5</v>
      </c>
      <c r="R159" s="2" t="s">
        <v>5</v>
      </c>
    </row>
    <row r="160" spans="1:18" ht="29" x14ac:dyDescent="0.35">
      <c r="A160" s="8" t="s">
        <v>340</v>
      </c>
      <c r="B160" s="2" t="s">
        <v>308</v>
      </c>
      <c r="C160" s="1" t="s">
        <v>307</v>
      </c>
      <c r="D160" s="2">
        <v>92</v>
      </c>
      <c r="E160" s="2">
        <f t="shared" si="2"/>
        <v>92</v>
      </c>
      <c r="F160" s="2">
        <v>32</v>
      </c>
      <c r="G160" s="2">
        <v>24</v>
      </c>
      <c r="H160" s="2">
        <v>0.57999999999999996</v>
      </c>
      <c r="I160" s="2">
        <v>13.9</v>
      </c>
      <c r="J160" s="2">
        <v>9600</v>
      </c>
      <c r="K160" s="2">
        <v>186</v>
      </c>
      <c r="L160" s="2">
        <v>380</v>
      </c>
      <c r="M160" s="2">
        <v>63</v>
      </c>
      <c r="N160" s="2" t="s">
        <v>17</v>
      </c>
      <c r="O160" s="2" t="s">
        <v>4</v>
      </c>
      <c r="P160" s="2"/>
      <c r="Q160" s="2" t="s">
        <v>6</v>
      </c>
      <c r="R160" s="2" t="s">
        <v>5</v>
      </c>
    </row>
    <row r="161" spans="1:18" ht="29" x14ac:dyDescent="0.35">
      <c r="A161" s="8" t="s">
        <v>340</v>
      </c>
      <c r="B161" s="2" t="s">
        <v>310</v>
      </c>
      <c r="C161" s="1" t="s">
        <v>327</v>
      </c>
      <c r="D161" s="2">
        <v>80</v>
      </c>
      <c r="E161" s="2">
        <f t="shared" si="2"/>
        <v>80</v>
      </c>
      <c r="F161" s="2">
        <v>38</v>
      </c>
      <c r="G161" s="2">
        <v>48</v>
      </c>
      <c r="H161" s="2">
        <v>0.75</v>
      </c>
      <c r="I161" s="2">
        <v>36</v>
      </c>
      <c r="J161" s="2">
        <v>9700</v>
      </c>
      <c r="K161" s="2">
        <v>222</v>
      </c>
      <c r="L161" s="2">
        <v>440</v>
      </c>
      <c r="M161" s="2">
        <v>63</v>
      </c>
      <c r="N161" s="2" t="s">
        <v>17</v>
      </c>
      <c r="O161" s="2" t="s">
        <v>4</v>
      </c>
      <c r="P161" s="2" t="s">
        <v>289</v>
      </c>
      <c r="Q161" s="2" t="s">
        <v>5</v>
      </c>
      <c r="R161" s="2" t="s">
        <v>5</v>
      </c>
    </row>
    <row r="162" spans="1:18" ht="29" x14ac:dyDescent="0.35">
      <c r="A162" s="8" t="s">
        <v>340</v>
      </c>
      <c r="B162" s="2" t="s">
        <v>310</v>
      </c>
      <c r="C162" s="1" t="s">
        <v>328</v>
      </c>
      <c r="D162" s="2">
        <v>80</v>
      </c>
      <c r="E162" s="2">
        <f t="shared" si="2"/>
        <v>80</v>
      </c>
      <c r="F162" s="2">
        <v>38</v>
      </c>
      <c r="G162" s="2">
        <v>48</v>
      </c>
      <c r="H162" s="2">
        <v>0.75</v>
      </c>
      <c r="I162" s="2">
        <v>36</v>
      </c>
      <c r="J162" s="2">
        <v>9700</v>
      </c>
      <c r="K162" s="2">
        <v>222</v>
      </c>
      <c r="L162" s="2">
        <v>440</v>
      </c>
      <c r="M162" s="2">
        <v>63</v>
      </c>
      <c r="N162" s="2" t="s">
        <v>17</v>
      </c>
      <c r="O162" s="2" t="s">
        <v>4</v>
      </c>
      <c r="P162" s="2" t="s">
        <v>289</v>
      </c>
      <c r="Q162" s="2" t="s">
        <v>5</v>
      </c>
      <c r="R162" s="2" t="s">
        <v>6</v>
      </c>
    </row>
    <row r="163" spans="1:18" x14ac:dyDescent="0.35">
      <c r="A163" s="8" t="s">
        <v>340</v>
      </c>
      <c r="B163" s="6" t="s">
        <v>48</v>
      </c>
      <c r="C163" s="5" t="s">
        <v>53</v>
      </c>
      <c r="D163" s="6">
        <v>38</v>
      </c>
      <c r="E163" s="2">
        <f t="shared" si="2"/>
        <v>38</v>
      </c>
      <c r="F163" s="6">
        <v>48</v>
      </c>
      <c r="G163" s="6">
        <v>12</v>
      </c>
      <c r="H163" s="6">
        <v>1.5</v>
      </c>
      <c r="I163" s="6">
        <v>18</v>
      </c>
      <c r="J163" s="6">
        <v>17600</v>
      </c>
      <c r="K163" s="6">
        <v>46.2</v>
      </c>
      <c r="L163" s="6">
        <v>700</v>
      </c>
      <c r="M163" s="6">
        <v>64</v>
      </c>
      <c r="N163" s="6" t="s">
        <v>17</v>
      </c>
      <c r="O163" s="6" t="s">
        <v>4</v>
      </c>
      <c r="P163" s="6"/>
      <c r="Q163" s="6" t="s">
        <v>5</v>
      </c>
      <c r="R163" s="6" t="s">
        <v>6</v>
      </c>
    </row>
    <row r="164" spans="1:18" x14ac:dyDescent="0.35">
      <c r="A164" s="8" t="s">
        <v>340</v>
      </c>
      <c r="B164" s="6" t="s">
        <v>48</v>
      </c>
      <c r="C164" s="5" t="s">
        <v>56</v>
      </c>
      <c r="D164" s="6">
        <v>40</v>
      </c>
      <c r="E164" s="2">
        <f t="shared" si="2"/>
        <v>40</v>
      </c>
      <c r="F164" s="6">
        <v>48</v>
      </c>
      <c r="G164" s="6">
        <v>12</v>
      </c>
      <c r="H164" s="6">
        <v>1.6</v>
      </c>
      <c r="I164" s="6">
        <v>19.2</v>
      </c>
      <c r="J164" s="6">
        <v>17500</v>
      </c>
      <c r="K164" s="6">
        <v>55.2</v>
      </c>
      <c r="L164" s="6">
        <v>650</v>
      </c>
      <c r="M164" s="6">
        <v>64</v>
      </c>
      <c r="N164" s="6" t="s">
        <v>17</v>
      </c>
      <c r="O164" s="6" t="s">
        <v>4</v>
      </c>
      <c r="P164" s="6"/>
      <c r="Q164" s="6" t="s">
        <v>5</v>
      </c>
      <c r="R164" s="6" t="s">
        <v>6</v>
      </c>
    </row>
    <row r="165" spans="1:18" ht="29" x14ac:dyDescent="0.35">
      <c r="A165" s="8" t="s">
        <v>340</v>
      </c>
      <c r="B165" s="2" t="s">
        <v>101</v>
      </c>
      <c r="C165" s="1" t="s">
        <v>172</v>
      </c>
      <c r="D165" s="2">
        <v>40</v>
      </c>
      <c r="E165" s="2">
        <f t="shared" si="2"/>
        <v>40</v>
      </c>
      <c r="F165" s="2">
        <v>28</v>
      </c>
      <c r="G165" s="2">
        <v>12</v>
      </c>
      <c r="H165" s="2">
        <v>1.3</v>
      </c>
      <c r="I165" s="2">
        <v>15.6</v>
      </c>
      <c r="J165" s="2">
        <v>25000</v>
      </c>
      <c r="K165" s="2">
        <v>54</v>
      </c>
      <c r="L165" s="2">
        <v>1000</v>
      </c>
      <c r="M165" s="2">
        <v>64</v>
      </c>
      <c r="N165" s="2" t="s">
        <v>62</v>
      </c>
      <c r="O165" s="2" t="s">
        <v>4</v>
      </c>
      <c r="P165" s="2"/>
      <c r="Q165" s="2" t="s">
        <v>5</v>
      </c>
      <c r="R165" s="2" t="s">
        <v>5</v>
      </c>
    </row>
    <row r="166" spans="1:18" ht="29" x14ac:dyDescent="0.35">
      <c r="A166" s="8" t="s">
        <v>340</v>
      </c>
      <c r="B166" s="2" t="s">
        <v>101</v>
      </c>
      <c r="C166" s="1" t="s">
        <v>173</v>
      </c>
      <c r="D166" s="2">
        <v>40</v>
      </c>
      <c r="E166" s="2">
        <f t="shared" si="2"/>
        <v>40</v>
      </c>
      <c r="F166" s="2">
        <v>28</v>
      </c>
      <c r="G166" s="2">
        <v>12</v>
      </c>
      <c r="H166" s="2">
        <v>1.3</v>
      </c>
      <c r="I166" s="2">
        <v>15.6</v>
      </c>
      <c r="J166" s="2">
        <v>25000</v>
      </c>
      <c r="K166" s="2">
        <v>54</v>
      </c>
      <c r="L166" s="2">
        <v>1000</v>
      </c>
      <c r="M166" s="2">
        <v>64</v>
      </c>
      <c r="N166" s="2" t="s">
        <v>62</v>
      </c>
      <c r="O166" s="2" t="s">
        <v>4</v>
      </c>
      <c r="P166" s="2"/>
      <c r="Q166" s="2" t="s">
        <v>5</v>
      </c>
      <c r="R166" s="2" t="s">
        <v>6</v>
      </c>
    </row>
    <row r="167" spans="1:18" ht="29" x14ac:dyDescent="0.35">
      <c r="A167" s="8" t="s">
        <v>340</v>
      </c>
      <c r="B167" s="2" t="s">
        <v>101</v>
      </c>
      <c r="C167" s="1" t="s">
        <v>174</v>
      </c>
      <c r="D167" s="2">
        <v>40</v>
      </c>
      <c r="E167" s="2">
        <f t="shared" si="2"/>
        <v>40</v>
      </c>
      <c r="F167" s="2">
        <v>28</v>
      </c>
      <c r="G167" s="2">
        <v>12</v>
      </c>
      <c r="H167" s="2">
        <v>1.3</v>
      </c>
      <c r="I167" s="2">
        <v>15.6</v>
      </c>
      <c r="J167" s="2">
        <v>25000</v>
      </c>
      <c r="K167" s="2">
        <v>54</v>
      </c>
      <c r="L167" s="2">
        <v>1000</v>
      </c>
      <c r="M167" s="2">
        <v>64</v>
      </c>
      <c r="N167" s="2" t="s">
        <v>62</v>
      </c>
      <c r="O167" s="2" t="s">
        <v>4</v>
      </c>
      <c r="P167" s="2"/>
      <c r="Q167" s="2" t="s">
        <v>5</v>
      </c>
      <c r="R167" s="2" t="s">
        <v>5</v>
      </c>
    </row>
    <row r="168" spans="1:18" ht="29" x14ac:dyDescent="0.35">
      <c r="A168" s="8" t="s">
        <v>340</v>
      </c>
      <c r="B168" s="2" t="s">
        <v>101</v>
      </c>
      <c r="C168" s="1" t="s">
        <v>175</v>
      </c>
      <c r="D168" s="2">
        <v>40</v>
      </c>
      <c r="E168" s="2">
        <f t="shared" si="2"/>
        <v>40</v>
      </c>
      <c r="F168" s="2">
        <v>28</v>
      </c>
      <c r="G168" s="2">
        <v>12</v>
      </c>
      <c r="H168" s="2">
        <v>1.3</v>
      </c>
      <c r="I168" s="2">
        <v>15.6</v>
      </c>
      <c r="J168" s="2">
        <v>25000</v>
      </c>
      <c r="K168" s="2">
        <v>54</v>
      </c>
      <c r="L168" s="2">
        <v>1000</v>
      </c>
      <c r="M168" s="2">
        <v>64</v>
      </c>
      <c r="N168" s="2" t="s">
        <v>62</v>
      </c>
      <c r="O168" s="2" t="s">
        <v>4</v>
      </c>
      <c r="P168" s="2"/>
      <c r="Q168" s="2" t="s">
        <v>5</v>
      </c>
      <c r="R168" s="2" t="s">
        <v>6</v>
      </c>
    </row>
    <row r="169" spans="1:18" ht="29" x14ac:dyDescent="0.35">
      <c r="A169" s="8" t="s">
        <v>340</v>
      </c>
      <c r="B169" s="2" t="s">
        <v>85</v>
      </c>
      <c r="C169" s="1" t="s">
        <v>206</v>
      </c>
      <c r="D169" s="2">
        <v>92</v>
      </c>
      <c r="E169" s="2">
        <f t="shared" si="2"/>
        <v>92</v>
      </c>
      <c r="F169" s="2">
        <v>38</v>
      </c>
      <c r="G169" s="2">
        <v>12</v>
      </c>
      <c r="H169" s="2">
        <v>3.5</v>
      </c>
      <c r="I169" s="2">
        <v>42</v>
      </c>
      <c r="J169" s="2">
        <v>8500</v>
      </c>
      <c r="K169" s="2">
        <v>303</v>
      </c>
      <c r="L169" s="2">
        <v>385</v>
      </c>
      <c r="M169" s="2">
        <v>64</v>
      </c>
      <c r="N169" s="2" t="s">
        <v>17</v>
      </c>
      <c r="O169" s="2" t="s">
        <v>4</v>
      </c>
      <c r="P169" s="2"/>
      <c r="Q169" s="2" t="s">
        <v>5</v>
      </c>
      <c r="R169" s="2" t="s">
        <v>5</v>
      </c>
    </row>
    <row r="170" spans="1:18" ht="29" x14ac:dyDescent="0.35">
      <c r="A170" s="8" t="s">
        <v>340</v>
      </c>
      <c r="B170" s="2" t="s">
        <v>85</v>
      </c>
      <c r="C170" s="1" t="s">
        <v>207</v>
      </c>
      <c r="D170" s="2">
        <v>92</v>
      </c>
      <c r="E170" s="2">
        <f t="shared" si="2"/>
        <v>92</v>
      </c>
      <c r="F170" s="2">
        <v>38</v>
      </c>
      <c r="G170" s="2">
        <v>12</v>
      </c>
      <c r="H170" s="2">
        <v>3.5</v>
      </c>
      <c r="I170" s="2">
        <v>42</v>
      </c>
      <c r="J170" s="2">
        <v>8500</v>
      </c>
      <c r="K170" s="2">
        <v>303</v>
      </c>
      <c r="L170" s="2">
        <v>385</v>
      </c>
      <c r="M170" s="2">
        <v>64</v>
      </c>
      <c r="N170" s="2" t="s">
        <v>17</v>
      </c>
      <c r="O170" s="2" t="s">
        <v>4</v>
      </c>
      <c r="P170" s="2"/>
      <c r="Q170" s="2" t="s">
        <v>5</v>
      </c>
      <c r="R170" s="2" t="s">
        <v>6</v>
      </c>
    </row>
    <row r="171" spans="1:18" ht="29" x14ac:dyDescent="0.35">
      <c r="A171" s="8" t="s">
        <v>340</v>
      </c>
      <c r="B171" s="2" t="s">
        <v>85</v>
      </c>
      <c r="C171" s="1" t="s">
        <v>208</v>
      </c>
      <c r="D171" s="2">
        <v>92</v>
      </c>
      <c r="E171" s="2">
        <f t="shared" si="2"/>
        <v>92</v>
      </c>
      <c r="F171" s="2">
        <v>38</v>
      </c>
      <c r="G171" s="2">
        <v>48</v>
      </c>
      <c r="H171" s="2">
        <v>0.82</v>
      </c>
      <c r="I171" s="2">
        <v>39.4</v>
      </c>
      <c r="J171" s="2">
        <v>8500</v>
      </c>
      <c r="K171" s="2">
        <v>303</v>
      </c>
      <c r="L171" s="2">
        <v>385</v>
      </c>
      <c r="M171" s="2">
        <v>64</v>
      </c>
      <c r="N171" s="2" t="s">
        <v>17</v>
      </c>
      <c r="O171" s="2" t="s">
        <v>4</v>
      </c>
      <c r="P171" s="2"/>
      <c r="Q171" s="2" t="s">
        <v>5</v>
      </c>
      <c r="R171" s="2" t="s">
        <v>5</v>
      </c>
    </row>
    <row r="172" spans="1:18" ht="29" x14ac:dyDescent="0.35">
      <c r="A172" s="8" t="s">
        <v>340</v>
      </c>
      <c r="B172" s="2" t="s">
        <v>85</v>
      </c>
      <c r="C172" s="1" t="s">
        <v>209</v>
      </c>
      <c r="D172" s="2">
        <v>92</v>
      </c>
      <c r="E172" s="2">
        <f t="shared" si="2"/>
        <v>92</v>
      </c>
      <c r="F172" s="2">
        <v>38</v>
      </c>
      <c r="G172" s="2">
        <v>48</v>
      </c>
      <c r="H172" s="2">
        <v>0.82</v>
      </c>
      <c r="I172" s="2">
        <v>39.4</v>
      </c>
      <c r="J172" s="2">
        <v>8500</v>
      </c>
      <c r="K172" s="2">
        <v>303</v>
      </c>
      <c r="L172" s="2">
        <v>385</v>
      </c>
      <c r="M172" s="2">
        <v>64</v>
      </c>
      <c r="N172" s="2" t="s">
        <v>17</v>
      </c>
      <c r="O172" s="2" t="s">
        <v>4</v>
      </c>
      <c r="P172" s="2"/>
      <c r="Q172" s="2" t="s">
        <v>5</v>
      </c>
      <c r="R172" s="2" t="s">
        <v>6</v>
      </c>
    </row>
    <row r="173" spans="1:18" ht="29" x14ac:dyDescent="0.35">
      <c r="A173" s="8" t="s">
        <v>340</v>
      </c>
      <c r="B173" s="2" t="s">
        <v>85</v>
      </c>
      <c r="C173" s="1" t="s">
        <v>210</v>
      </c>
      <c r="D173" s="2">
        <v>120</v>
      </c>
      <c r="E173" s="2">
        <f t="shared" si="2"/>
        <v>120</v>
      </c>
      <c r="F173" s="2">
        <v>38</v>
      </c>
      <c r="G173" s="2">
        <v>12</v>
      </c>
      <c r="H173" s="2">
        <v>3</v>
      </c>
      <c r="I173" s="2">
        <v>36</v>
      </c>
      <c r="J173" s="2">
        <v>6400</v>
      </c>
      <c r="K173" s="2">
        <v>381</v>
      </c>
      <c r="L173" s="2">
        <v>360</v>
      </c>
      <c r="M173" s="2">
        <v>64</v>
      </c>
      <c r="N173" s="2" t="s">
        <v>17</v>
      </c>
      <c r="O173" s="2" t="s">
        <v>4</v>
      </c>
      <c r="P173" s="2"/>
      <c r="Q173" s="2" t="s">
        <v>5</v>
      </c>
      <c r="R173" s="2" t="s">
        <v>5</v>
      </c>
    </row>
    <row r="174" spans="1:18" ht="29" x14ac:dyDescent="0.35">
      <c r="A174" s="8" t="s">
        <v>340</v>
      </c>
      <c r="B174" s="2" t="s">
        <v>85</v>
      </c>
      <c r="C174" s="1" t="s">
        <v>211</v>
      </c>
      <c r="D174" s="2">
        <v>120</v>
      </c>
      <c r="E174" s="2">
        <f t="shared" si="2"/>
        <v>120</v>
      </c>
      <c r="F174" s="2">
        <v>38</v>
      </c>
      <c r="G174" s="2">
        <v>12</v>
      </c>
      <c r="H174" s="2">
        <v>3</v>
      </c>
      <c r="I174" s="2">
        <v>36</v>
      </c>
      <c r="J174" s="2">
        <v>6400</v>
      </c>
      <c r="K174" s="2">
        <v>381</v>
      </c>
      <c r="L174" s="2">
        <v>360</v>
      </c>
      <c r="M174" s="2">
        <v>64</v>
      </c>
      <c r="N174" s="2" t="s">
        <v>17</v>
      </c>
      <c r="O174" s="2" t="s">
        <v>4</v>
      </c>
      <c r="P174" s="2"/>
      <c r="Q174" s="2" t="s">
        <v>5</v>
      </c>
      <c r="R174" s="2" t="s">
        <v>6</v>
      </c>
    </row>
    <row r="175" spans="1:18" ht="29" x14ac:dyDescent="0.35">
      <c r="A175" s="8" t="s">
        <v>340</v>
      </c>
      <c r="B175" s="2" t="s">
        <v>85</v>
      </c>
      <c r="C175" s="1" t="s">
        <v>212</v>
      </c>
      <c r="D175" s="2">
        <v>120</v>
      </c>
      <c r="E175" s="2">
        <f t="shared" si="2"/>
        <v>120</v>
      </c>
      <c r="F175" s="2">
        <v>38</v>
      </c>
      <c r="G175" s="2">
        <v>24</v>
      </c>
      <c r="H175" s="2">
        <v>1.5</v>
      </c>
      <c r="I175" s="2">
        <v>36</v>
      </c>
      <c r="J175" s="2">
        <v>6400</v>
      </c>
      <c r="K175" s="2">
        <v>381</v>
      </c>
      <c r="L175" s="2">
        <v>360</v>
      </c>
      <c r="M175" s="2">
        <v>64</v>
      </c>
      <c r="N175" s="2" t="s">
        <v>17</v>
      </c>
      <c r="O175" s="2" t="s">
        <v>4</v>
      </c>
      <c r="P175" s="2"/>
      <c r="Q175" s="2" t="s">
        <v>5</v>
      </c>
      <c r="R175" s="2" t="s">
        <v>5</v>
      </c>
    </row>
    <row r="176" spans="1:18" ht="29" x14ac:dyDescent="0.35">
      <c r="A176" s="8" t="s">
        <v>340</v>
      </c>
      <c r="B176" s="2" t="s">
        <v>85</v>
      </c>
      <c r="C176" s="1" t="s">
        <v>213</v>
      </c>
      <c r="D176" s="2">
        <v>120</v>
      </c>
      <c r="E176" s="2">
        <f t="shared" si="2"/>
        <v>120</v>
      </c>
      <c r="F176" s="2">
        <v>38</v>
      </c>
      <c r="G176" s="2">
        <v>24</v>
      </c>
      <c r="H176" s="2">
        <v>1.5</v>
      </c>
      <c r="I176" s="2">
        <v>36</v>
      </c>
      <c r="J176" s="2">
        <v>6400</v>
      </c>
      <c r="K176" s="2">
        <v>381</v>
      </c>
      <c r="L176" s="2">
        <v>360</v>
      </c>
      <c r="M176" s="2">
        <v>64</v>
      </c>
      <c r="N176" s="2" t="s">
        <v>17</v>
      </c>
      <c r="O176" s="2" t="s">
        <v>4</v>
      </c>
      <c r="P176" s="2"/>
      <c r="Q176" s="2" t="s">
        <v>5</v>
      </c>
      <c r="R176" s="2" t="s">
        <v>6</v>
      </c>
    </row>
    <row r="177" spans="1:18" ht="29" x14ac:dyDescent="0.35">
      <c r="A177" s="8" t="s">
        <v>340</v>
      </c>
      <c r="B177" s="2" t="s">
        <v>85</v>
      </c>
      <c r="C177" s="1" t="s">
        <v>214</v>
      </c>
      <c r="D177" s="2">
        <v>120</v>
      </c>
      <c r="E177" s="2">
        <f t="shared" si="2"/>
        <v>120</v>
      </c>
      <c r="F177" s="2">
        <v>38</v>
      </c>
      <c r="G177" s="2">
        <v>48</v>
      </c>
      <c r="H177" s="2">
        <v>0.75</v>
      </c>
      <c r="I177" s="2">
        <v>36</v>
      </c>
      <c r="J177" s="2">
        <v>6400</v>
      </c>
      <c r="K177" s="2">
        <v>381</v>
      </c>
      <c r="L177" s="2">
        <v>360</v>
      </c>
      <c r="M177" s="2">
        <v>64</v>
      </c>
      <c r="N177" s="2" t="s">
        <v>17</v>
      </c>
      <c r="O177" s="2" t="s">
        <v>4</v>
      </c>
      <c r="P177" s="2"/>
      <c r="Q177" s="2" t="s">
        <v>5</v>
      </c>
      <c r="R177" s="2" t="s">
        <v>5</v>
      </c>
    </row>
    <row r="178" spans="1:18" ht="29" x14ac:dyDescent="0.35">
      <c r="A178" s="8" t="s">
        <v>340</v>
      </c>
      <c r="B178" s="2" t="s">
        <v>85</v>
      </c>
      <c r="C178" s="1" t="s">
        <v>215</v>
      </c>
      <c r="D178" s="2">
        <v>120</v>
      </c>
      <c r="E178" s="2">
        <f t="shared" si="2"/>
        <v>120</v>
      </c>
      <c r="F178" s="2">
        <v>38</v>
      </c>
      <c r="G178" s="2">
        <v>48</v>
      </c>
      <c r="H178" s="2">
        <v>0.75</v>
      </c>
      <c r="I178" s="2">
        <v>36</v>
      </c>
      <c r="J178" s="2">
        <v>6400</v>
      </c>
      <c r="K178" s="2">
        <v>381</v>
      </c>
      <c r="L178" s="2">
        <v>360</v>
      </c>
      <c r="M178" s="2">
        <v>64</v>
      </c>
      <c r="N178" s="2" t="s">
        <v>17</v>
      </c>
      <c r="O178" s="2" t="s">
        <v>4</v>
      </c>
      <c r="P178" s="2"/>
      <c r="Q178" s="2" t="s">
        <v>5</v>
      </c>
      <c r="R178" s="2" t="s">
        <v>6</v>
      </c>
    </row>
    <row r="179" spans="1:18" ht="29" x14ac:dyDescent="0.35">
      <c r="A179" s="8" t="s">
        <v>340</v>
      </c>
      <c r="B179" s="2" t="s">
        <v>294</v>
      </c>
      <c r="C179" s="1" t="s">
        <v>293</v>
      </c>
      <c r="D179" s="2">
        <v>175</v>
      </c>
      <c r="E179" s="2">
        <f t="shared" si="2"/>
        <v>175</v>
      </c>
      <c r="F179" s="2">
        <v>69</v>
      </c>
      <c r="G179" s="2">
        <v>48</v>
      </c>
      <c r="H179" s="2">
        <v>0.65</v>
      </c>
      <c r="I179" s="2">
        <v>31.2</v>
      </c>
      <c r="J179" s="2">
        <v>3100</v>
      </c>
      <c r="K179" s="2">
        <v>540</v>
      </c>
      <c r="L179" s="2">
        <v>360</v>
      </c>
      <c r="M179" s="2">
        <v>64</v>
      </c>
      <c r="N179" s="2" t="s">
        <v>17</v>
      </c>
      <c r="O179" s="2" t="s">
        <v>4</v>
      </c>
      <c r="P179" s="2" t="s">
        <v>295</v>
      </c>
      <c r="Q179" s="2" t="s">
        <v>5</v>
      </c>
      <c r="R179" s="2" t="s">
        <v>6</v>
      </c>
    </row>
    <row r="180" spans="1:18" ht="29" x14ac:dyDescent="0.35">
      <c r="A180" s="8" t="s">
        <v>340</v>
      </c>
      <c r="B180" s="2" t="s">
        <v>310</v>
      </c>
      <c r="C180" s="1" t="s">
        <v>329</v>
      </c>
      <c r="D180" s="2">
        <v>92</v>
      </c>
      <c r="E180" s="2">
        <f t="shared" si="2"/>
        <v>92</v>
      </c>
      <c r="F180" s="2">
        <v>38</v>
      </c>
      <c r="G180" s="2">
        <v>24</v>
      </c>
      <c r="H180" s="2">
        <v>1.6</v>
      </c>
      <c r="I180" s="2">
        <v>38.4</v>
      </c>
      <c r="J180" s="2">
        <v>8500</v>
      </c>
      <c r="K180" s="2">
        <v>303</v>
      </c>
      <c r="L180" s="2">
        <v>385</v>
      </c>
      <c r="M180" s="2">
        <v>64</v>
      </c>
      <c r="N180" s="2" t="s">
        <v>62</v>
      </c>
      <c r="O180" s="2" t="s">
        <v>4</v>
      </c>
      <c r="P180" s="2" t="s">
        <v>289</v>
      </c>
      <c r="Q180" s="2" t="s">
        <v>5</v>
      </c>
      <c r="R180" s="2" t="s">
        <v>5</v>
      </c>
    </row>
    <row r="181" spans="1:18" ht="29" x14ac:dyDescent="0.35">
      <c r="A181" s="8" t="s">
        <v>340</v>
      </c>
      <c r="B181" s="2" t="s">
        <v>310</v>
      </c>
      <c r="C181" s="1" t="s">
        <v>330</v>
      </c>
      <c r="D181" s="2">
        <v>92</v>
      </c>
      <c r="E181" s="2">
        <f t="shared" si="2"/>
        <v>92</v>
      </c>
      <c r="F181" s="2">
        <v>38</v>
      </c>
      <c r="G181" s="2">
        <v>48</v>
      </c>
      <c r="H181" s="2">
        <v>0.82</v>
      </c>
      <c r="I181" s="2">
        <v>39.4</v>
      </c>
      <c r="J181" s="2">
        <v>8500</v>
      </c>
      <c r="K181" s="2">
        <v>303</v>
      </c>
      <c r="L181" s="2">
        <v>385</v>
      </c>
      <c r="M181" s="2">
        <v>64</v>
      </c>
      <c r="N181" s="2" t="s">
        <v>62</v>
      </c>
      <c r="O181" s="2" t="s">
        <v>4</v>
      </c>
      <c r="P181" s="2" t="s">
        <v>289</v>
      </c>
      <c r="Q181" s="2" t="s">
        <v>5</v>
      </c>
      <c r="R181" s="2" t="s">
        <v>5</v>
      </c>
    </row>
    <row r="182" spans="1:18" ht="29" x14ac:dyDescent="0.35">
      <c r="A182" s="8" t="s">
        <v>340</v>
      </c>
      <c r="B182" s="2" t="s">
        <v>310</v>
      </c>
      <c r="C182" s="1" t="s">
        <v>331</v>
      </c>
      <c r="D182" s="2">
        <v>120</v>
      </c>
      <c r="E182" s="2">
        <f t="shared" si="2"/>
        <v>120</v>
      </c>
      <c r="F182" s="2">
        <v>38</v>
      </c>
      <c r="G182" s="2">
        <v>12</v>
      </c>
      <c r="H182" s="2">
        <v>3</v>
      </c>
      <c r="I182" s="2">
        <v>36</v>
      </c>
      <c r="J182" s="2">
        <v>6400</v>
      </c>
      <c r="K182" s="2">
        <v>381</v>
      </c>
      <c r="L182" s="2">
        <v>360</v>
      </c>
      <c r="M182" s="2">
        <v>64</v>
      </c>
      <c r="N182" s="2" t="s">
        <v>332</v>
      </c>
      <c r="O182" s="2" t="s">
        <v>4</v>
      </c>
      <c r="P182" s="2" t="s">
        <v>289</v>
      </c>
      <c r="Q182" s="2" t="s">
        <v>5</v>
      </c>
      <c r="R182" s="2" t="s">
        <v>6</v>
      </c>
    </row>
    <row r="183" spans="1:18" ht="29" x14ac:dyDescent="0.35">
      <c r="A183" s="8" t="s">
        <v>340</v>
      </c>
      <c r="B183" s="2" t="s">
        <v>310</v>
      </c>
      <c r="C183" s="1" t="s">
        <v>333</v>
      </c>
      <c r="D183" s="2">
        <v>120</v>
      </c>
      <c r="E183" s="2">
        <f t="shared" si="2"/>
        <v>120</v>
      </c>
      <c r="F183" s="2">
        <v>38</v>
      </c>
      <c r="G183" s="2">
        <v>24</v>
      </c>
      <c r="H183" s="2">
        <v>1.5</v>
      </c>
      <c r="I183" s="2">
        <v>36</v>
      </c>
      <c r="J183" s="2">
        <v>6400</v>
      </c>
      <c r="K183" s="2">
        <v>381</v>
      </c>
      <c r="L183" s="2">
        <v>360</v>
      </c>
      <c r="M183" s="2">
        <v>64</v>
      </c>
      <c r="N183" s="2" t="s">
        <v>332</v>
      </c>
      <c r="O183" s="2" t="s">
        <v>4</v>
      </c>
      <c r="P183" s="2" t="s">
        <v>289</v>
      </c>
      <c r="Q183" s="2" t="s">
        <v>5</v>
      </c>
      <c r="R183" s="2" t="s">
        <v>6</v>
      </c>
    </row>
    <row r="184" spans="1:18" ht="29" x14ac:dyDescent="0.35">
      <c r="A184" s="8" t="s">
        <v>340</v>
      </c>
      <c r="B184" s="2" t="s">
        <v>310</v>
      </c>
      <c r="C184" s="1" t="s">
        <v>334</v>
      </c>
      <c r="D184" s="2">
        <v>120</v>
      </c>
      <c r="E184" s="2">
        <f t="shared" si="2"/>
        <v>120</v>
      </c>
      <c r="F184" s="2">
        <v>38</v>
      </c>
      <c r="G184" s="2">
        <v>48</v>
      </c>
      <c r="H184" s="2">
        <v>0.65</v>
      </c>
      <c r="I184" s="2">
        <v>31.2</v>
      </c>
      <c r="J184" s="2">
        <v>6400</v>
      </c>
      <c r="K184" s="2">
        <v>381</v>
      </c>
      <c r="L184" s="2">
        <v>360</v>
      </c>
      <c r="M184" s="2">
        <v>64</v>
      </c>
      <c r="N184" s="2" t="s">
        <v>332</v>
      </c>
      <c r="O184" s="2" t="s">
        <v>4</v>
      </c>
      <c r="P184" s="2" t="s">
        <v>289</v>
      </c>
      <c r="Q184" s="2" t="s">
        <v>5</v>
      </c>
      <c r="R184" s="2" t="s">
        <v>6</v>
      </c>
    </row>
    <row r="185" spans="1:18" x14ac:dyDescent="0.35">
      <c r="A185" s="8" t="s">
        <v>340</v>
      </c>
      <c r="B185" s="6" t="s">
        <v>48</v>
      </c>
      <c r="C185" s="5" t="s">
        <v>49</v>
      </c>
      <c r="D185" s="6">
        <v>60</v>
      </c>
      <c r="E185" s="2">
        <f t="shared" si="2"/>
        <v>60</v>
      </c>
      <c r="F185" s="6">
        <v>51</v>
      </c>
      <c r="G185" s="6">
        <v>12</v>
      </c>
      <c r="H185" s="6">
        <v>2</v>
      </c>
      <c r="I185" s="6">
        <v>24</v>
      </c>
      <c r="J185" s="6">
        <v>10500</v>
      </c>
      <c r="K185" s="6">
        <v>111</v>
      </c>
      <c r="L185" s="6">
        <v>500</v>
      </c>
      <c r="M185" s="6">
        <v>65</v>
      </c>
      <c r="N185" s="6" t="s">
        <v>17</v>
      </c>
      <c r="O185" s="6" t="s">
        <v>4</v>
      </c>
      <c r="P185" s="6"/>
      <c r="Q185" s="6" t="s">
        <v>5</v>
      </c>
      <c r="R185" s="6" t="s">
        <v>6</v>
      </c>
    </row>
    <row r="186" spans="1:18" x14ac:dyDescent="0.35">
      <c r="A186" s="8" t="s">
        <v>340</v>
      </c>
      <c r="B186" s="6" t="s">
        <v>48</v>
      </c>
      <c r="C186" s="5" t="s">
        <v>59</v>
      </c>
      <c r="D186" s="6">
        <v>60</v>
      </c>
      <c r="E186" s="2">
        <f t="shared" si="2"/>
        <v>60</v>
      </c>
      <c r="F186" s="6">
        <v>56</v>
      </c>
      <c r="G186" s="6">
        <v>12</v>
      </c>
      <c r="H186" s="6">
        <v>1.3</v>
      </c>
      <c r="I186" s="6">
        <v>15.6</v>
      </c>
      <c r="J186" s="6">
        <v>13500</v>
      </c>
      <c r="K186" s="6">
        <v>99</v>
      </c>
      <c r="L186" s="6">
        <v>620</v>
      </c>
      <c r="M186" s="6">
        <v>65</v>
      </c>
      <c r="N186" s="6" t="s">
        <v>17</v>
      </c>
      <c r="O186" s="6" t="s">
        <v>4</v>
      </c>
      <c r="P186" s="6"/>
      <c r="Q186" s="6" t="s">
        <v>5</v>
      </c>
      <c r="R186" s="6" t="s">
        <v>6</v>
      </c>
    </row>
    <row r="187" spans="1:18" ht="29" x14ac:dyDescent="0.35">
      <c r="A187" s="8" t="s">
        <v>340</v>
      </c>
      <c r="B187" s="2" t="s">
        <v>85</v>
      </c>
      <c r="C187" s="1" t="s">
        <v>227</v>
      </c>
      <c r="D187" s="2">
        <v>40</v>
      </c>
      <c r="E187" s="2">
        <f t="shared" si="2"/>
        <v>40</v>
      </c>
      <c r="F187" s="2">
        <v>28</v>
      </c>
      <c r="G187" s="2">
        <v>12</v>
      </c>
      <c r="H187" s="2">
        <v>1.52</v>
      </c>
      <c r="I187" s="2">
        <v>18.3</v>
      </c>
      <c r="J187" s="2">
        <v>25000</v>
      </c>
      <c r="K187" s="2">
        <v>49.8</v>
      </c>
      <c r="L187" s="2">
        <v>1100</v>
      </c>
      <c r="M187" s="2">
        <v>65</v>
      </c>
      <c r="N187" s="2" t="s">
        <v>17</v>
      </c>
      <c r="O187" s="2" t="s">
        <v>4</v>
      </c>
      <c r="P187" s="2"/>
      <c r="Q187" s="2" t="s">
        <v>5</v>
      </c>
      <c r="R187" s="2" t="s">
        <v>6</v>
      </c>
    </row>
    <row r="188" spans="1:18" ht="29" x14ac:dyDescent="0.35">
      <c r="A188" s="8" t="s">
        <v>340</v>
      </c>
      <c r="B188" s="2" t="s">
        <v>101</v>
      </c>
      <c r="C188" s="1" t="s">
        <v>128</v>
      </c>
      <c r="D188" s="2">
        <v>70</v>
      </c>
      <c r="E188" s="2">
        <f t="shared" si="2"/>
        <v>70</v>
      </c>
      <c r="F188" s="2">
        <v>38</v>
      </c>
      <c r="G188" s="2">
        <v>12</v>
      </c>
      <c r="H188" s="2">
        <v>2.6</v>
      </c>
      <c r="I188" s="2">
        <v>31.2</v>
      </c>
      <c r="J188" s="2">
        <v>16500</v>
      </c>
      <c r="K188" s="2">
        <v>159</v>
      </c>
      <c r="L188" s="2">
        <v>860</v>
      </c>
      <c r="M188" s="2">
        <v>65</v>
      </c>
      <c r="N188" s="2" t="s">
        <v>17</v>
      </c>
      <c r="O188" s="2" t="s">
        <v>4</v>
      </c>
      <c r="P188" s="2"/>
      <c r="Q188" s="2" t="s">
        <v>5</v>
      </c>
      <c r="R188" s="2" t="s">
        <v>5</v>
      </c>
    </row>
    <row r="189" spans="1:18" ht="29" x14ac:dyDescent="0.35">
      <c r="A189" s="8" t="s">
        <v>340</v>
      </c>
      <c r="B189" s="2" t="s">
        <v>101</v>
      </c>
      <c r="C189" s="1" t="s">
        <v>129</v>
      </c>
      <c r="D189" s="2">
        <v>70</v>
      </c>
      <c r="E189" s="2">
        <f t="shared" si="2"/>
        <v>70</v>
      </c>
      <c r="F189" s="2">
        <v>38</v>
      </c>
      <c r="G189" s="2">
        <v>12</v>
      </c>
      <c r="H189" s="2">
        <v>2.6</v>
      </c>
      <c r="I189" s="2">
        <v>31.2</v>
      </c>
      <c r="J189" s="2">
        <v>16500</v>
      </c>
      <c r="K189" s="2">
        <v>159</v>
      </c>
      <c r="L189" s="2">
        <v>860</v>
      </c>
      <c r="M189" s="2">
        <v>65</v>
      </c>
      <c r="N189" s="2" t="s">
        <v>17</v>
      </c>
      <c r="O189" s="2" t="s">
        <v>4</v>
      </c>
      <c r="P189" s="2"/>
      <c r="Q189" s="2" t="s">
        <v>5</v>
      </c>
      <c r="R189" s="2" t="s">
        <v>6</v>
      </c>
    </row>
    <row r="190" spans="1:18" ht="29" x14ac:dyDescent="0.35">
      <c r="A190" s="8" t="s">
        <v>340</v>
      </c>
      <c r="B190" s="2" t="s">
        <v>85</v>
      </c>
      <c r="C190" s="1" t="s">
        <v>196</v>
      </c>
      <c r="D190" s="2">
        <v>80</v>
      </c>
      <c r="E190" s="2">
        <f t="shared" si="2"/>
        <v>80</v>
      </c>
      <c r="F190" s="2">
        <v>38</v>
      </c>
      <c r="G190" s="2">
        <v>12</v>
      </c>
      <c r="H190" s="2">
        <v>3.8</v>
      </c>
      <c r="I190" s="2">
        <v>45.6</v>
      </c>
      <c r="J190" s="2">
        <v>10200</v>
      </c>
      <c r="K190" s="2">
        <v>234</v>
      </c>
      <c r="L190" s="2">
        <v>490</v>
      </c>
      <c r="M190" s="2">
        <v>65</v>
      </c>
      <c r="N190" s="2" t="s">
        <v>17</v>
      </c>
      <c r="O190" s="2" t="s">
        <v>4</v>
      </c>
      <c r="P190" s="2"/>
      <c r="Q190" s="2" t="s">
        <v>5</v>
      </c>
      <c r="R190" s="2" t="s">
        <v>5</v>
      </c>
    </row>
    <row r="191" spans="1:18" ht="29" x14ac:dyDescent="0.35">
      <c r="A191" s="8" t="s">
        <v>340</v>
      </c>
      <c r="B191" s="2" t="s">
        <v>85</v>
      </c>
      <c r="C191" s="1" t="s">
        <v>197</v>
      </c>
      <c r="D191" s="2">
        <v>80</v>
      </c>
      <c r="E191" s="2">
        <f t="shared" si="2"/>
        <v>80</v>
      </c>
      <c r="F191" s="2">
        <v>38</v>
      </c>
      <c r="G191" s="2">
        <v>12</v>
      </c>
      <c r="H191" s="2">
        <v>3.8</v>
      </c>
      <c r="I191" s="2">
        <v>45.6</v>
      </c>
      <c r="J191" s="2">
        <v>10200</v>
      </c>
      <c r="K191" s="2">
        <v>234</v>
      </c>
      <c r="L191" s="2">
        <v>490</v>
      </c>
      <c r="M191" s="2">
        <v>65</v>
      </c>
      <c r="N191" s="2" t="s">
        <v>17</v>
      </c>
      <c r="O191" s="2" t="s">
        <v>4</v>
      </c>
      <c r="P191" s="2"/>
      <c r="Q191" s="2" t="s">
        <v>5</v>
      </c>
      <c r="R191" s="2" t="s">
        <v>6</v>
      </c>
    </row>
    <row r="192" spans="1:18" ht="29" x14ac:dyDescent="0.35">
      <c r="A192" s="8" t="s">
        <v>340</v>
      </c>
      <c r="B192" s="2" t="s">
        <v>85</v>
      </c>
      <c r="C192" s="1" t="s">
        <v>200</v>
      </c>
      <c r="D192" s="2">
        <v>80</v>
      </c>
      <c r="E192" s="2">
        <f t="shared" si="2"/>
        <v>80</v>
      </c>
      <c r="F192" s="2">
        <v>38</v>
      </c>
      <c r="G192" s="2">
        <v>24</v>
      </c>
      <c r="H192" s="2">
        <v>1.6</v>
      </c>
      <c r="I192" s="2">
        <v>38.4</v>
      </c>
      <c r="J192" s="2">
        <v>10200</v>
      </c>
      <c r="K192" s="2">
        <v>234</v>
      </c>
      <c r="L192" s="2">
        <v>490</v>
      </c>
      <c r="M192" s="2">
        <v>65</v>
      </c>
      <c r="N192" s="2" t="s">
        <v>17</v>
      </c>
      <c r="O192" s="2" t="s">
        <v>4</v>
      </c>
      <c r="P192" s="2"/>
      <c r="Q192" s="2" t="s">
        <v>5</v>
      </c>
      <c r="R192" s="2" t="s">
        <v>5</v>
      </c>
    </row>
    <row r="193" spans="1:18" ht="29" x14ac:dyDescent="0.35">
      <c r="A193" s="8" t="s">
        <v>340</v>
      </c>
      <c r="B193" s="2" t="s">
        <v>85</v>
      </c>
      <c r="C193" s="1" t="s">
        <v>201</v>
      </c>
      <c r="D193" s="2">
        <v>80</v>
      </c>
      <c r="E193" s="2">
        <f t="shared" si="2"/>
        <v>80</v>
      </c>
      <c r="F193" s="2">
        <v>38</v>
      </c>
      <c r="G193" s="2">
        <v>24</v>
      </c>
      <c r="H193" s="2">
        <v>1.6</v>
      </c>
      <c r="I193" s="2">
        <v>38.4</v>
      </c>
      <c r="J193" s="2">
        <v>10200</v>
      </c>
      <c r="K193" s="2">
        <v>234</v>
      </c>
      <c r="L193" s="2">
        <v>490</v>
      </c>
      <c r="M193" s="2">
        <v>65</v>
      </c>
      <c r="N193" s="2" t="s">
        <v>17</v>
      </c>
      <c r="O193" s="2" t="s">
        <v>4</v>
      </c>
      <c r="P193" s="2"/>
      <c r="Q193" s="2" t="s">
        <v>5</v>
      </c>
      <c r="R193" s="2" t="s">
        <v>6</v>
      </c>
    </row>
    <row r="194" spans="1:18" ht="29" x14ac:dyDescent="0.35">
      <c r="A194" s="8" t="s">
        <v>340</v>
      </c>
      <c r="B194" s="2" t="s">
        <v>85</v>
      </c>
      <c r="C194" s="1" t="s">
        <v>202</v>
      </c>
      <c r="D194" s="2">
        <v>80</v>
      </c>
      <c r="E194" s="2">
        <f t="shared" si="2"/>
        <v>80</v>
      </c>
      <c r="F194" s="2">
        <v>38</v>
      </c>
      <c r="G194" s="2">
        <v>48</v>
      </c>
      <c r="H194" s="2">
        <v>0.84</v>
      </c>
      <c r="I194" s="2">
        <v>40.32</v>
      </c>
      <c r="J194" s="2">
        <v>10200</v>
      </c>
      <c r="K194" s="2">
        <v>234</v>
      </c>
      <c r="L194" s="2">
        <v>490</v>
      </c>
      <c r="M194" s="2">
        <v>65</v>
      </c>
      <c r="N194" s="2" t="s">
        <v>17</v>
      </c>
      <c r="O194" s="2" t="s">
        <v>4</v>
      </c>
      <c r="P194" s="2"/>
      <c r="Q194" s="2" t="s">
        <v>5</v>
      </c>
      <c r="R194" s="2" t="s">
        <v>5</v>
      </c>
    </row>
    <row r="195" spans="1:18" ht="29" x14ac:dyDescent="0.35">
      <c r="A195" s="8" t="s">
        <v>340</v>
      </c>
      <c r="B195" s="2" t="s">
        <v>85</v>
      </c>
      <c r="C195" s="1" t="s">
        <v>203</v>
      </c>
      <c r="D195" s="2">
        <v>80</v>
      </c>
      <c r="E195" s="2">
        <f t="shared" ref="E195:E258" si="3">+D195</f>
        <v>80</v>
      </c>
      <c r="F195" s="2">
        <v>38</v>
      </c>
      <c r="G195" s="2">
        <v>48</v>
      </c>
      <c r="H195" s="2">
        <v>0.84</v>
      </c>
      <c r="I195" s="2">
        <v>40.32</v>
      </c>
      <c r="J195" s="2">
        <v>10200</v>
      </c>
      <c r="K195" s="2">
        <v>234</v>
      </c>
      <c r="L195" s="2">
        <v>490</v>
      </c>
      <c r="M195" s="2">
        <v>65</v>
      </c>
      <c r="N195" s="2" t="s">
        <v>17</v>
      </c>
      <c r="O195" s="2" t="s">
        <v>4</v>
      </c>
      <c r="P195" s="2"/>
      <c r="Q195" s="2" t="s">
        <v>5</v>
      </c>
      <c r="R195" s="2" t="s">
        <v>6</v>
      </c>
    </row>
    <row r="196" spans="1:18" ht="29" x14ac:dyDescent="0.35">
      <c r="A196" s="8" t="s">
        <v>340</v>
      </c>
      <c r="B196" s="2" t="s">
        <v>294</v>
      </c>
      <c r="C196" s="1" t="s">
        <v>298</v>
      </c>
      <c r="D196" s="2">
        <v>100</v>
      </c>
      <c r="E196" s="2">
        <f t="shared" si="3"/>
        <v>100</v>
      </c>
      <c r="F196" s="2">
        <v>25</v>
      </c>
      <c r="G196" s="2">
        <v>48</v>
      </c>
      <c r="H196" s="2">
        <v>0.36</v>
      </c>
      <c r="I196" s="2">
        <v>17.28</v>
      </c>
      <c r="J196" s="2">
        <v>7400</v>
      </c>
      <c r="K196" s="2">
        <v>121.79999999999998</v>
      </c>
      <c r="L196" s="2">
        <v>708</v>
      </c>
      <c r="M196" s="2">
        <v>65</v>
      </c>
      <c r="N196" s="2" t="s">
        <v>17</v>
      </c>
      <c r="O196" s="2" t="s">
        <v>4</v>
      </c>
      <c r="P196" s="2" t="s">
        <v>295</v>
      </c>
      <c r="Q196" s="2"/>
      <c r="R196" s="3"/>
    </row>
    <row r="197" spans="1:18" ht="29" x14ac:dyDescent="0.35">
      <c r="A197" s="8" t="s">
        <v>340</v>
      </c>
      <c r="B197" s="2" t="s">
        <v>23</v>
      </c>
      <c r="C197" s="1" t="s">
        <v>28</v>
      </c>
      <c r="D197" s="2">
        <v>97</v>
      </c>
      <c r="E197" s="2">
        <f t="shared" si="3"/>
        <v>97</v>
      </c>
      <c r="F197" s="2">
        <v>33</v>
      </c>
      <c r="G197" s="2">
        <v>12</v>
      </c>
      <c r="H197" s="2">
        <v>3.4</v>
      </c>
      <c r="I197" s="2">
        <v>40.799999999999997</v>
      </c>
      <c r="J197" s="2">
        <v>6850</v>
      </c>
      <c r="K197" s="2">
        <v>96.600000000000009</v>
      </c>
      <c r="L197" s="2">
        <v>1280</v>
      </c>
      <c r="M197" s="2">
        <v>66</v>
      </c>
      <c r="N197" s="2" t="s">
        <v>17</v>
      </c>
      <c r="O197" s="2" t="s">
        <v>4</v>
      </c>
      <c r="P197" s="2"/>
      <c r="Q197" s="2" t="s">
        <v>6</v>
      </c>
      <c r="R197" s="2" t="s">
        <v>6</v>
      </c>
    </row>
    <row r="198" spans="1:18" ht="29" x14ac:dyDescent="0.35">
      <c r="A198" s="8" t="s">
        <v>340</v>
      </c>
      <c r="B198" s="2" t="s">
        <v>23</v>
      </c>
      <c r="C198" s="1" t="s">
        <v>32</v>
      </c>
      <c r="D198" s="2">
        <v>97</v>
      </c>
      <c r="E198" s="2">
        <f t="shared" si="3"/>
        <v>97</v>
      </c>
      <c r="F198" s="2">
        <v>33</v>
      </c>
      <c r="G198" s="2">
        <v>12</v>
      </c>
      <c r="H198" s="2">
        <v>3.4</v>
      </c>
      <c r="I198" s="2">
        <v>40.799999999999997</v>
      </c>
      <c r="J198" s="2">
        <v>6850</v>
      </c>
      <c r="K198" s="2">
        <v>96.600000000000009</v>
      </c>
      <c r="L198" s="2">
        <v>1280</v>
      </c>
      <c r="M198" s="2">
        <v>66</v>
      </c>
      <c r="N198" s="2" t="s">
        <v>17</v>
      </c>
      <c r="O198" s="2" t="s">
        <v>4</v>
      </c>
      <c r="P198" s="2"/>
      <c r="Q198" s="2" t="s">
        <v>5</v>
      </c>
      <c r="R198" s="2" t="s">
        <v>6</v>
      </c>
    </row>
    <row r="199" spans="1:18" ht="29" x14ac:dyDescent="0.35">
      <c r="A199" s="8" t="s">
        <v>340</v>
      </c>
      <c r="B199" s="2" t="s">
        <v>23</v>
      </c>
      <c r="C199" s="1" t="s">
        <v>38</v>
      </c>
      <c r="D199" s="2">
        <v>97</v>
      </c>
      <c r="E199" s="2">
        <f t="shared" si="3"/>
        <v>97</v>
      </c>
      <c r="F199" s="2">
        <v>33</v>
      </c>
      <c r="G199" s="2">
        <v>24</v>
      </c>
      <c r="H199" s="2">
        <v>1.62</v>
      </c>
      <c r="I199" s="2">
        <v>38.880000000000003</v>
      </c>
      <c r="J199" s="2">
        <v>6850</v>
      </c>
      <c r="K199" s="2">
        <v>96.600000000000009</v>
      </c>
      <c r="L199" s="2">
        <v>1280</v>
      </c>
      <c r="M199" s="2">
        <v>66</v>
      </c>
      <c r="N199" s="2" t="s">
        <v>17</v>
      </c>
      <c r="O199" s="2" t="s">
        <v>4</v>
      </c>
      <c r="P199" s="2"/>
      <c r="Q199" s="2" t="s">
        <v>6</v>
      </c>
      <c r="R199" s="2" t="s">
        <v>6</v>
      </c>
    </row>
    <row r="200" spans="1:18" ht="29" x14ac:dyDescent="0.35">
      <c r="A200" s="8" t="s">
        <v>340</v>
      </c>
      <c r="B200" s="2" t="s">
        <v>23</v>
      </c>
      <c r="C200" s="1" t="s">
        <v>42</v>
      </c>
      <c r="D200" s="2">
        <v>97</v>
      </c>
      <c r="E200" s="2">
        <f t="shared" si="3"/>
        <v>97</v>
      </c>
      <c r="F200" s="2">
        <v>33</v>
      </c>
      <c r="G200" s="2">
        <v>24</v>
      </c>
      <c r="H200" s="2">
        <v>1.62</v>
      </c>
      <c r="I200" s="2">
        <v>38.880000000000003</v>
      </c>
      <c r="J200" s="2">
        <v>6850</v>
      </c>
      <c r="K200" s="2">
        <v>96.600000000000009</v>
      </c>
      <c r="L200" s="2">
        <v>1280</v>
      </c>
      <c r="M200" s="2">
        <v>66</v>
      </c>
      <c r="N200" s="2" t="s">
        <v>17</v>
      </c>
      <c r="O200" s="2" t="s">
        <v>4</v>
      </c>
      <c r="P200" s="2"/>
      <c r="Q200" s="2" t="s">
        <v>5</v>
      </c>
      <c r="R200" s="2" t="s">
        <v>6</v>
      </c>
    </row>
    <row r="201" spans="1:18" x14ac:dyDescent="0.35">
      <c r="A201" s="8" t="s">
        <v>340</v>
      </c>
      <c r="B201" s="6" t="s">
        <v>48</v>
      </c>
      <c r="C201" s="5" t="s">
        <v>57</v>
      </c>
      <c r="D201" s="6">
        <v>60</v>
      </c>
      <c r="E201" s="2">
        <f t="shared" si="3"/>
        <v>60</v>
      </c>
      <c r="F201" s="6">
        <v>76</v>
      </c>
      <c r="G201" s="6">
        <v>12</v>
      </c>
      <c r="H201" s="6">
        <v>2.2999999999999998</v>
      </c>
      <c r="I201" s="6">
        <v>27.6</v>
      </c>
      <c r="J201" s="6">
        <v>16500</v>
      </c>
      <c r="K201" s="6">
        <v>120</v>
      </c>
      <c r="L201" s="6">
        <v>1000</v>
      </c>
      <c r="M201" s="6">
        <v>66</v>
      </c>
      <c r="N201" s="6" t="s">
        <v>17</v>
      </c>
      <c r="O201" s="6" t="s">
        <v>4</v>
      </c>
      <c r="P201" s="6"/>
      <c r="Q201" s="6" t="s">
        <v>5</v>
      </c>
      <c r="R201" s="6" t="s">
        <v>6</v>
      </c>
    </row>
    <row r="202" spans="1:18" x14ac:dyDescent="0.35">
      <c r="A202" s="8" t="s">
        <v>340</v>
      </c>
      <c r="B202" s="6" t="s">
        <v>48</v>
      </c>
      <c r="C202" s="5" t="s">
        <v>74</v>
      </c>
      <c r="D202" s="6">
        <v>60</v>
      </c>
      <c r="E202" s="2">
        <f t="shared" si="3"/>
        <v>60</v>
      </c>
      <c r="F202" s="6">
        <v>76</v>
      </c>
      <c r="G202" s="6">
        <v>12</v>
      </c>
      <c r="H202" s="6">
        <v>2.2999999999999998</v>
      </c>
      <c r="I202" s="6">
        <v>27.6</v>
      </c>
      <c r="J202" s="6">
        <v>16500</v>
      </c>
      <c r="K202" s="6">
        <v>120</v>
      </c>
      <c r="L202" s="6">
        <v>1000</v>
      </c>
      <c r="M202" s="6">
        <v>66</v>
      </c>
      <c r="N202" s="6" t="s">
        <v>17</v>
      </c>
      <c r="O202" s="6" t="s">
        <v>4</v>
      </c>
      <c r="P202" s="6"/>
      <c r="Q202" s="6" t="s">
        <v>5</v>
      </c>
      <c r="R202" s="6" t="s">
        <v>6</v>
      </c>
    </row>
    <row r="203" spans="1:18" ht="43.5" x14ac:dyDescent="0.35">
      <c r="A203" s="8" t="s">
        <v>340</v>
      </c>
      <c r="B203" s="2" t="s">
        <v>78</v>
      </c>
      <c r="C203" s="1" t="s">
        <v>77</v>
      </c>
      <c r="D203" s="2">
        <v>60</v>
      </c>
      <c r="E203" s="2">
        <f t="shared" si="3"/>
        <v>60</v>
      </c>
      <c r="F203" s="2">
        <v>76</v>
      </c>
      <c r="G203" s="2">
        <v>12</v>
      </c>
      <c r="H203" s="2">
        <v>2.2999999999999998</v>
      </c>
      <c r="I203" s="2">
        <v>27.6</v>
      </c>
      <c r="J203" s="2">
        <v>16500</v>
      </c>
      <c r="K203" s="2">
        <v>120</v>
      </c>
      <c r="L203" s="2">
        <v>1000</v>
      </c>
      <c r="M203" s="2">
        <v>66</v>
      </c>
      <c r="N203" s="2" t="s">
        <v>79</v>
      </c>
      <c r="O203" s="2" t="s">
        <v>4</v>
      </c>
      <c r="P203" s="2"/>
      <c r="Q203" s="2" t="s">
        <v>5</v>
      </c>
      <c r="R203" s="2" t="s">
        <v>6</v>
      </c>
    </row>
    <row r="204" spans="1:18" ht="29" x14ac:dyDescent="0.35">
      <c r="A204" s="8" t="s">
        <v>340</v>
      </c>
      <c r="B204" s="2" t="s">
        <v>85</v>
      </c>
      <c r="C204" s="1" t="s">
        <v>226</v>
      </c>
      <c r="D204" s="2">
        <v>36</v>
      </c>
      <c r="E204" s="2">
        <f t="shared" si="3"/>
        <v>36</v>
      </c>
      <c r="F204" s="2">
        <v>28</v>
      </c>
      <c r="G204" s="2">
        <v>12</v>
      </c>
      <c r="H204" s="2">
        <v>1.3</v>
      </c>
      <c r="I204" s="2">
        <v>15.6</v>
      </c>
      <c r="J204" s="2">
        <v>24000</v>
      </c>
      <c r="K204" s="2">
        <v>41.4</v>
      </c>
      <c r="L204" s="2">
        <v>838</v>
      </c>
      <c r="M204" s="2">
        <v>66</v>
      </c>
      <c r="N204" s="2" t="s">
        <v>17</v>
      </c>
      <c r="O204" s="2" t="s">
        <v>4</v>
      </c>
      <c r="P204" s="2"/>
      <c r="Q204" s="2" t="s">
        <v>5</v>
      </c>
      <c r="R204" s="2" t="s">
        <v>5</v>
      </c>
    </row>
    <row r="205" spans="1:18" ht="29" x14ac:dyDescent="0.35">
      <c r="A205" s="8" t="s">
        <v>340</v>
      </c>
      <c r="B205" s="2" t="s">
        <v>85</v>
      </c>
      <c r="C205" s="1" t="s">
        <v>186</v>
      </c>
      <c r="D205" s="2">
        <v>60</v>
      </c>
      <c r="E205" s="2">
        <f t="shared" si="3"/>
        <v>60</v>
      </c>
      <c r="F205" s="2">
        <v>38</v>
      </c>
      <c r="G205" s="2">
        <v>12</v>
      </c>
      <c r="H205" s="2">
        <v>2.8</v>
      </c>
      <c r="I205" s="2">
        <v>33.6</v>
      </c>
      <c r="J205" s="2">
        <v>16000</v>
      </c>
      <c r="K205" s="2">
        <v>142.20000000000002</v>
      </c>
      <c r="L205" s="2">
        <v>751</v>
      </c>
      <c r="M205" s="2">
        <v>66</v>
      </c>
      <c r="N205" s="2" t="s">
        <v>17</v>
      </c>
      <c r="O205" s="2" t="s">
        <v>4</v>
      </c>
      <c r="P205" s="2"/>
      <c r="Q205" s="2" t="s">
        <v>5</v>
      </c>
      <c r="R205" s="2" t="s">
        <v>5</v>
      </c>
    </row>
    <row r="206" spans="1:18" ht="29" x14ac:dyDescent="0.35">
      <c r="A206" s="8" t="s">
        <v>340</v>
      </c>
      <c r="B206" s="2" t="s">
        <v>85</v>
      </c>
      <c r="C206" s="1" t="s">
        <v>187</v>
      </c>
      <c r="D206" s="2">
        <v>60</v>
      </c>
      <c r="E206" s="2">
        <f t="shared" si="3"/>
        <v>60</v>
      </c>
      <c r="F206" s="2">
        <v>38</v>
      </c>
      <c r="G206" s="2">
        <v>12</v>
      </c>
      <c r="H206" s="2">
        <v>2.8</v>
      </c>
      <c r="I206" s="2">
        <v>33.6</v>
      </c>
      <c r="J206" s="2">
        <v>16000</v>
      </c>
      <c r="K206" s="2">
        <v>142.20000000000002</v>
      </c>
      <c r="L206" s="2">
        <v>751</v>
      </c>
      <c r="M206" s="2">
        <v>66</v>
      </c>
      <c r="N206" s="2" t="s">
        <v>17</v>
      </c>
      <c r="O206" s="2" t="s">
        <v>4</v>
      </c>
      <c r="P206" s="2"/>
      <c r="Q206" s="2" t="s">
        <v>5</v>
      </c>
      <c r="R206" s="2" t="s">
        <v>6</v>
      </c>
    </row>
    <row r="207" spans="1:18" ht="29" x14ac:dyDescent="0.35">
      <c r="A207" s="8" t="s">
        <v>340</v>
      </c>
      <c r="B207" s="2" t="s">
        <v>85</v>
      </c>
      <c r="C207" s="1" t="s">
        <v>191</v>
      </c>
      <c r="D207" s="2">
        <v>60</v>
      </c>
      <c r="E207" s="2">
        <f t="shared" si="3"/>
        <v>60</v>
      </c>
      <c r="F207" s="2">
        <v>38</v>
      </c>
      <c r="G207" s="2">
        <v>24</v>
      </c>
      <c r="H207" s="2">
        <v>1.4</v>
      </c>
      <c r="I207" s="2">
        <v>33.6</v>
      </c>
      <c r="J207" s="2">
        <v>16000</v>
      </c>
      <c r="K207" s="2">
        <v>142.20000000000002</v>
      </c>
      <c r="L207" s="2">
        <v>751</v>
      </c>
      <c r="M207" s="2">
        <v>66</v>
      </c>
      <c r="N207" s="2" t="s">
        <v>17</v>
      </c>
      <c r="O207" s="2" t="s">
        <v>4</v>
      </c>
      <c r="P207" s="2"/>
      <c r="Q207" s="2" t="s">
        <v>5</v>
      </c>
      <c r="R207" s="2" t="s">
        <v>5</v>
      </c>
    </row>
    <row r="208" spans="1:18" ht="29" x14ac:dyDescent="0.35">
      <c r="A208" s="8" t="s">
        <v>340</v>
      </c>
      <c r="B208" s="2" t="s">
        <v>85</v>
      </c>
      <c r="C208" s="1" t="s">
        <v>192</v>
      </c>
      <c r="D208" s="2">
        <v>60</v>
      </c>
      <c r="E208" s="2">
        <f t="shared" si="3"/>
        <v>60</v>
      </c>
      <c r="F208" s="2">
        <v>38</v>
      </c>
      <c r="G208" s="2">
        <v>24</v>
      </c>
      <c r="H208" s="2">
        <v>1.4</v>
      </c>
      <c r="I208" s="2">
        <v>33.6</v>
      </c>
      <c r="J208" s="2">
        <v>16000</v>
      </c>
      <c r="K208" s="2">
        <v>142.20000000000002</v>
      </c>
      <c r="L208" s="2">
        <v>751</v>
      </c>
      <c r="M208" s="2">
        <v>66</v>
      </c>
      <c r="N208" s="2" t="s">
        <v>17</v>
      </c>
      <c r="O208" s="2" t="s">
        <v>4</v>
      </c>
      <c r="P208" s="2"/>
      <c r="Q208" s="2" t="s">
        <v>5</v>
      </c>
      <c r="R208" s="2" t="s">
        <v>6</v>
      </c>
    </row>
    <row r="209" spans="1:18" x14ac:dyDescent="0.35">
      <c r="A209" s="8" t="s">
        <v>340</v>
      </c>
      <c r="B209" s="2" t="s">
        <v>2</v>
      </c>
      <c r="C209" s="1" t="s">
        <v>12</v>
      </c>
      <c r="D209" s="2">
        <v>225</v>
      </c>
      <c r="E209" s="2">
        <f t="shared" si="3"/>
        <v>225</v>
      </c>
      <c r="F209" s="2">
        <v>99</v>
      </c>
      <c r="G209" s="2">
        <v>115</v>
      </c>
      <c r="H209" s="2">
        <v>1.4</v>
      </c>
      <c r="I209" s="2">
        <v>61</v>
      </c>
      <c r="J209" s="2">
        <v>2350</v>
      </c>
      <c r="K209" s="2">
        <v>1013.9999999999999</v>
      </c>
      <c r="L209" s="2">
        <v>440</v>
      </c>
      <c r="M209" s="2">
        <v>67</v>
      </c>
      <c r="N209" s="2" t="s">
        <v>3</v>
      </c>
      <c r="O209" s="2" t="s">
        <v>4</v>
      </c>
      <c r="P209" s="2" t="s">
        <v>11</v>
      </c>
      <c r="Q209" s="2" t="s">
        <v>5</v>
      </c>
      <c r="R209" s="2" t="s">
        <v>6</v>
      </c>
    </row>
    <row r="210" spans="1:18" x14ac:dyDescent="0.35">
      <c r="A210" s="8" t="s">
        <v>340</v>
      </c>
      <c r="B210" s="2" t="s">
        <v>2</v>
      </c>
      <c r="C210" s="1" t="s">
        <v>14</v>
      </c>
      <c r="D210" s="2">
        <v>225</v>
      </c>
      <c r="E210" s="2">
        <f t="shared" si="3"/>
        <v>225</v>
      </c>
      <c r="F210" s="2">
        <v>99</v>
      </c>
      <c r="G210" s="2">
        <v>230</v>
      </c>
      <c r="H210" s="2">
        <v>0.8</v>
      </c>
      <c r="I210" s="2">
        <v>61</v>
      </c>
      <c r="J210" s="2">
        <v>2350</v>
      </c>
      <c r="K210" s="2">
        <v>1013.9999999999999</v>
      </c>
      <c r="L210" s="2">
        <v>440</v>
      </c>
      <c r="M210" s="2">
        <v>67</v>
      </c>
      <c r="N210" s="2" t="s">
        <v>3</v>
      </c>
      <c r="O210" s="2" t="s">
        <v>4</v>
      </c>
      <c r="P210" s="2" t="s">
        <v>11</v>
      </c>
      <c r="Q210" s="2" t="s">
        <v>5</v>
      </c>
      <c r="R210" s="2" t="s">
        <v>6</v>
      </c>
    </row>
    <row r="211" spans="1:18" ht="29" x14ac:dyDescent="0.35">
      <c r="A211" s="8" t="s">
        <v>340</v>
      </c>
      <c r="B211" s="2" t="s">
        <v>85</v>
      </c>
      <c r="C211" s="1" t="s">
        <v>245</v>
      </c>
      <c r="D211" s="2">
        <v>36</v>
      </c>
      <c r="E211" s="2">
        <f t="shared" si="3"/>
        <v>36</v>
      </c>
      <c r="F211" s="2">
        <v>28</v>
      </c>
      <c r="G211" s="2">
        <v>12</v>
      </c>
      <c r="H211" s="2">
        <v>1.75</v>
      </c>
      <c r="I211" s="2">
        <v>21</v>
      </c>
      <c r="J211" s="2">
        <v>32500</v>
      </c>
      <c r="K211" s="2">
        <v>43.199999999999996</v>
      </c>
      <c r="L211" s="2">
        <v>1400</v>
      </c>
      <c r="M211" s="2">
        <v>67</v>
      </c>
      <c r="N211" s="2" t="s">
        <v>62</v>
      </c>
      <c r="O211" s="2" t="s">
        <v>4</v>
      </c>
      <c r="P211" s="2"/>
      <c r="Q211" s="2" t="s">
        <v>5</v>
      </c>
      <c r="R211" s="2" t="s">
        <v>5</v>
      </c>
    </row>
    <row r="212" spans="1:18" ht="29" x14ac:dyDescent="0.35">
      <c r="A212" s="8" t="s">
        <v>340</v>
      </c>
      <c r="B212" s="2" t="s">
        <v>85</v>
      </c>
      <c r="C212" s="1" t="s">
        <v>217</v>
      </c>
      <c r="D212" s="2">
        <v>140</v>
      </c>
      <c r="E212" s="2">
        <f t="shared" si="3"/>
        <v>140</v>
      </c>
      <c r="F212" s="2">
        <v>38</v>
      </c>
      <c r="G212" s="2">
        <v>12</v>
      </c>
      <c r="H212" s="2">
        <v>3.1</v>
      </c>
      <c r="I212" s="2">
        <v>37.200000000000003</v>
      </c>
      <c r="J212" s="2">
        <v>6650</v>
      </c>
      <c r="K212" s="2">
        <v>462</v>
      </c>
      <c r="L212" s="2">
        <v>480</v>
      </c>
      <c r="M212" s="2">
        <v>67</v>
      </c>
      <c r="N212" s="2" t="s">
        <v>17</v>
      </c>
      <c r="O212" s="2" t="s">
        <v>4</v>
      </c>
      <c r="P212" s="2"/>
      <c r="Q212" s="2" t="s">
        <v>5</v>
      </c>
      <c r="R212" s="2" t="s">
        <v>6</v>
      </c>
    </row>
    <row r="213" spans="1:18" ht="29" x14ac:dyDescent="0.35">
      <c r="A213" s="8" t="s">
        <v>340</v>
      </c>
      <c r="B213" s="2" t="s">
        <v>85</v>
      </c>
      <c r="C213" s="1" t="s">
        <v>219</v>
      </c>
      <c r="D213" s="2">
        <v>140</v>
      </c>
      <c r="E213" s="2">
        <f t="shared" si="3"/>
        <v>140</v>
      </c>
      <c r="F213" s="2">
        <v>38</v>
      </c>
      <c r="G213" s="2">
        <v>24</v>
      </c>
      <c r="H213" s="2">
        <v>1.55</v>
      </c>
      <c r="I213" s="2">
        <v>37.200000000000003</v>
      </c>
      <c r="J213" s="2">
        <v>6650</v>
      </c>
      <c r="K213" s="2">
        <v>462</v>
      </c>
      <c r="L213" s="2">
        <v>480</v>
      </c>
      <c r="M213" s="2">
        <v>67</v>
      </c>
      <c r="N213" s="2" t="s">
        <v>17</v>
      </c>
      <c r="O213" s="2" t="s">
        <v>4</v>
      </c>
      <c r="P213" s="2"/>
      <c r="Q213" s="2" t="s">
        <v>5</v>
      </c>
      <c r="R213" s="2" t="s">
        <v>6</v>
      </c>
    </row>
    <row r="214" spans="1:18" ht="29" x14ac:dyDescent="0.35">
      <c r="A214" s="8" t="s">
        <v>340</v>
      </c>
      <c r="B214" s="2" t="s">
        <v>85</v>
      </c>
      <c r="C214" s="1" t="s">
        <v>221</v>
      </c>
      <c r="D214" s="2">
        <v>140</v>
      </c>
      <c r="E214" s="2">
        <f t="shared" si="3"/>
        <v>140</v>
      </c>
      <c r="F214" s="2">
        <v>38</v>
      </c>
      <c r="G214" s="2">
        <v>48</v>
      </c>
      <c r="H214" s="2">
        <v>0.78</v>
      </c>
      <c r="I214" s="2">
        <v>37.44</v>
      </c>
      <c r="J214" s="2">
        <v>6650</v>
      </c>
      <c r="K214" s="2">
        <v>462</v>
      </c>
      <c r="L214" s="2">
        <v>480</v>
      </c>
      <c r="M214" s="2">
        <v>67</v>
      </c>
      <c r="N214" s="2" t="s">
        <v>17</v>
      </c>
      <c r="O214" s="2" t="s">
        <v>4</v>
      </c>
      <c r="P214" s="2"/>
      <c r="Q214" s="2" t="s">
        <v>5</v>
      </c>
      <c r="R214" s="2" t="s">
        <v>6</v>
      </c>
    </row>
    <row r="215" spans="1:18" x14ac:dyDescent="0.35">
      <c r="A215" s="8" t="s">
        <v>340</v>
      </c>
      <c r="B215" s="2" t="s">
        <v>2</v>
      </c>
      <c r="C215" s="1" t="s">
        <v>1</v>
      </c>
      <c r="D215" s="2">
        <v>225</v>
      </c>
      <c r="E215" s="2">
        <f t="shared" si="3"/>
        <v>225</v>
      </c>
      <c r="F215" s="2">
        <v>99</v>
      </c>
      <c r="G215" s="2">
        <v>115</v>
      </c>
      <c r="H215" s="2">
        <v>1.6</v>
      </c>
      <c r="I215" s="2">
        <v>70</v>
      </c>
      <c r="J215" s="2">
        <v>2450</v>
      </c>
      <c r="K215" s="2">
        <v>1056</v>
      </c>
      <c r="L215" s="2">
        <v>480</v>
      </c>
      <c r="M215" s="2">
        <v>68</v>
      </c>
      <c r="N215" s="2" t="s">
        <v>3</v>
      </c>
      <c r="O215" s="2" t="s">
        <v>4</v>
      </c>
      <c r="P215" s="2"/>
      <c r="Q215" s="2" t="s">
        <v>5</v>
      </c>
      <c r="R215" s="2" t="s">
        <v>6</v>
      </c>
    </row>
    <row r="216" spans="1:18" x14ac:dyDescent="0.35">
      <c r="A216" s="8" t="s">
        <v>340</v>
      </c>
      <c r="B216" s="2" t="s">
        <v>2</v>
      </c>
      <c r="C216" s="1" t="s">
        <v>8</v>
      </c>
      <c r="D216" s="2">
        <v>225</v>
      </c>
      <c r="E216" s="2">
        <f t="shared" si="3"/>
        <v>225</v>
      </c>
      <c r="F216" s="2">
        <v>99</v>
      </c>
      <c r="G216" s="2">
        <v>230</v>
      </c>
      <c r="H216" s="2">
        <v>0.9</v>
      </c>
      <c r="I216" s="2">
        <v>70</v>
      </c>
      <c r="J216" s="2">
        <v>2450</v>
      </c>
      <c r="K216" s="2">
        <v>1056</v>
      </c>
      <c r="L216" s="2">
        <v>480</v>
      </c>
      <c r="M216" s="2">
        <v>68</v>
      </c>
      <c r="N216" s="2" t="s">
        <v>3</v>
      </c>
      <c r="O216" s="2" t="s">
        <v>4</v>
      </c>
      <c r="P216" s="2"/>
      <c r="Q216" s="2" t="s">
        <v>5</v>
      </c>
      <c r="R216" s="2" t="s">
        <v>6</v>
      </c>
    </row>
    <row r="217" spans="1:18" x14ac:dyDescent="0.35">
      <c r="A217" s="8" t="s">
        <v>340</v>
      </c>
      <c r="B217" s="6" t="s">
        <v>48</v>
      </c>
      <c r="C217" s="5" t="s">
        <v>47</v>
      </c>
      <c r="D217" s="6">
        <v>60</v>
      </c>
      <c r="E217" s="2">
        <f t="shared" si="3"/>
        <v>60</v>
      </c>
      <c r="F217" s="6">
        <v>51</v>
      </c>
      <c r="G217" s="6">
        <v>12</v>
      </c>
      <c r="H217" s="6">
        <v>2.7</v>
      </c>
      <c r="I217" s="6">
        <v>32.4</v>
      </c>
      <c r="J217" s="6">
        <v>11500</v>
      </c>
      <c r="K217" s="6">
        <v>121.79999999999998</v>
      </c>
      <c r="L217" s="6">
        <v>600</v>
      </c>
      <c r="M217" s="6">
        <v>68</v>
      </c>
      <c r="N217" s="6" t="s">
        <v>17</v>
      </c>
      <c r="O217" s="6" t="s">
        <v>4</v>
      </c>
      <c r="P217" s="6"/>
      <c r="Q217" s="6" t="s">
        <v>5</v>
      </c>
      <c r="R217" s="6" t="s">
        <v>6</v>
      </c>
    </row>
    <row r="218" spans="1:18" x14ac:dyDescent="0.35">
      <c r="A218" s="8" t="s">
        <v>340</v>
      </c>
      <c r="B218" s="6" t="s">
        <v>48</v>
      </c>
      <c r="C218" s="5" t="s">
        <v>83</v>
      </c>
      <c r="D218" s="6">
        <v>40</v>
      </c>
      <c r="E218" s="2">
        <f t="shared" si="3"/>
        <v>40</v>
      </c>
      <c r="F218" s="6">
        <v>56</v>
      </c>
      <c r="G218" s="6">
        <v>12</v>
      </c>
      <c r="H218" s="6">
        <v>1.8</v>
      </c>
      <c r="I218" s="6">
        <v>21.6</v>
      </c>
      <c r="J218" s="6">
        <v>22500</v>
      </c>
      <c r="K218" s="6">
        <v>54</v>
      </c>
      <c r="L218" s="6">
        <v>1050</v>
      </c>
      <c r="M218" s="6">
        <v>68</v>
      </c>
      <c r="N218" s="6" t="s">
        <v>17</v>
      </c>
      <c r="O218" s="6" t="s">
        <v>4</v>
      </c>
      <c r="P218" s="6"/>
      <c r="Q218" s="6" t="s">
        <v>5</v>
      </c>
      <c r="R218" s="6" t="s">
        <v>6</v>
      </c>
    </row>
    <row r="219" spans="1:18" ht="29" x14ac:dyDescent="0.35">
      <c r="A219" s="8" t="s">
        <v>340</v>
      </c>
      <c r="B219" s="2" t="s">
        <v>85</v>
      </c>
      <c r="C219" s="1" t="s">
        <v>228</v>
      </c>
      <c r="D219" s="2">
        <v>60</v>
      </c>
      <c r="E219" s="2">
        <f t="shared" si="3"/>
        <v>60</v>
      </c>
      <c r="F219" s="2">
        <v>38</v>
      </c>
      <c r="G219" s="2">
        <v>12</v>
      </c>
      <c r="H219" s="2">
        <v>2.7</v>
      </c>
      <c r="I219" s="2">
        <v>32.4</v>
      </c>
      <c r="J219" s="2">
        <v>21700</v>
      </c>
      <c r="K219" s="2">
        <v>112.8</v>
      </c>
      <c r="L219" s="2">
        <v>1750</v>
      </c>
      <c r="M219" s="2">
        <v>68</v>
      </c>
      <c r="N219" s="2" t="s">
        <v>17</v>
      </c>
      <c r="O219" s="2" t="s">
        <v>4</v>
      </c>
      <c r="P219" s="2"/>
      <c r="Q219" s="2" t="s">
        <v>5</v>
      </c>
      <c r="R219" s="2" t="s">
        <v>5</v>
      </c>
    </row>
    <row r="220" spans="1:18" ht="29" x14ac:dyDescent="0.35">
      <c r="A220" s="8" t="s">
        <v>340</v>
      </c>
      <c r="B220" s="2" t="s">
        <v>85</v>
      </c>
      <c r="C220" s="1" t="s">
        <v>229</v>
      </c>
      <c r="D220" s="2">
        <v>60</v>
      </c>
      <c r="E220" s="2">
        <f t="shared" si="3"/>
        <v>60</v>
      </c>
      <c r="F220" s="2">
        <v>38</v>
      </c>
      <c r="G220" s="2">
        <v>12</v>
      </c>
      <c r="H220" s="2">
        <v>2.7</v>
      </c>
      <c r="I220" s="2">
        <v>32.4</v>
      </c>
      <c r="J220" s="2">
        <v>21700</v>
      </c>
      <c r="K220" s="2">
        <v>112.8</v>
      </c>
      <c r="L220" s="2">
        <v>1750</v>
      </c>
      <c r="M220" s="2">
        <v>68</v>
      </c>
      <c r="N220" s="2" t="s">
        <v>17</v>
      </c>
      <c r="O220" s="2" t="s">
        <v>4</v>
      </c>
      <c r="P220" s="2"/>
      <c r="Q220" s="2" t="s">
        <v>5</v>
      </c>
      <c r="R220" s="2" t="s">
        <v>6</v>
      </c>
    </row>
    <row r="221" spans="1:18" ht="29" x14ac:dyDescent="0.35">
      <c r="A221" s="8" t="s">
        <v>340</v>
      </c>
      <c r="B221" s="2" t="s">
        <v>85</v>
      </c>
      <c r="C221" s="1" t="s">
        <v>86</v>
      </c>
      <c r="D221" s="2">
        <v>200</v>
      </c>
      <c r="E221" s="2">
        <f t="shared" si="3"/>
        <v>200</v>
      </c>
      <c r="F221" s="2">
        <v>70</v>
      </c>
      <c r="G221" s="2">
        <v>48</v>
      </c>
      <c r="H221" s="2">
        <v>2.2000000000000002</v>
      </c>
      <c r="I221" s="2">
        <v>105.6</v>
      </c>
      <c r="J221" s="2">
        <v>4800</v>
      </c>
      <c r="K221" s="2">
        <v>882</v>
      </c>
      <c r="L221" s="2">
        <v>640</v>
      </c>
      <c r="M221" s="2">
        <v>68</v>
      </c>
      <c r="N221" s="2" t="s">
        <v>17</v>
      </c>
      <c r="O221" s="2" t="s">
        <v>4</v>
      </c>
      <c r="P221" s="2"/>
      <c r="Q221" s="2" t="s">
        <v>6</v>
      </c>
      <c r="R221" s="2" t="s">
        <v>6</v>
      </c>
    </row>
    <row r="222" spans="1:18" ht="29" x14ac:dyDescent="0.35">
      <c r="A222" s="8" t="s">
        <v>340</v>
      </c>
      <c r="B222" s="2" t="s">
        <v>85</v>
      </c>
      <c r="C222" s="1" t="s">
        <v>204</v>
      </c>
      <c r="D222" s="2">
        <v>92</v>
      </c>
      <c r="E222" s="2">
        <f t="shared" si="3"/>
        <v>92</v>
      </c>
      <c r="F222" s="2">
        <v>38</v>
      </c>
      <c r="G222" s="2">
        <v>12</v>
      </c>
      <c r="H222" s="2">
        <v>4.0999999999999996</v>
      </c>
      <c r="I222" s="2">
        <v>49.2</v>
      </c>
      <c r="J222" s="2">
        <v>9000</v>
      </c>
      <c r="K222" s="2">
        <v>321</v>
      </c>
      <c r="L222" s="2">
        <v>430</v>
      </c>
      <c r="M222" s="2">
        <v>68</v>
      </c>
      <c r="N222" s="2" t="s">
        <v>17</v>
      </c>
      <c r="O222" s="2" t="s">
        <v>4</v>
      </c>
      <c r="P222" s="2"/>
      <c r="Q222" s="2" t="s">
        <v>5</v>
      </c>
      <c r="R222" s="2" t="s">
        <v>5</v>
      </c>
    </row>
    <row r="223" spans="1:18" ht="29" x14ac:dyDescent="0.35">
      <c r="A223" s="8" t="s">
        <v>340</v>
      </c>
      <c r="B223" s="2" t="s">
        <v>85</v>
      </c>
      <c r="C223" s="1" t="s">
        <v>205</v>
      </c>
      <c r="D223" s="2">
        <v>92</v>
      </c>
      <c r="E223" s="2">
        <f t="shared" si="3"/>
        <v>92</v>
      </c>
      <c r="F223" s="2">
        <v>38</v>
      </c>
      <c r="G223" s="2">
        <v>12</v>
      </c>
      <c r="H223" s="2">
        <v>4.0999999999999996</v>
      </c>
      <c r="I223" s="2">
        <v>49.2</v>
      </c>
      <c r="J223" s="2">
        <v>9000</v>
      </c>
      <c r="K223" s="2">
        <v>321</v>
      </c>
      <c r="L223" s="2">
        <v>430</v>
      </c>
      <c r="M223" s="2">
        <v>68</v>
      </c>
      <c r="N223" s="2" t="s">
        <v>17</v>
      </c>
      <c r="O223" s="2" t="s">
        <v>4</v>
      </c>
      <c r="P223" s="2"/>
      <c r="Q223" s="2" t="s">
        <v>5</v>
      </c>
      <c r="R223" s="2" t="s">
        <v>6</v>
      </c>
    </row>
    <row r="224" spans="1:18" ht="43.5" x14ac:dyDescent="0.35">
      <c r="A224" s="8" t="s">
        <v>340</v>
      </c>
      <c r="B224" s="2" t="s">
        <v>78</v>
      </c>
      <c r="C224" s="1" t="s">
        <v>259</v>
      </c>
      <c r="D224" s="2">
        <v>140</v>
      </c>
      <c r="E224" s="2">
        <f t="shared" si="3"/>
        <v>140</v>
      </c>
      <c r="F224" s="2">
        <v>38</v>
      </c>
      <c r="G224" s="2">
        <v>12</v>
      </c>
      <c r="H224" s="2">
        <v>3.72</v>
      </c>
      <c r="I224" s="2">
        <v>44.64</v>
      </c>
      <c r="J224" s="2">
        <v>6900</v>
      </c>
      <c r="K224" s="2">
        <v>480</v>
      </c>
      <c r="L224" s="2">
        <v>516</v>
      </c>
      <c r="M224" s="2">
        <v>68</v>
      </c>
      <c r="N224" s="2" t="s">
        <v>253</v>
      </c>
      <c r="O224" s="2" t="s">
        <v>4</v>
      </c>
      <c r="P224" s="2"/>
      <c r="Q224" s="2" t="s">
        <v>5</v>
      </c>
      <c r="R224" s="2" t="s">
        <v>6</v>
      </c>
    </row>
    <row r="225" spans="1:18" ht="43.5" x14ac:dyDescent="0.35">
      <c r="A225" s="8" t="s">
        <v>340</v>
      </c>
      <c r="B225" s="2" t="s">
        <v>78</v>
      </c>
      <c r="C225" s="1" t="s">
        <v>262</v>
      </c>
      <c r="D225" s="2">
        <v>140</v>
      </c>
      <c r="E225" s="2">
        <f t="shared" si="3"/>
        <v>140</v>
      </c>
      <c r="F225" s="2">
        <v>38</v>
      </c>
      <c r="G225" s="2">
        <v>24</v>
      </c>
      <c r="H225" s="2">
        <v>1.86</v>
      </c>
      <c r="I225" s="2">
        <v>44.64</v>
      </c>
      <c r="J225" s="2">
        <v>6900</v>
      </c>
      <c r="K225" s="2">
        <v>480</v>
      </c>
      <c r="L225" s="2">
        <v>516</v>
      </c>
      <c r="M225" s="2">
        <v>68</v>
      </c>
      <c r="N225" s="2" t="s">
        <v>253</v>
      </c>
      <c r="O225" s="2" t="s">
        <v>4</v>
      </c>
      <c r="P225" s="2"/>
      <c r="Q225" s="2" t="s">
        <v>5</v>
      </c>
      <c r="R225" s="2" t="s">
        <v>6</v>
      </c>
    </row>
    <row r="226" spans="1:18" ht="43.5" x14ac:dyDescent="0.35">
      <c r="A226" s="8" t="s">
        <v>340</v>
      </c>
      <c r="B226" s="2" t="s">
        <v>78</v>
      </c>
      <c r="C226" s="1" t="s">
        <v>265</v>
      </c>
      <c r="D226" s="2">
        <v>140</v>
      </c>
      <c r="E226" s="2">
        <f t="shared" si="3"/>
        <v>140</v>
      </c>
      <c r="F226" s="2">
        <v>38</v>
      </c>
      <c r="G226" s="2">
        <v>48</v>
      </c>
      <c r="H226" s="2">
        <v>0.92</v>
      </c>
      <c r="I226" s="2">
        <v>44.16</v>
      </c>
      <c r="J226" s="2">
        <v>6900</v>
      </c>
      <c r="K226" s="2">
        <v>480</v>
      </c>
      <c r="L226" s="2">
        <v>516</v>
      </c>
      <c r="M226" s="2">
        <v>68</v>
      </c>
      <c r="N226" s="2" t="s">
        <v>253</v>
      </c>
      <c r="O226" s="2" t="s">
        <v>4</v>
      </c>
      <c r="P226" s="2"/>
      <c r="Q226" s="2" t="s">
        <v>5</v>
      </c>
      <c r="R226" s="2" t="s">
        <v>6</v>
      </c>
    </row>
    <row r="227" spans="1:18" ht="43.5" x14ac:dyDescent="0.35">
      <c r="A227" s="8" t="s">
        <v>340</v>
      </c>
      <c r="B227" s="2" t="s">
        <v>310</v>
      </c>
      <c r="C227" s="1" t="s">
        <v>319</v>
      </c>
      <c r="D227" s="2">
        <v>140</v>
      </c>
      <c r="E227" s="2">
        <f t="shared" si="3"/>
        <v>140</v>
      </c>
      <c r="F227" s="2">
        <v>38</v>
      </c>
      <c r="G227" s="2">
        <v>12</v>
      </c>
      <c r="H227" s="2">
        <v>3.72</v>
      </c>
      <c r="I227" s="2">
        <v>44.64</v>
      </c>
      <c r="J227" s="2">
        <v>6900</v>
      </c>
      <c r="K227" s="2">
        <v>480</v>
      </c>
      <c r="L227" s="2">
        <v>516</v>
      </c>
      <c r="M227" s="2">
        <v>68</v>
      </c>
      <c r="N227" s="2" t="s">
        <v>82</v>
      </c>
      <c r="O227" s="2" t="s">
        <v>4</v>
      </c>
      <c r="P227" s="2" t="s">
        <v>289</v>
      </c>
      <c r="Q227" s="2" t="s">
        <v>5</v>
      </c>
      <c r="R227" s="2" t="s">
        <v>6</v>
      </c>
    </row>
    <row r="228" spans="1:18" ht="43.5" x14ac:dyDescent="0.35">
      <c r="A228" s="8" t="s">
        <v>340</v>
      </c>
      <c r="B228" s="2" t="s">
        <v>310</v>
      </c>
      <c r="C228" s="1" t="s">
        <v>322</v>
      </c>
      <c r="D228" s="2">
        <v>140</v>
      </c>
      <c r="E228" s="2">
        <f t="shared" si="3"/>
        <v>140</v>
      </c>
      <c r="F228" s="2">
        <v>38</v>
      </c>
      <c r="G228" s="2">
        <v>24</v>
      </c>
      <c r="H228" s="2">
        <v>1.86</v>
      </c>
      <c r="I228" s="2">
        <v>44.64</v>
      </c>
      <c r="J228" s="2">
        <v>6900</v>
      </c>
      <c r="K228" s="2">
        <v>480</v>
      </c>
      <c r="L228" s="2">
        <v>516</v>
      </c>
      <c r="M228" s="2">
        <v>68</v>
      </c>
      <c r="N228" s="2" t="s">
        <v>82</v>
      </c>
      <c r="O228" s="2" t="s">
        <v>4</v>
      </c>
      <c r="P228" s="2" t="s">
        <v>289</v>
      </c>
      <c r="Q228" s="2" t="s">
        <v>5</v>
      </c>
      <c r="R228" s="2" t="s">
        <v>6</v>
      </c>
    </row>
    <row r="229" spans="1:18" ht="43.5" x14ac:dyDescent="0.35">
      <c r="A229" s="8" t="s">
        <v>340</v>
      </c>
      <c r="B229" s="2" t="s">
        <v>310</v>
      </c>
      <c r="C229" s="1" t="s">
        <v>325</v>
      </c>
      <c r="D229" s="2">
        <v>140</v>
      </c>
      <c r="E229" s="2">
        <f t="shared" si="3"/>
        <v>140</v>
      </c>
      <c r="F229" s="2">
        <v>38</v>
      </c>
      <c r="G229" s="2">
        <v>48</v>
      </c>
      <c r="H229" s="2">
        <v>0.92</v>
      </c>
      <c r="I229" s="2">
        <v>44.16</v>
      </c>
      <c r="J229" s="2">
        <v>6900</v>
      </c>
      <c r="K229" s="2">
        <v>480</v>
      </c>
      <c r="L229" s="2">
        <v>516</v>
      </c>
      <c r="M229" s="2">
        <v>68</v>
      </c>
      <c r="N229" s="2" t="s">
        <v>82</v>
      </c>
      <c r="O229" s="2" t="s">
        <v>4</v>
      </c>
      <c r="P229" s="2" t="s">
        <v>289</v>
      </c>
      <c r="Q229" s="2" t="s">
        <v>5</v>
      </c>
      <c r="R229" s="2" t="s">
        <v>6</v>
      </c>
    </row>
    <row r="230" spans="1:18" ht="29" x14ac:dyDescent="0.35">
      <c r="A230" s="8" t="s">
        <v>340</v>
      </c>
      <c r="B230" s="2" t="s">
        <v>23</v>
      </c>
      <c r="C230" s="1" t="s">
        <v>45</v>
      </c>
      <c r="D230" s="2">
        <v>97</v>
      </c>
      <c r="E230" s="2">
        <f t="shared" si="3"/>
        <v>97</v>
      </c>
      <c r="F230" s="2">
        <v>33</v>
      </c>
      <c r="G230" s="2">
        <v>12</v>
      </c>
      <c r="H230" s="2">
        <v>6.2</v>
      </c>
      <c r="I230" s="2">
        <v>74.400000000000006</v>
      </c>
      <c r="J230" s="2">
        <v>8200</v>
      </c>
      <c r="K230" s="2">
        <v>111</v>
      </c>
      <c r="L230" s="2">
        <v>1950</v>
      </c>
      <c r="M230" s="2">
        <v>69</v>
      </c>
      <c r="N230" s="2" t="s">
        <v>17</v>
      </c>
      <c r="O230" s="2" t="s">
        <v>4</v>
      </c>
      <c r="P230" s="2"/>
      <c r="Q230" s="2" t="s">
        <v>5</v>
      </c>
      <c r="R230" s="2" t="s">
        <v>6</v>
      </c>
    </row>
    <row r="231" spans="1:18" ht="29" x14ac:dyDescent="0.35">
      <c r="A231" s="8" t="s">
        <v>340</v>
      </c>
      <c r="B231" s="2" t="s">
        <v>23</v>
      </c>
      <c r="C231" s="1" t="s">
        <v>46</v>
      </c>
      <c r="D231" s="2">
        <v>97</v>
      </c>
      <c r="E231" s="2">
        <f t="shared" si="3"/>
        <v>97</v>
      </c>
      <c r="F231" s="2">
        <v>33</v>
      </c>
      <c r="G231" s="2">
        <v>24</v>
      </c>
      <c r="H231" s="2">
        <v>3.1</v>
      </c>
      <c r="I231" s="2">
        <v>74.400000000000006</v>
      </c>
      <c r="J231" s="2">
        <v>8200</v>
      </c>
      <c r="K231" s="2">
        <v>111</v>
      </c>
      <c r="L231" s="2">
        <v>1950</v>
      </c>
      <c r="M231" s="2">
        <v>69</v>
      </c>
      <c r="N231" s="2" t="s">
        <v>17</v>
      </c>
      <c r="O231" s="2" t="s">
        <v>4</v>
      </c>
      <c r="P231" s="2"/>
      <c r="Q231" s="2" t="s">
        <v>5</v>
      </c>
      <c r="R231" s="2" t="s">
        <v>6</v>
      </c>
    </row>
    <row r="232" spans="1:18" ht="29" x14ac:dyDescent="0.35">
      <c r="A232" s="8" t="s">
        <v>340</v>
      </c>
      <c r="B232" s="2" t="s">
        <v>85</v>
      </c>
      <c r="C232" s="1" t="s">
        <v>230</v>
      </c>
      <c r="D232" s="2">
        <v>80</v>
      </c>
      <c r="E232" s="2">
        <f t="shared" si="3"/>
        <v>80</v>
      </c>
      <c r="F232" s="2">
        <v>38</v>
      </c>
      <c r="G232" s="2">
        <v>12</v>
      </c>
      <c r="H232" s="2">
        <v>3.4</v>
      </c>
      <c r="I232" s="2">
        <v>40.799999999999997</v>
      </c>
      <c r="J232" s="2">
        <v>14900</v>
      </c>
      <c r="K232" s="2">
        <v>222</v>
      </c>
      <c r="L232" s="2">
        <v>1000</v>
      </c>
      <c r="M232" s="2">
        <v>69</v>
      </c>
      <c r="N232" s="2" t="s">
        <v>17</v>
      </c>
      <c r="O232" s="2" t="s">
        <v>4</v>
      </c>
      <c r="P232" s="2"/>
      <c r="Q232" s="2" t="s">
        <v>5</v>
      </c>
      <c r="R232" s="2" t="s">
        <v>5</v>
      </c>
    </row>
    <row r="233" spans="1:18" ht="29" x14ac:dyDescent="0.35">
      <c r="A233" s="8" t="s">
        <v>340</v>
      </c>
      <c r="B233" s="2" t="s">
        <v>85</v>
      </c>
      <c r="C233" s="1" t="s">
        <v>231</v>
      </c>
      <c r="D233" s="2">
        <v>80</v>
      </c>
      <c r="E233" s="2">
        <f t="shared" si="3"/>
        <v>80</v>
      </c>
      <c r="F233" s="2">
        <v>38</v>
      </c>
      <c r="G233" s="2">
        <v>12</v>
      </c>
      <c r="H233" s="2">
        <v>3.4</v>
      </c>
      <c r="I233" s="2">
        <v>40.799999999999997</v>
      </c>
      <c r="J233" s="2">
        <v>14900</v>
      </c>
      <c r="K233" s="2">
        <v>222</v>
      </c>
      <c r="L233" s="2">
        <v>1000</v>
      </c>
      <c r="M233" s="2">
        <v>69</v>
      </c>
      <c r="N233" s="2" t="s">
        <v>17</v>
      </c>
      <c r="O233" s="2" t="s">
        <v>4</v>
      </c>
      <c r="P233" s="2"/>
      <c r="Q233" s="2" t="s">
        <v>5</v>
      </c>
      <c r="R233" s="2" t="s">
        <v>6</v>
      </c>
    </row>
    <row r="234" spans="1:18" ht="29" x14ac:dyDescent="0.35">
      <c r="A234" s="8" t="s">
        <v>340</v>
      </c>
      <c r="B234" s="2" t="s">
        <v>85</v>
      </c>
      <c r="C234" s="1" t="s">
        <v>232</v>
      </c>
      <c r="D234" s="2">
        <v>80</v>
      </c>
      <c r="E234" s="2">
        <f t="shared" si="3"/>
        <v>80</v>
      </c>
      <c r="F234" s="2">
        <v>38</v>
      </c>
      <c r="G234" s="2">
        <v>24</v>
      </c>
      <c r="H234" s="2">
        <v>1.7</v>
      </c>
      <c r="I234" s="2">
        <v>40.799999999999997</v>
      </c>
      <c r="J234" s="2">
        <v>14900</v>
      </c>
      <c r="K234" s="2">
        <v>222</v>
      </c>
      <c r="L234" s="2">
        <v>1000</v>
      </c>
      <c r="M234" s="2">
        <v>69</v>
      </c>
      <c r="N234" s="2" t="s">
        <v>17</v>
      </c>
      <c r="O234" s="2" t="s">
        <v>4</v>
      </c>
      <c r="P234" s="2"/>
      <c r="Q234" s="2" t="s">
        <v>5</v>
      </c>
      <c r="R234" s="2" t="s">
        <v>6</v>
      </c>
    </row>
    <row r="235" spans="1:18" ht="29" x14ac:dyDescent="0.35">
      <c r="A235" s="8" t="s">
        <v>340</v>
      </c>
      <c r="B235" s="2" t="s">
        <v>85</v>
      </c>
      <c r="C235" s="1" t="s">
        <v>233</v>
      </c>
      <c r="D235" s="2">
        <v>80</v>
      </c>
      <c r="E235" s="2">
        <f t="shared" si="3"/>
        <v>80</v>
      </c>
      <c r="F235" s="2">
        <v>38</v>
      </c>
      <c r="G235" s="2">
        <v>24</v>
      </c>
      <c r="H235" s="2">
        <v>1.7</v>
      </c>
      <c r="I235" s="2">
        <v>40.799999999999997</v>
      </c>
      <c r="J235" s="2">
        <v>14900</v>
      </c>
      <c r="K235" s="2">
        <v>222</v>
      </c>
      <c r="L235" s="2">
        <v>1000</v>
      </c>
      <c r="M235" s="2">
        <v>69</v>
      </c>
      <c r="N235" s="2" t="s">
        <v>17</v>
      </c>
      <c r="O235" s="2" t="s">
        <v>4</v>
      </c>
      <c r="P235" s="2"/>
      <c r="Q235" s="2" t="s">
        <v>5</v>
      </c>
      <c r="R235" s="2" t="s">
        <v>5</v>
      </c>
    </row>
    <row r="236" spans="1:18" ht="29" x14ac:dyDescent="0.35">
      <c r="A236" s="8" t="s">
        <v>340</v>
      </c>
      <c r="B236" s="2" t="s">
        <v>85</v>
      </c>
      <c r="C236" s="1" t="s">
        <v>234</v>
      </c>
      <c r="D236" s="2">
        <v>80</v>
      </c>
      <c r="E236" s="2">
        <f t="shared" si="3"/>
        <v>80</v>
      </c>
      <c r="F236" s="2">
        <v>38</v>
      </c>
      <c r="G236" s="2">
        <v>48</v>
      </c>
      <c r="H236" s="2">
        <v>0.85</v>
      </c>
      <c r="I236" s="2">
        <v>40.799999999999997</v>
      </c>
      <c r="J236" s="2">
        <v>14900</v>
      </c>
      <c r="K236" s="2">
        <v>222</v>
      </c>
      <c r="L236" s="2">
        <v>1000</v>
      </c>
      <c r="M236" s="2">
        <v>69</v>
      </c>
      <c r="N236" s="2" t="s">
        <v>17</v>
      </c>
      <c r="O236" s="2" t="s">
        <v>4</v>
      </c>
      <c r="P236" s="2"/>
      <c r="Q236" s="2" t="s">
        <v>5</v>
      </c>
      <c r="R236" s="2" t="s">
        <v>5</v>
      </c>
    </row>
    <row r="237" spans="1:18" ht="29" x14ac:dyDescent="0.35">
      <c r="A237" s="8" t="s">
        <v>340</v>
      </c>
      <c r="B237" s="2" t="s">
        <v>85</v>
      </c>
      <c r="C237" s="1" t="s">
        <v>235</v>
      </c>
      <c r="D237" s="2">
        <v>80</v>
      </c>
      <c r="E237" s="2">
        <f t="shared" si="3"/>
        <v>80</v>
      </c>
      <c r="F237" s="2">
        <v>38</v>
      </c>
      <c r="G237" s="2">
        <v>48</v>
      </c>
      <c r="H237" s="2">
        <v>0.85</v>
      </c>
      <c r="I237" s="2">
        <v>40.799999999999997</v>
      </c>
      <c r="J237" s="2">
        <v>14900</v>
      </c>
      <c r="K237" s="2">
        <v>222</v>
      </c>
      <c r="L237" s="2">
        <v>1000</v>
      </c>
      <c r="M237" s="2">
        <v>69</v>
      </c>
      <c r="N237" s="2" t="s">
        <v>17</v>
      </c>
      <c r="O237" s="2" t="s">
        <v>4</v>
      </c>
      <c r="P237" s="2"/>
      <c r="Q237" s="2" t="s">
        <v>5</v>
      </c>
      <c r="R237" s="2" t="s">
        <v>6</v>
      </c>
    </row>
    <row r="238" spans="1:18" ht="43.5" x14ac:dyDescent="0.35">
      <c r="A238" s="8" t="s">
        <v>340</v>
      </c>
      <c r="B238" s="2" t="s">
        <v>78</v>
      </c>
      <c r="C238" s="1" t="s">
        <v>260</v>
      </c>
      <c r="D238" s="2">
        <v>140</v>
      </c>
      <c r="E238" s="2">
        <f t="shared" si="3"/>
        <v>140</v>
      </c>
      <c r="F238" s="2">
        <v>51</v>
      </c>
      <c r="G238" s="2">
        <v>12</v>
      </c>
      <c r="H238" s="2">
        <v>5.16</v>
      </c>
      <c r="I238" s="2">
        <v>62</v>
      </c>
      <c r="J238" s="2">
        <v>7500</v>
      </c>
      <c r="K238" s="2">
        <v>540</v>
      </c>
      <c r="L238" s="2">
        <v>655</v>
      </c>
      <c r="M238" s="2">
        <v>69</v>
      </c>
      <c r="N238" s="2" t="s">
        <v>253</v>
      </c>
      <c r="O238" s="2" t="s">
        <v>4</v>
      </c>
      <c r="P238" s="2"/>
      <c r="Q238" s="2" t="s">
        <v>5</v>
      </c>
      <c r="R238" s="2" t="s">
        <v>6</v>
      </c>
    </row>
    <row r="239" spans="1:18" ht="43.5" x14ac:dyDescent="0.35">
      <c r="A239" s="8" t="s">
        <v>340</v>
      </c>
      <c r="B239" s="2" t="s">
        <v>78</v>
      </c>
      <c r="C239" s="1" t="s">
        <v>263</v>
      </c>
      <c r="D239" s="2">
        <v>140</v>
      </c>
      <c r="E239" s="2">
        <f t="shared" si="3"/>
        <v>140</v>
      </c>
      <c r="F239" s="2">
        <v>51</v>
      </c>
      <c r="G239" s="2">
        <v>24</v>
      </c>
      <c r="H239" s="2">
        <v>2.58</v>
      </c>
      <c r="I239" s="2">
        <v>62</v>
      </c>
      <c r="J239" s="2">
        <v>7500</v>
      </c>
      <c r="K239" s="2">
        <v>540</v>
      </c>
      <c r="L239" s="2">
        <v>655</v>
      </c>
      <c r="M239" s="2">
        <v>69</v>
      </c>
      <c r="N239" s="2" t="s">
        <v>253</v>
      </c>
      <c r="O239" s="2" t="s">
        <v>4</v>
      </c>
      <c r="P239" s="2"/>
      <c r="Q239" s="2" t="s">
        <v>5</v>
      </c>
      <c r="R239" s="2" t="s">
        <v>6</v>
      </c>
    </row>
    <row r="240" spans="1:18" ht="43.5" x14ac:dyDescent="0.35">
      <c r="A240" s="8" t="s">
        <v>340</v>
      </c>
      <c r="B240" s="2" t="s">
        <v>78</v>
      </c>
      <c r="C240" s="1" t="s">
        <v>266</v>
      </c>
      <c r="D240" s="2">
        <v>140</v>
      </c>
      <c r="E240" s="2">
        <f t="shared" si="3"/>
        <v>140</v>
      </c>
      <c r="F240" s="2">
        <v>51</v>
      </c>
      <c r="G240" s="2">
        <v>48</v>
      </c>
      <c r="H240" s="2">
        <v>1.29</v>
      </c>
      <c r="I240" s="2">
        <v>62</v>
      </c>
      <c r="J240" s="2">
        <v>7500</v>
      </c>
      <c r="K240" s="2">
        <v>540</v>
      </c>
      <c r="L240" s="2">
        <v>655</v>
      </c>
      <c r="M240" s="2">
        <v>69</v>
      </c>
      <c r="N240" s="2" t="s">
        <v>253</v>
      </c>
      <c r="O240" s="2" t="s">
        <v>4</v>
      </c>
      <c r="P240" s="2"/>
      <c r="Q240" s="2" t="s">
        <v>5</v>
      </c>
      <c r="R240" s="2" t="s">
        <v>6</v>
      </c>
    </row>
    <row r="241" spans="1:18" ht="29" x14ac:dyDescent="0.35">
      <c r="A241" s="8" t="s">
        <v>340</v>
      </c>
      <c r="B241" s="2" t="s">
        <v>16</v>
      </c>
      <c r="C241" s="1" t="s">
        <v>272</v>
      </c>
      <c r="D241" s="2">
        <v>175</v>
      </c>
      <c r="E241" s="2">
        <f t="shared" si="3"/>
        <v>175</v>
      </c>
      <c r="F241" s="2">
        <v>69</v>
      </c>
      <c r="G241" s="2">
        <v>24</v>
      </c>
      <c r="H241" s="2">
        <v>2.35</v>
      </c>
      <c r="I241" s="2">
        <v>56.4</v>
      </c>
      <c r="J241" s="2">
        <v>3900</v>
      </c>
      <c r="K241" s="2">
        <v>696</v>
      </c>
      <c r="L241" s="2">
        <v>609</v>
      </c>
      <c r="M241" s="2">
        <v>69</v>
      </c>
      <c r="N241" s="2" t="s">
        <v>17</v>
      </c>
      <c r="O241" s="2" t="s">
        <v>4</v>
      </c>
      <c r="P241" s="2"/>
      <c r="Q241" s="2" t="s">
        <v>5</v>
      </c>
      <c r="R241" s="2" t="s">
        <v>6</v>
      </c>
    </row>
    <row r="242" spans="1:18" ht="43.5" x14ac:dyDescent="0.35">
      <c r="A242" s="8" t="s">
        <v>340</v>
      </c>
      <c r="B242" s="2" t="s">
        <v>310</v>
      </c>
      <c r="C242" s="1" t="s">
        <v>320</v>
      </c>
      <c r="D242" s="2">
        <v>140</v>
      </c>
      <c r="E242" s="2">
        <f t="shared" si="3"/>
        <v>140</v>
      </c>
      <c r="F242" s="2">
        <v>51</v>
      </c>
      <c r="G242" s="2">
        <v>12</v>
      </c>
      <c r="H242" s="2">
        <v>5.16</v>
      </c>
      <c r="I242" s="2">
        <v>62</v>
      </c>
      <c r="J242" s="2">
        <v>7500</v>
      </c>
      <c r="K242" s="2">
        <v>540</v>
      </c>
      <c r="L242" s="2">
        <v>655</v>
      </c>
      <c r="M242" s="2">
        <v>69</v>
      </c>
      <c r="N242" s="2" t="s">
        <v>82</v>
      </c>
      <c r="O242" s="2" t="s">
        <v>4</v>
      </c>
      <c r="P242" s="2" t="s">
        <v>289</v>
      </c>
      <c r="Q242" s="2" t="s">
        <v>5</v>
      </c>
      <c r="R242" s="2" t="s">
        <v>6</v>
      </c>
    </row>
    <row r="243" spans="1:18" ht="43.5" x14ac:dyDescent="0.35">
      <c r="A243" s="8" t="s">
        <v>340</v>
      </c>
      <c r="B243" s="2" t="s">
        <v>310</v>
      </c>
      <c r="C243" s="1" t="s">
        <v>323</v>
      </c>
      <c r="D243" s="2">
        <v>140</v>
      </c>
      <c r="E243" s="2">
        <f t="shared" si="3"/>
        <v>140</v>
      </c>
      <c r="F243" s="2">
        <v>51</v>
      </c>
      <c r="G243" s="2">
        <v>24</v>
      </c>
      <c r="H243" s="2">
        <v>2.58</v>
      </c>
      <c r="I243" s="2">
        <v>62</v>
      </c>
      <c r="J243" s="2">
        <v>7500</v>
      </c>
      <c r="K243" s="2">
        <v>540</v>
      </c>
      <c r="L243" s="2">
        <v>655</v>
      </c>
      <c r="M243" s="2">
        <v>69</v>
      </c>
      <c r="N243" s="2" t="s">
        <v>82</v>
      </c>
      <c r="O243" s="2" t="s">
        <v>4</v>
      </c>
      <c r="P243" s="2" t="s">
        <v>289</v>
      </c>
      <c r="Q243" s="2" t="s">
        <v>5</v>
      </c>
      <c r="R243" s="2" t="s">
        <v>6</v>
      </c>
    </row>
    <row r="244" spans="1:18" ht="43.5" x14ac:dyDescent="0.35">
      <c r="A244" s="8" t="s">
        <v>340</v>
      </c>
      <c r="B244" s="2" t="s">
        <v>310</v>
      </c>
      <c r="C244" s="1" t="s">
        <v>326</v>
      </c>
      <c r="D244" s="2">
        <v>140</v>
      </c>
      <c r="E244" s="2">
        <f t="shared" si="3"/>
        <v>140</v>
      </c>
      <c r="F244" s="2">
        <v>51</v>
      </c>
      <c r="G244" s="2">
        <v>48</v>
      </c>
      <c r="H244" s="2">
        <v>1.29</v>
      </c>
      <c r="I244" s="2">
        <v>62</v>
      </c>
      <c r="J244" s="2">
        <v>7500</v>
      </c>
      <c r="K244" s="2">
        <v>540</v>
      </c>
      <c r="L244" s="2">
        <v>655</v>
      </c>
      <c r="M244" s="2">
        <v>69</v>
      </c>
      <c r="N244" s="2" t="s">
        <v>82</v>
      </c>
      <c r="O244" s="2" t="s">
        <v>4</v>
      </c>
      <c r="P244" s="2" t="s">
        <v>289</v>
      </c>
      <c r="Q244" s="2" t="s">
        <v>5</v>
      </c>
      <c r="R244" s="2" t="s">
        <v>6</v>
      </c>
    </row>
    <row r="245" spans="1:18" x14ac:dyDescent="0.35">
      <c r="A245" s="8" t="s">
        <v>340</v>
      </c>
      <c r="B245" s="6" t="s">
        <v>48</v>
      </c>
      <c r="C245" s="5" t="s">
        <v>50</v>
      </c>
      <c r="D245" s="6">
        <v>120</v>
      </c>
      <c r="E245" s="2">
        <f t="shared" si="3"/>
        <v>120</v>
      </c>
      <c r="F245" s="6">
        <v>76</v>
      </c>
      <c r="G245" s="6">
        <v>12</v>
      </c>
      <c r="H245" s="6">
        <v>7.2</v>
      </c>
      <c r="I245" s="6">
        <v>86.4</v>
      </c>
      <c r="J245" s="6">
        <v>6200</v>
      </c>
      <c r="K245" s="6">
        <v>510</v>
      </c>
      <c r="L245" s="6">
        <v>480</v>
      </c>
      <c r="M245" s="6">
        <v>70</v>
      </c>
      <c r="N245" s="6" t="s">
        <v>17</v>
      </c>
      <c r="O245" s="6" t="s">
        <v>4</v>
      </c>
      <c r="P245" s="6"/>
      <c r="Q245" s="6" t="s">
        <v>5</v>
      </c>
      <c r="R245" s="6" t="s">
        <v>6</v>
      </c>
    </row>
    <row r="246" spans="1:18" x14ac:dyDescent="0.35">
      <c r="A246" s="8" t="s">
        <v>340</v>
      </c>
      <c r="B246" s="6" t="s">
        <v>48</v>
      </c>
      <c r="C246" s="5" t="s">
        <v>60</v>
      </c>
      <c r="D246" s="6">
        <v>60</v>
      </c>
      <c r="E246" s="2">
        <f t="shared" si="3"/>
        <v>60</v>
      </c>
      <c r="F246" s="6">
        <v>56</v>
      </c>
      <c r="G246" s="6">
        <v>12</v>
      </c>
      <c r="H246" s="6">
        <v>2.2999999999999998</v>
      </c>
      <c r="I246" s="6">
        <v>27.6</v>
      </c>
      <c r="J246" s="6">
        <v>16800</v>
      </c>
      <c r="K246" s="6">
        <v>126</v>
      </c>
      <c r="L246" s="6">
        <v>950</v>
      </c>
      <c r="M246" s="6">
        <v>70</v>
      </c>
      <c r="N246" s="6" t="s">
        <v>17</v>
      </c>
      <c r="O246" s="6" t="s">
        <v>4</v>
      </c>
      <c r="P246" s="6"/>
      <c r="Q246" s="6" t="s">
        <v>5</v>
      </c>
      <c r="R246" s="6" t="s">
        <v>6</v>
      </c>
    </row>
    <row r="247" spans="1:18" x14ac:dyDescent="0.35">
      <c r="A247" s="8" t="s">
        <v>340</v>
      </c>
      <c r="B247" s="6" t="s">
        <v>48</v>
      </c>
      <c r="C247" s="5" t="s">
        <v>76</v>
      </c>
      <c r="D247" s="6">
        <v>40</v>
      </c>
      <c r="E247" s="2">
        <f t="shared" si="3"/>
        <v>40</v>
      </c>
      <c r="F247" s="6">
        <v>56</v>
      </c>
      <c r="G247" s="6">
        <v>12</v>
      </c>
      <c r="H247" s="6">
        <v>2.52</v>
      </c>
      <c r="I247" s="6">
        <v>30.24</v>
      </c>
      <c r="J247" s="6">
        <v>29500</v>
      </c>
      <c r="K247" s="6">
        <v>55.800000000000004</v>
      </c>
      <c r="L247" s="6">
        <v>1700</v>
      </c>
      <c r="M247" s="6">
        <v>70</v>
      </c>
      <c r="N247" s="6" t="s">
        <v>62</v>
      </c>
      <c r="O247" s="6" t="s">
        <v>4</v>
      </c>
      <c r="P247" s="6"/>
      <c r="Q247" s="6" t="s">
        <v>5</v>
      </c>
      <c r="R247" s="6" t="s">
        <v>6</v>
      </c>
    </row>
    <row r="248" spans="1:18" ht="43.5" x14ac:dyDescent="0.35">
      <c r="A248" s="8" t="s">
        <v>340</v>
      </c>
      <c r="B248" s="2" t="s">
        <v>78</v>
      </c>
      <c r="C248" s="1" t="s">
        <v>81</v>
      </c>
      <c r="D248" s="2">
        <v>60</v>
      </c>
      <c r="E248" s="2">
        <f t="shared" si="3"/>
        <v>60</v>
      </c>
      <c r="F248" s="2">
        <v>76</v>
      </c>
      <c r="G248" s="2">
        <v>12</v>
      </c>
      <c r="H248" s="2">
        <v>3</v>
      </c>
      <c r="I248" s="2">
        <v>36</v>
      </c>
      <c r="J248" s="2">
        <v>16500</v>
      </c>
      <c r="K248" s="2">
        <v>126</v>
      </c>
      <c r="L248" s="2">
        <v>1400</v>
      </c>
      <c r="M248" s="2">
        <v>70</v>
      </c>
      <c r="N248" s="2" t="s">
        <v>82</v>
      </c>
      <c r="O248" s="2" t="s">
        <v>4</v>
      </c>
      <c r="P248" s="2"/>
      <c r="Q248" s="2" t="s">
        <v>5</v>
      </c>
      <c r="R248" s="2" t="s">
        <v>6</v>
      </c>
    </row>
    <row r="249" spans="1:18" ht="29" x14ac:dyDescent="0.35">
      <c r="A249" s="8" t="s">
        <v>340</v>
      </c>
      <c r="B249" s="2" t="s">
        <v>85</v>
      </c>
      <c r="C249" s="1" t="s">
        <v>216</v>
      </c>
      <c r="D249" s="2">
        <v>140</v>
      </c>
      <c r="E249" s="2">
        <f t="shared" si="3"/>
        <v>140</v>
      </c>
      <c r="F249" s="2">
        <v>38</v>
      </c>
      <c r="G249" s="2">
        <v>12</v>
      </c>
      <c r="H249" s="2">
        <v>4.5999999999999996</v>
      </c>
      <c r="I249" s="2">
        <v>55.2</v>
      </c>
      <c r="J249" s="2">
        <v>7600</v>
      </c>
      <c r="K249" s="2">
        <v>528</v>
      </c>
      <c r="L249" s="2">
        <v>640</v>
      </c>
      <c r="M249" s="2">
        <v>70</v>
      </c>
      <c r="N249" s="2" t="s">
        <v>17</v>
      </c>
      <c r="O249" s="2" t="s">
        <v>4</v>
      </c>
      <c r="P249" s="2"/>
      <c r="Q249" s="2" t="s">
        <v>5</v>
      </c>
      <c r="R249" s="2" t="s">
        <v>6</v>
      </c>
    </row>
    <row r="250" spans="1:18" ht="29" x14ac:dyDescent="0.35">
      <c r="A250" s="8" t="s">
        <v>340</v>
      </c>
      <c r="B250" s="2" t="s">
        <v>85</v>
      </c>
      <c r="C250" s="1" t="s">
        <v>218</v>
      </c>
      <c r="D250" s="2">
        <v>140</v>
      </c>
      <c r="E250" s="2">
        <f t="shared" si="3"/>
        <v>140</v>
      </c>
      <c r="F250" s="2">
        <v>38</v>
      </c>
      <c r="G250" s="2">
        <v>24</v>
      </c>
      <c r="H250" s="2">
        <v>2.2999999999999998</v>
      </c>
      <c r="I250" s="2">
        <v>55.2</v>
      </c>
      <c r="J250" s="2">
        <v>7600</v>
      </c>
      <c r="K250" s="2">
        <v>528</v>
      </c>
      <c r="L250" s="2">
        <v>640</v>
      </c>
      <c r="M250" s="2">
        <v>70</v>
      </c>
      <c r="N250" s="2" t="s">
        <v>17</v>
      </c>
      <c r="O250" s="2" t="s">
        <v>4</v>
      </c>
      <c r="P250" s="2"/>
      <c r="Q250" s="2" t="s">
        <v>5</v>
      </c>
      <c r="R250" s="2" t="s">
        <v>6</v>
      </c>
    </row>
    <row r="251" spans="1:18" ht="29" x14ac:dyDescent="0.35">
      <c r="A251" s="8" t="s">
        <v>340</v>
      </c>
      <c r="B251" s="2" t="s">
        <v>85</v>
      </c>
      <c r="C251" s="1" t="s">
        <v>220</v>
      </c>
      <c r="D251" s="2">
        <v>140</v>
      </c>
      <c r="E251" s="2">
        <f t="shared" si="3"/>
        <v>140</v>
      </c>
      <c r="F251" s="2">
        <v>38</v>
      </c>
      <c r="G251" s="2">
        <v>48</v>
      </c>
      <c r="H251" s="2">
        <v>1.1499999999999999</v>
      </c>
      <c r="I251" s="2">
        <v>55.2</v>
      </c>
      <c r="J251" s="2">
        <v>7600</v>
      </c>
      <c r="K251" s="2">
        <v>528</v>
      </c>
      <c r="L251" s="2">
        <v>640</v>
      </c>
      <c r="M251" s="2">
        <v>70</v>
      </c>
      <c r="N251" s="2" t="s">
        <v>17</v>
      </c>
      <c r="O251" s="2" t="s">
        <v>4</v>
      </c>
      <c r="P251" s="2"/>
      <c r="Q251" s="2" t="s">
        <v>5</v>
      </c>
      <c r="R251" s="2" t="s">
        <v>6</v>
      </c>
    </row>
    <row r="252" spans="1:18" ht="29" x14ac:dyDescent="0.35">
      <c r="A252" s="8" t="s">
        <v>340</v>
      </c>
      <c r="B252" s="2" t="s">
        <v>16</v>
      </c>
      <c r="C252" s="1" t="s">
        <v>21</v>
      </c>
      <c r="D252" s="2">
        <v>270</v>
      </c>
      <c r="E252" s="2">
        <f t="shared" si="3"/>
        <v>270</v>
      </c>
      <c r="F252" s="2">
        <v>119</v>
      </c>
      <c r="G252" s="2">
        <v>48</v>
      </c>
      <c r="H252" s="2">
        <v>2.08</v>
      </c>
      <c r="I252" s="2">
        <v>99.8</v>
      </c>
      <c r="J252" s="2">
        <v>2900</v>
      </c>
      <c r="K252" s="2">
        <v>1362</v>
      </c>
      <c r="L252" s="2">
        <v>590</v>
      </c>
      <c r="M252" s="2">
        <v>70.5</v>
      </c>
      <c r="N252" s="2" t="s">
        <v>17</v>
      </c>
      <c r="O252" s="2" t="s">
        <v>4</v>
      </c>
      <c r="P252" s="2"/>
      <c r="Q252" s="2" t="s">
        <v>5</v>
      </c>
      <c r="R252" s="2" t="s">
        <v>6</v>
      </c>
    </row>
    <row r="253" spans="1:18" ht="29" x14ac:dyDescent="0.35">
      <c r="A253" s="8" t="s">
        <v>340</v>
      </c>
      <c r="B253" s="2" t="s">
        <v>16</v>
      </c>
      <c r="C253" s="1" t="s">
        <v>286</v>
      </c>
      <c r="D253" s="2">
        <v>225</v>
      </c>
      <c r="E253" s="2">
        <f t="shared" si="3"/>
        <v>225</v>
      </c>
      <c r="F253" s="2">
        <v>99</v>
      </c>
      <c r="G253" s="2">
        <v>48</v>
      </c>
      <c r="H253" s="2">
        <v>2.08</v>
      </c>
      <c r="I253" s="2">
        <v>99.8</v>
      </c>
      <c r="J253" s="2">
        <v>2900</v>
      </c>
      <c r="K253" s="2">
        <v>1362</v>
      </c>
      <c r="L253" s="2">
        <v>590</v>
      </c>
      <c r="M253" s="2">
        <v>70.5</v>
      </c>
      <c r="N253" s="2" t="s">
        <v>17</v>
      </c>
      <c r="O253" s="2" t="s">
        <v>4</v>
      </c>
      <c r="P253" s="2"/>
      <c r="Q253" s="2" t="s">
        <v>5</v>
      </c>
      <c r="R253" s="2" t="s">
        <v>6</v>
      </c>
    </row>
    <row r="254" spans="1:18" ht="29" x14ac:dyDescent="0.35">
      <c r="A254" s="8" t="s">
        <v>340</v>
      </c>
      <c r="B254" s="2" t="s">
        <v>16</v>
      </c>
      <c r="C254" s="1" t="s">
        <v>15</v>
      </c>
      <c r="D254" s="2">
        <v>270</v>
      </c>
      <c r="E254" s="2">
        <f t="shared" si="3"/>
        <v>270</v>
      </c>
      <c r="F254" s="2">
        <v>99</v>
      </c>
      <c r="G254" s="2">
        <v>24</v>
      </c>
      <c r="H254" s="2">
        <v>3.2</v>
      </c>
      <c r="I254" s="2">
        <v>76.8</v>
      </c>
      <c r="J254" s="2">
        <v>3050</v>
      </c>
      <c r="K254" s="2">
        <v>1056</v>
      </c>
      <c r="L254" s="2">
        <v>530</v>
      </c>
      <c r="M254" s="2">
        <v>71</v>
      </c>
      <c r="N254" s="2" t="s">
        <v>17</v>
      </c>
      <c r="O254" s="2" t="s">
        <v>4</v>
      </c>
      <c r="P254" s="2"/>
      <c r="Q254" s="2" t="s">
        <v>5</v>
      </c>
      <c r="R254" s="2" t="s">
        <v>6</v>
      </c>
    </row>
    <row r="255" spans="1:18" ht="29" x14ac:dyDescent="0.35">
      <c r="A255" s="8" t="s">
        <v>340</v>
      </c>
      <c r="B255" s="2" t="s">
        <v>16</v>
      </c>
      <c r="C255" s="1" t="s">
        <v>19</v>
      </c>
      <c r="D255" s="2">
        <v>270</v>
      </c>
      <c r="E255" s="2">
        <f t="shared" si="3"/>
        <v>270</v>
      </c>
      <c r="F255" s="2">
        <v>99</v>
      </c>
      <c r="G255" s="2">
        <v>48</v>
      </c>
      <c r="H255" s="2">
        <v>1.6</v>
      </c>
      <c r="I255" s="2">
        <v>76.8</v>
      </c>
      <c r="J255" s="2">
        <v>3050</v>
      </c>
      <c r="K255" s="2">
        <v>1056</v>
      </c>
      <c r="L255" s="2">
        <v>530</v>
      </c>
      <c r="M255" s="2">
        <v>71</v>
      </c>
      <c r="N255" s="2" t="s">
        <v>17</v>
      </c>
      <c r="O255" s="2" t="s">
        <v>4</v>
      </c>
      <c r="P255" s="2"/>
      <c r="Q255" s="2" t="s">
        <v>5</v>
      </c>
      <c r="R255" s="2" t="s">
        <v>6</v>
      </c>
    </row>
    <row r="256" spans="1:18" ht="29" x14ac:dyDescent="0.35">
      <c r="A256" s="8" t="s">
        <v>340</v>
      </c>
      <c r="B256" s="2" t="s">
        <v>85</v>
      </c>
      <c r="C256" s="1" t="s">
        <v>242</v>
      </c>
      <c r="D256" s="2">
        <v>120</v>
      </c>
      <c r="E256" s="2">
        <f t="shared" si="3"/>
        <v>120</v>
      </c>
      <c r="F256" s="2">
        <v>38</v>
      </c>
      <c r="G256" s="2">
        <v>24</v>
      </c>
      <c r="H256" s="2">
        <v>2.4</v>
      </c>
      <c r="I256" s="2">
        <v>57.6</v>
      </c>
      <c r="J256" s="2">
        <v>9600</v>
      </c>
      <c r="K256" s="2">
        <v>420</v>
      </c>
      <c r="L256" s="2">
        <v>950</v>
      </c>
      <c r="M256" s="2">
        <v>71</v>
      </c>
      <c r="N256" s="2" t="s">
        <v>17</v>
      </c>
      <c r="O256" s="2" t="s">
        <v>4</v>
      </c>
      <c r="P256" s="2"/>
      <c r="Q256" s="2" t="s">
        <v>5</v>
      </c>
      <c r="R256" s="2" t="s">
        <v>6</v>
      </c>
    </row>
    <row r="257" spans="1:18" ht="29" x14ac:dyDescent="0.35">
      <c r="A257" s="8" t="s">
        <v>340</v>
      </c>
      <c r="B257" s="2" t="s">
        <v>85</v>
      </c>
      <c r="C257" s="1" t="s">
        <v>269</v>
      </c>
      <c r="D257" s="2">
        <v>172</v>
      </c>
      <c r="E257" s="2">
        <f t="shared" si="3"/>
        <v>172</v>
      </c>
      <c r="F257" s="2">
        <v>51</v>
      </c>
      <c r="G257" s="2">
        <v>48</v>
      </c>
      <c r="H257" s="2">
        <v>1.62</v>
      </c>
      <c r="I257" s="2">
        <v>78</v>
      </c>
      <c r="J257" s="2">
        <v>6500</v>
      </c>
      <c r="K257" s="2">
        <v>696</v>
      </c>
      <c r="L257" s="2">
        <v>770</v>
      </c>
      <c r="M257" s="2">
        <v>71</v>
      </c>
      <c r="N257" s="2" t="s">
        <v>17</v>
      </c>
      <c r="O257" s="2" t="s">
        <v>4</v>
      </c>
      <c r="P257" s="2"/>
      <c r="Q257" s="2" t="s">
        <v>5</v>
      </c>
      <c r="R257" s="2" t="s">
        <v>6</v>
      </c>
    </row>
    <row r="258" spans="1:18" ht="29" x14ac:dyDescent="0.35">
      <c r="A258" s="8" t="s">
        <v>340</v>
      </c>
      <c r="B258" s="2" t="s">
        <v>85</v>
      </c>
      <c r="C258" s="1" t="s">
        <v>267</v>
      </c>
      <c r="D258" s="2">
        <v>172</v>
      </c>
      <c r="E258" s="2">
        <f t="shared" si="3"/>
        <v>172</v>
      </c>
      <c r="F258" s="2">
        <v>51</v>
      </c>
      <c r="G258" s="2">
        <v>24</v>
      </c>
      <c r="H258" s="2">
        <v>2.8</v>
      </c>
      <c r="I258" s="2">
        <v>67.2</v>
      </c>
      <c r="J258" s="2">
        <v>6500</v>
      </c>
      <c r="K258" s="2">
        <v>696</v>
      </c>
      <c r="L258" s="2">
        <v>540</v>
      </c>
      <c r="M258" s="2">
        <v>71</v>
      </c>
      <c r="N258" s="2" t="s">
        <v>17</v>
      </c>
      <c r="O258" s="2" t="s">
        <v>4</v>
      </c>
      <c r="P258" s="2"/>
      <c r="Q258" s="2" t="s">
        <v>5</v>
      </c>
      <c r="R258" s="2" t="s">
        <v>6</v>
      </c>
    </row>
    <row r="259" spans="1:18" ht="29" x14ac:dyDescent="0.35">
      <c r="A259" s="8" t="s">
        <v>340</v>
      </c>
      <c r="B259" s="2" t="s">
        <v>16</v>
      </c>
      <c r="C259" s="1" t="s">
        <v>282</v>
      </c>
      <c r="D259" s="2">
        <v>221</v>
      </c>
      <c r="E259" s="2">
        <f t="shared" ref="E259:E310" si="4">+D259</f>
        <v>221</v>
      </c>
      <c r="F259" s="2">
        <v>71</v>
      </c>
      <c r="G259" s="2">
        <v>24</v>
      </c>
      <c r="H259" s="2">
        <v>3.2</v>
      </c>
      <c r="I259" s="2">
        <v>76.8</v>
      </c>
      <c r="J259" s="2">
        <v>3050</v>
      </c>
      <c r="K259" s="2">
        <v>1056</v>
      </c>
      <c r="L259" s="2">
        <v>530</v>
      </c>
      <c r="M259" s="2">
        <v>71</v>
      </c>
      <c r="N259" s="2" t="s">
        <v>17</v>
      </c>
      <c r="O259" s="2" t="s">
        <v>4</v>
      </c>
      <c r="P259" s="2"/>
      <c r="Q259" s="2" t="s">
        <v>5</v>
      </c>
      <c r="R259" s="2" t="s">
        <v>6</v>
      </c>
    </row>
    <row r="260" spans="1:18" ht="29" x14ac:dyDescent="0.35">
      <c r="A260" s="8" t="s">
        <v>340</v>
      </c>
      <c r="B260" s="2" t="s">
        <v>16</v>
      </c>
      <c r="C260" s="1" t="s">
        <v>284</v>
      </c>
      <c r="D260" s="2">
        <v>221</v>
      </c>
      <c r="E260" s="2">
        <f t="shared" si="4"/>
        <v>221</v>
      </c>
      <c r="F260" s="2">
        <v>71</v>
      </c>
      <c r="G260" s="2">
        <v>48</v>
      </c>
      <c r="H260" s="2">
        <v>1.6</v>
      </c>
      <c r="I260" s="2">
        <v>76.8</v>
      </c>
      <c r="J260" s="2">
        <v>3050</v>
      </c>
      <c r="K260" s="2">
        <v>1056</v>
      </c>
      <c r="L260" s="2">
        <v>530</v>
      </c>
      <c r="M260" s="2">
        <v>71</v>
      </c>
      <c r="N260" s="2" t="s">
        <v>17</v>
      </c>
      <c r="O260" s="2" t="s">
        <v>4</v>
      </c>
      <c r="P260" s="2"/>
      <c r="Q260" s="2" t="s">
        <v>5</v>
      </c>
      <c r="R260" s="2" t="s">
        <v>6</v>
      </c>
    </row>
    <row r="261" spans="1:18" ht="29" x14ac:dyDescent="0.35">
      <c r="A261" s="8" t="s">
        <v>340</v>
      </c>
      <c r="B261" s="2" t="s">
        <v>310</v>
      </c>
      <c r="C261" s="1" t="s">
        <v>311</v>
      </c>
      <c r="D261" s="2">
        <v>172</v>
      </c>
      <c r="E261" s="2">
        <f t="shared" si="4"/>
        <v>172</v>
      </c>
      <c r="F261" s="2">
        <v>51</v>
      </c>
      <c r="G261" s="2">
        <v>48</v>
      </c>
      <c r="H261" s="2">
        <v>1.62</v>
      </c>
      <c r="I261" s="2">
        <v>78</v>
      </c>
      <c r="J261" s="2">
        <v>6500</v>
      </c>
      <c r="K261" s="2">
        <v>696</v>
      </c>
      <c r="L261" s="2">
        <v>770</v>
      </c>
      <c r="M261" s="2">
        <v>71</v>
      </c>
      <c r="N261" s="2" t="s">
        <v>17</v>
      </c>
      <c r="O261" s="2" t="s">
        <v>4</v>
      </c>
      <c r="P261" s="2" t="s">
        <v>289</v>
      </c>
      <c r="Q261" s="2" t="s">
        <v>5</v>
      </c>
      <c r="R261" s="2" t="s">
        <v>6</v>
      </c>
    </row>
    <row r="262" spans="1:18" ht="29" x14ac:dyDescent="0.35">
      <c r="A262" s="8" t="s">
        <v>340</v>
      </c>
      <c r="B262" s="2" t="s">
        <v>294</v>
      </c>
      <c r="C262" s="1" t="s">
        <v>304</v>
      </c>
      <c r="D262" s="2">
        <v>221</v>
      </c>
      <c r="E262" s="2">
        <f t="shared" si="4"/>
        <v>221</v>
      </c>
      <c r="F262" s="2">
        <v>71</v>
      </c>
      <c r="G262" s="2">
        <v>24</v>
      </c>
      <c r="H262" s="2">
        <v>3.35</v>
      </c>
      <c r="I262" s="2">
        <v>80.400000000000006</v>
      </c>
      <c r="J262" s="2">
        <v>3050</v>
      </c>
      <c r="K262" s="2">
        <v>1056</v>
      </c>
      <c r="L262" s="2">
        <v>530</v>
      </c>
      <c r="M262" s="2">
        <v>71.5</v>
      </c>
      <c r="N262" s="2" t="s">
        <v>17</v>
      </c>
      <c r="O262" s="2" t="s">
        <v>4</v>
      </c>
      <c r="P262" s="2" t="s">
        <v>11</v>
      </c>
      <c r="Q262" s="2" t="s">
        <v>5</v>
      </c>
      <c r="R262" s="2" t="s">
        <v>6</v>
      </c>
    </row>
    <row r="263" spans="1:18" ht="29" x14ac:dyDescent="0.35">
      <c r="A263" s="8" t="s">
        <v>340</v>
      </c>
      <c r="B263" s="2" t="s">
        <v>85</v>
      </c>
      <c r="C263" s="1" t="s">
        <v>236</v>
      </c>
      <c r="D263" s="2">
        <v>92</v>
      </c>
      <c r="E263" s="2">
        <f t="shared" si="4"/>
        <v>92</v>
      </c>
      <c r="F263" s="2">
        <v>38</v>
      </c>
      <c r="G263" s="2">
        <v>12</v>
      </c>
      <c r="H263" s="2">
        <v>5.2</v>
      </c>
      <c r="I263" s="2">
        <v>62.4</v>
      </c>
      <c r="J263" s="2">
        <v>14900</v>
      </c>
      <c r="K263" s="2">
        <v>306</v>
      </c>
      <c r="L263" s="2">
        <v>1100</v>
      </c>
      <c r="M263" s="2">
        <v>72</v>
      </c>
      <c r="N263" s="2" t="s">
        <v>17</v>
      </c>
      <c r="O263" s="2" t="s">
        <v>4</v>
      </c>
      <c r="P263" s="2"/>
      <c r="Q263" s="2" t="s">
        <v>5</v>
      </c>
      <c r="R263" s="2" t="s">
        <v>5</v>
      </c>
    </row>
    <row r="264" spans="1:18" ht="29" x14ac:dyDescent="0.35">
      <c r="A264" s="8" t="s">
        <v>340</v>
      </c>
      <c r="B264" s="2" t="s">
        <v>85</v>
      </c>
      <c r="C264" s="1" t="s">
        <v>237</v>
      </c>
      <c r="D264" s="2">
        <v>92</v>
      </c>
      <c r="E264" s="2">
        <f t="shared" si="4"/>
        <v>92</v>
      </c>
      <c r="F264" s="2">
        <v>38</v>
      </c>
      <c r="G264" s="2">
        <v>12</v>
      </c>
      <c r="H264" s="2">
        <v>5.2</v>
      </c>
      <c r="I264" s="2">
        <v>62.4</v>
      </c>
      <c r="J264" s="2">
        <v>14900</v>
      </c>
      <c r="K264" s="2">
        <v>306</v>
      </c>
      <c r="L264" s="2">
        <v>1100</v>
      </c>
      <c r="M264" s="2">
        <v>72</v>
      </c>
      <c r="N264" s="2" t="s">
        <v>17</v>
      </c>
      <c r="O264" s="2" t="s">
        <v>4</v>
      </c>
      <c r="P264" s="2"/>
      <c r="Q264" s="2" t="s">
        <v>5</v>
      </c>
      <c r="R264" s="2" t="s">
        <v>6</v>
      </c>
    </row>
    <row r="265" spans="1:18" ht="29" x14ac:dyDescent="0.35">
      <c r="A265" s="8" t="s">
        <v>340</v>
      </c>
      <c r="B265" s="2" t="s">
        <v>85</v>
      </c>
      <c r="C265" s="1" t="s">
        <v>238</v>
      </c>
      <c r="D265" s="2">
        <v>92</v>
      </c>
      <c r="E265" s="2">
        <f t="shared" si="4"/>
        <v>92</v>
      </c>
      <c r="F265" s="2">
        <v>38</v>
      </c>
      <c r="G265" s="2">
        <v>24</v>
      </c>
      <c r="H265" s="2">
        <v>2.5</v>
      </c>
      <c r="I265" s="2">
        <v>60</v>
      </c>
      <c r="J265" s="2">
        <v>14900</v>
      </c>
      <c r="K265" s="2">
        <v>306</v>
      </c>
      <c r="L265" s="2">
        <v>1100</v>
      </c>
      <c r="M265" s="2">
        <v>72</v>
      </c>
      <c r="N265" s="2" t="s">
        <v>17</v>
      </c>
      <c r="O265" s="2" t="s">
        <v>4</v>
      </c>
      <c r="P265" s="2"/>
      <c r="Q265" s="2" t="s">
        <v>5</v>
      </c>
      <c r="R265" s="2" t="s">
        <v>5</v>
      </c>
    </row>
    <row r="266" spans="1:18" ht="29" x14ac:dyDescent="0.35">
      <c r="A266" s="8" t="s">
        <v>340</v>
      </c>
      <c r="B266" s="2" t="s">
        <v>85</v>
      </c>
      <c r="C266" s="1" t="s">
        <v>239</v>
      </c>
      <c r="D266" s="2">
        <v>92</v>
      </c>
      <c r="E266" s="2">
        <f t="shared" si="4"/>
        <v>92</v>
      </c>
      <c r="F266" s="2">
        <v>38</v>
      </c>
      <c r="G266" s="2">
        <v>24</v>
      </c>
      <c r="H266" s="2">
        <v>2.5</v>
      </c>
      <c r="I266" s="2">
        <v>60</v>
      </c>
      <c r="J266" s="2">
        <v>14900</v>
      </c>
      <c r="K266" s="2">
        <v>306</v>
      </c>
      <c r="L266" s="2">
        <v>1100</v>
      </c>
      <c r="M266" s="2">
        <v>72</v>
      </c>
      <c r="N266" s="2" t="s">
        <v>17</v>
      </c>
      <c r="O266" s="2" t="s">
        <v>4</v>
      </c>
      <c r="P266" s="2"/>
      <c r="Q266" s="2" t="s">
        <v>5</v>
      </c>
      <c r="R266" s="2" t="s">
        <v>6</v>
      </c>
    </row>
    <row r="267" spans="1:18" ht="29" x14ac:dyDescent="0.35">
      <c r="A267" s="8" t="s">
        <v>340</v>
      </c>
      <c r="B267" s="2" t="s">
        <v>85</v>
      </c>
      <c r="C267" s="1" t="s">
        <v>240</v>
      </c>
      <c r="D267" s="2">
        <v>92</v>
      </c>
      <c r="E267" s="2">
        <f t="shared" si="4"/>
        <v>92</v>
      </c>
      <c r="F267" s="2">
        <v>38</v>
      </c>
      <c r="G267" s="2">
        <v>48</v>
      </c>
      <c r="H267" s="2">
        <v>1.2</v>
      </c>
      <c r="I267" s="2">
        <v>57.6</v>
      </c>
      <c r="J267" s="2">
        <v>14900</v>
      </c>
      <c r="K267" s="2">
        <v>306</v>
      </c>
      <c r="L267" s="2">
        <v>1100</v>
      </c>
      <c r="M267" s="2">
        <v>72</v>
      </c>
      <c r="N267" s="2" t="s">
        <v>17</v>
      </c>
      <c r="O267" s="2" t="s">
        <v>4</v>
      </c>
      <c r="P267" s="2"/>
      <c r="Q267" s="2" t="s">
        <v>5</v>
      </c>
      <c r="R267" s="2" t="s">
        <v>5</v>
      </c>
    </row>
    <row r="268" spans="1:18" ht="29" x14ac:dyDescent="0.35">
      <c r="A268" s="8" t="s">
        <v>340</v>
      </c>
      <c r="B268" s="2" t="s">
        <v>85</v>
      </c>
      <c r="C268" s="1" t="s">
        <v>241</v>
      </c>
      <c r="D268" s="2">
        <v>92</v>
      </c>
      <c r="E268" s="2">
        <f t="shared" si="4"/>
        <v>92</v>
      </c>
      <c r="F268" s="2">
        <v>38</v>
      </c>
      <c r="G268" s="2">
        <v>48</v>
      </c>
      <c r="H268" s="2">
        <v>1.2</v>
      </c>
      <c r="I268" s="2">
        <v>57.6</v>
      </c>
      <c r="J268" s="2">
        <v>14900</v>
      </c>
      <c r="K268" s="2">
        <v>306</v>
      </c>
      <c r="L268" s="2">
        <v>1100</v>
      </c>
      <c r="M268" s="2">
        <v>72</v>
      </c>
      <c r="N268" s="2" t="s">
        <v>17</v>
      </c>
      <c r="O268" s="2" t="s">
        <v>4</v>
      </c>
      <c r="P268" s="2"/>
      <c r="Q268" s="2" t="s">
        <v>5</v>
      </c>
      <c r="R268" s="2" t="s">
        <v>6</v>
      </c>
    </row>
    <row r="269" spans="1:18" ht="29" x14ac:dyDescent="0.35">
      <c r="A269" s="8" t="s">
        <v>340</v>
      </c>
      <c r="B269" s="2" t="s">
        <v>85</v>
      </c>
      <c r="C269" s="1" t="s">
        <v>244</v>
      </c>
      <c r="D269" s="2">
        <v>120</v>
      </c>
      <c r="E269" s="2">
        <f t="shared" si="4"/>
        <v>120</v>
      </c>
      <c r="F269" s="2">
        <v>38</v>
      </c>
      <c r="G269" s="2">
        <v>48</v>
      </c>
      <c r="H269" s="2">
        <v>1.4</v>
      </c>
      <c r="I269" s="2">
        <v>67</v>
      </c>
      <c r="J269" s="2">
        <v>10000</v>
      </c>
      <c r="K269" s="2">
        <v>432</v>
      </c>
      <c r="L269" s="2">
        <v>1050</v>
      </c>
      <c r="M269" s="2">
        <v>72</v>
      </c>
      <c r="N269" s="2" t="s">
        <v>17</v>
      </c>
      <c r="O269" s="2" t="s">
        <v>4</v>
      </c>
      <c r="P269" s="2"/>
      <c r="Q269" s="2" t="s">
        <v>5</v>
      </c>
      <c r="R269" s="2" t="s">
        <v>6</v>
      </c>
    </row>
    <row r="270" spans="1:18" ht="29" x14ac:dyDescent="0.35">
      <c r="A270" s="8" t="s">
        <v>340</v>
      </c>
      <c r="B270" s="2" t="s">
        <v>294</v>
      </c>
      <c r="C270" s="1" t="s">
        <v>306</v>
      </c>
      <c r="D270" s="2">
        <v>225</v>
      </c>
      <c r="E270" s="2">
        <f t="shared" si="4"/>
        <v>225</v>
      </c>
      <c r="F270" s="2">
        <v>99</v>
      </c>
      <c r="G270" s="2">
        <v>48</v>
      </c>
      <c r="H270" s="2">
        <v>2.4500000000000002</v>
      </c>
      <c r="I270" s="2">
        <v>117.6</v>
      </c>
      <c r="J270" s="2">
        <v>3000</v>
      </c>
      <c r="K270" s="2">
        <v>1410</v>
      </c>
      <c r="L270" s="2">
        <v>635</v>
      </c>
      <c r="M270" s="2">
        <v>72</v>
      </c>
      <c r="N270" s="2" t="s">
        <v>17</v>
      </c>
      <c r="O270" s="2" t="s">
        <v>4</v>
      </c>
      <c r="P270" s="2" t="s">
        <v>11</v>
      </c>
      <c r="Q270" s="2" t="s">
        <v>5</v>
      </c>
      <c r="R270" s="2" t="s">
        <v>6</v>
      </c>
    </row>
    <row r="271" spans="1:18" x14ac:dyDescent="0.35">
      <c r="A271" s="8" t="s">
        <v>340</v>
      </c>
      <c r="B271" s="2" t="s">
        <v>2</v>
      </c>
      <c r="C271" s="1" t="s">
        <v>10</v>
      </c>
      <c r="D271" s="2">
        <v>225</v>
      </c>
      <c r="E271" s="2">
        <f t="shared" si="4"/>
        <v>225</v>
      </c>
      <c r="F271" s="2">
        <v>99</v>
      </c>
      <c r="G271" s="2">
        <v>115</v>
      </c>
      <c r="H271" s="2">
        <v>2.9</v>
      </c>
      <c r="I271" s="2">
        <v>140</v>
      </c>
      <c r="J271" s="2">
        <v>3100</v>
      </c>
      <c r="K271" s="2">
        <v>1338</v>
      </c>
      <c r="L271" s="2">
        <v>760</v>
      </c>
      <c r="M271" s="2">
        <v>73</v>
      </c>
      <c r="N271" s="2" t="s">
        <v>3</v>
      </c>
      <c r="O271" s="2" t="s">
        <v>4</v>
      </c>
      <c r="P271" s="2" t="s">
        <v>11</v>
      </c>
      <c r="Q271" s="2" t="s">
        <v>5</v>
      </c>
      <c r="R271" s="2" t="s">
        <v>6</v>
      </c>
    </row>
    <row r="272" spans="1:18" x14ac:dyDescent="0.35">
      <c r="A272" s="8" t="s">
        <v>340</v>
      </c>
      <c r="B272" s="2" t="s">
        <v>2</v>
      </c>
      <c r="C272" s="1" t="s">
        <v>13</v>
      </c>
      <c r="D272" s="2">
        <v>225</v>
      </c>
      <c r="E272" s="2">
        <f t="shared" si="4"/>
        <v>225</v>
      </c>
      <c r="F272" s="2">
        <v>99</v>
      </c>
      <c r="G272" s="2">
        <v>230</v>
      </c>
      <c r="H272" s="2">
        <v>1.9</v>
      </c>
      <c r="I272" s="2">
        <v>140</v>
      </c>
      <c r="J272" s="2">
        <v>3100</v>
      </c>
      <c r="K272" s="2">
        <v>1338</v>
      </c>
      <c r="L272" s="2">
        <v>760</v>
      </c>
      <c r="M272" s="2">
        <v>73</v>
      </c>
      <c r="N272" s="2" t="s">
        <v>3</v>
      </c>
      <c r="O272" s="2" t="s">
        <v>4</v>
      </c>
      <c r="P272" s="2" t="s">
        <v>11</v>
      </c>
      <c r="Q272" s="2" t="s">
        <v>5</v>
      </c>
      <c r="R272" s="2" t="s">
        <v>6</v>
      </c>
    </row>
    <row r="273" spans="1:18" x14ac:dyDescent="0.35">
      <c r="A273" s="8" t="s">
        <v>340</v>
      </c>
      <c r="B273" s="6" t="s">
        <v>48</v>
      </c>
      <c r="C273" s="5" t="s">
        <v>61</v>
      </c>
      <c r="D273" s="6">
        <v>60</v>
      </c>
      <c r="E273" s="2">
        <f t="shared" si="4"/>
        <v>60</v>
      </c>
      <c r="F273" s="6">
        <v>56</v>
      </c>
      <c r="G273" s="6">
        <v>12</v>
      </c>
      <c r="H273" s="6">
        <v>3.1</v>
      </c>
      <c r="I273" s="6">
        <v>37.200000000000003</v>
      </c>
      <c r="J273" s="6">
        <v>18300</v>
      </c>
      <c r="K273" s="6">
        <v>136.79999999999998</v>
      </c>
      <c r="L273" s="6">
        <v>1130</v>
      </c>
      <c r="M273" s="6">
        <v>73</v>
      </c>
      <c r="N273" s="6" t="s">
        <v>62</v>
      </c>
      <c r="O273" s="6" t="s">
        <v>4</v>
      </c>
      <c r="P273" s="6"/>
      <c r="Q273" s="6" t="s">
        <v>5</v>
      </c>
      <c r="R273" s="6" t="s">
        <v>6</v>
      </c>
    </row>
    <row r="274" spans="1:18" ht="29" x14ac:dyDescent="0.35">
      <c r="A274" s="8" t="s">
        <v>340</v>
      </c>
      <c r="B274" s="2" t="s">
        <v>85</v>
      </c>
      <c r="C274" s="1" t="s">
        <v>248</v>
      </c>
      <c r="D274" s="2">
        <v>80</v>
      </c>
      <c r="E274" s="2">
        <f t="shared" si="4"/>
        <v>80</v>
      </c>
      <c r="F274" s="2">
        <v>38</v>
      </c>
      <c r="G274" s="2">
        <v>12</v>
      </c>
      <c r="H274" s="2">
        <v>3.5</v>
      </c>
      <c r="I274" s="2">
        <v>42</v>
      </c>
      <c r="J274" s="2">
        <v>16100</v>
      </c>
      <c r="K274" s="2">
        <v>225</v>
      </c>
      <c r="L274" s="2">
        <v>1350</v>
      </c>
      <c r="M274" s="2">
        <v>73</v>
      </c>
      <c r="N274" s="2" t="s">
        <v>17</v>
      </c>
      <c r="O274" s="2" t="s">
        <v>4</v>
      </c>
      <c r="P274" s="2"/>
      <c r="Q274" s="2" t="s">
        <v>5</v>
      </c>
      <c r="R274" s="2" t="s">
        <v>5</v>
      </c>
    </row>
    <row r="275" spans="1:18" ht="29" x14ac:dyDescent="0.35">
      <c r="A275" s="8" t="s">
        <v>340</v>
      </c>
      <c r="B275" s="2" t="s">
        <v>85</v>
      </c>
      <c r="C275" s="1" t="s">
        <v>249</v>
      </c>
      <c r="D275" s="2">
        <v>80</v>
      </c>
      <c r="E275" s="2">
        <f t="shared" si="4"/>
        <v>80</v>
      </c>
      <c r="F275" s="2">
        <v>38</v>
      </c>
      <c r="G275" s="2">
        <v>12</v>
      </c>
      <c r="H275" s="2">
        <v>3.5</v>
      </c>
      <c r="I275" s="2">
        <v>42</v>
      </c>
      <c r="J275" s="2">
        <v>16100</v>
      </c>
      <c r="K275" s="2">
        <v>225</v>
      </c>
      <c r="L275" s="2">
        <v>1350</v>
      </c>
      <c r="M275" s="2">
        <v>73</v>
      </c>
      <c r="N275" s="2" t="s">
        <v>17</v>
      </c>
      <c r="O275" s="2" t="s">
        <v>4</v>
      </c>
      <c r="P275" s="2"/>
      <c r="Q275" s="2" t="s">
        <v>5</v>
      </c>
      <c r="R275" s="2" t="s">
        <v>6</v>
      </c>
    </row>
    <row r="276" spans="1:18" ht="29" x14ac:dyDescent="0.35">
      <c r="A276" s="8" t="s">
        <v>340</v>
      </c>
      <c r="B276" s="2" t="s">
        <v>85</v>
      </c>
      <c r="C276" s="1" t="s">
        <v>250</v>
      </c>
      <c r="D276" s="2">
        <v>80</v>
      </c>
      <c r="E276" s="2">
        <f t="shared" si="4"/>
        <v>80</v>
      </c>
      <c r="F276" s="2">
        <v>38</v>
      </c>
      <c r="G276" s="2">
        <v>48</v>
      </c>
      <c r="H276" s="2">
        <v>0.9</v>
      </c>
      <c r="I276" s="2">
        <v>43.2</v>
      </c>
      <c r="J276" s="2">
        <v>16100</v>
      </c>
      <c r="K276" s="2">
        <v>225</v>
      </c>
      <c r="L276" s="2">
        <v>1250</v>
      </c>
      <c r="M276" s="2">
        <v>73</v>
      </c>
      <c r="N276" s="2" t="s">
        <v>17</v>
      </c>
      <c r="O276" s="2" t="s">
        <v>4</v>
      </c>
      <c r="P276" s="2"/>
      <c r="Q276" s="2" t="s">
        <v>5</v>
      </c>
      <c r="R276" s="2" t="s">
        <v>5</v>
      </c>
    </row>
    <row r="277" spans="1:18" ht="29" x14ac:dyDescent="0.35">
      <c r="A277" s="8" t="s">
        <v>340</v>
      </c>
      <c r="B277" s="2" t="s">
        <v>85</v>
      </c>
      <c r="C277" s="1" t="s">
        <v>251</v>
      </c>
      <c r="D277" s="2">
        <v>80</v>
      </c>
      <c r="E277" s="2">
        <f t="shared" si="4"/>
        <v>80</v>
      </c>
      <c r="F277" s="2">
        <v>38</v>
      </c>
      <c r="G277" s="2">
        <v>48</v>
      </c>
      <c r="H277" s="2">
        <v>0.9</v>
      </c>
      <c r="I277" s="2">
        <v>43.2</v>
      </c>
      <c r="J277" s="2">
        <v>16100</v>
      </c>
      <c r="K277" s="2">
        <v>225</v>
      </c>
      <c r="L277" s="2">
        <v>1250</v>
      </c>
      <c r="M277" s="2">
        <v>73</v>
      </c>
      <c r="N277" s="2" t="s">
        <v>17</v>
      </c>
      <c r="O277" s="2" t="s">
        <v>4</v>
      </c>
      <c r="P277" s="2"/>
      <c r="Q277" s="2" t="s">
        <v>5</v>
      </c>
      <c r="R277" s="2" t="s">
        <v>6</v>
      </c>
    </row>
    <row r="278" spans="1:18" ht="29" x14ac:dyDescent="0.35">
      <c r="A278" s="8" t="s">
        <v>340</v>
      </c>
      <c r="B278" s="2" t="s">
        <v>16</v>
      </c>
      <c r="C278" s="1" t="s">
        <v>271</v>
      </c>
      <c r="D278" s="2">
        <v>175</v>
      </c>
      <c r="E278" s="2">
        <f t="shared" si="4"/>
        <v>175</v>
      </c>
      <c r="F278" s="2">
        <v>69</v>
      </c>
      <c r="G278" s="2">
        <v>24</v>
      </c>
      <c r="H278" s="2">
        <v>3.9</v>
      </c>
      <c r="I278" s="2">
        <v>93.6</v>
      </c>
      <c r="J278" s="2">
        <v>4700</v>
      </c>
      <c r="K278" s="2">
        <v>840</v>
      </c>
      <c r="L278" s="2">
        <v>885</v>
      </c>
      <c r="M278" s="2">
        <v>73</v>
      </c>
      <c r="N278" s="2" t="s">
        <v>17</v>
      </c>
      <c r="O278" s="2" t="s">
        <v>4</v>
      </c>
      <c r="P278" s="2"/>
      <c r="Q278" s="2" t="s">
        <v>5</v>
      </c>
      <c r="R278" s="2" t="s">
        <v>6</v>
      </c>
    </row>
    <row r="279" spans="1:18" ht="29" x14ac:dyDescent="0.35">
      <c r="A279" s="8" t="s">
        <v>340</v>
      </c>
      <c r="B279" s="2" t="s">
        <v>16</v>
      </c>
      <c r="C279" s="1" t="s">
        <v>273</v>
      </c>
      <c r="D279" s="2">
        <v>175</v>
      </c>
      <c r="E279" s="2">
        <f t="shared" si="4"/>
        <v>175</v>
      </c>
      <c r="F279" s="2">
        <v>69</v>
      </c>
      <c r="G279" s="2">
        <v>48</v>
      </c>
      <c r="H279" s="2">
        <v>1.95</v>
      </c>
      <c r="I279" s="2">
        <v>93.6</v>
      </c>
      <c r="J279" s="2">
        <v>4700</v>
      </c>
      <c r="K279" s="2">
        <v>840</v>
      </c>
      <c r="L279" s="2">
        <v>885</v>
      </c>
      <c r="M279" s="2">
        <v>73</v>
      </c>
      <c r="N279" s="2" t="s">
        <v>17</v>
      </c>
      <c r="O279" s="2" t="s">
        <v>4</v>
      </c>
      <c r="P279" s="2"/>
      <c r="Q279" s="2" t="s">
        <v>5</v>
      </c>
      <c r="R279" s="2" t="s">
        <v>6</v>
      </c>
    </row>
    <row r="280" spans="1:18" ht="29" x14ac:dyDescent="0.35">
      <c r="A280" s="8" t="s">
        <v>340</v>
      </c>
      <c r="B280" s="2" t="s">
        <v>294</v>
      </c>
      <c r="C280" s="1" t="s">
        <v>305</v>
      </c>
      <c r="D280" s="2">
        <v>221</v>
      </c>
      <c r="E280" s="2">
        <f t="shared" si="4"/>
        <v>221</v>
      </c>
      <c r="F280" s="2">
        <v>71</v>
      </c>
      <c r="G280" s="2">
        <v>48</v>
      </c>
      <c r="H280" s="2">
        <v>2.2999999999999998</v>
      </c>
      <c r="I280" s="2">
        <v>110.4</v>
      </c>
      <c r="J280" s="2">
        <v>3400</v>
      </c>
      <c r="K280" s="2">
        <v>1176</v>
      </c>
      <c r="L280" s="2">
        <v>659</v>
      </c>
      <c r="M280" s="2">
        <v>73.5</v>
      </c>
      <c r="N280" s="2" t="s">
        <v>17</v>
      </c>
      <c r="O280" s="2" t="s">
        <v>4</v>
      </c>
      <c r="P280" s="2" t="s">
        <v>11</v>
      </c>
      <c r="Q280" s="2" t="s">
        <v>5</v>
      </c>
      <c r="R280" s="2" t="s">
        <v>6</v>
      </c>
    </row>
    <row r="281" spans="1:18" x14ac:dyDescent="0.35">
      <c r="A281" s="8" t="s">
        <v>340</v>
      </c>
      <c r="B281" s="2" t="s">
        <v>2</v>
      </c>
      <c r="C281" s="1" t="s">
        <v>7</v>
      </c>
      <c r="D281" s="2">
        <v>225</v>
      </c>
      <c r="E281" s="2">
        <f t="shared" si="4"/>
        <v>225</v>
      </c>
      <c r="F281" s="2">
        <v>99</v>
      </c>
      <c r="G281" s="2">
        <v>115</v>
      </c>
      <c r="H281" s="2">
        <v>3.6</v>
      </c>
      <c r="I281" s="2">
        <v>155</v>
      </c>
      <c r="J281" s="2">
        <v>3200</v>
      </c>
      <c r="K281" s="2">
        <v>1380</v>
      </c>
      <c r="L281" s="2">
        <v>815</v>
      </c>
      <c r="M281" s="2">
        <v>74</v>
      </c>
      <c r="N281" s="2" t="s">
        <v>3</v>
      </c>
      <c r="O281" s="2" t="s">
        <v>4</v>
      </c>
      <c r="P281" s="2"/>
      <c r="Q281" s="2" t="s">
        <v>5</v>
      </c>
      <c r="R281" s="2" t="s">
        <v>6</v>
      </c>
    </row>
    <row r="282" spans="1:18" x14ac:dyDescent="0.35">
      <c r="A282" s="8" t="s">
        <v>340</v>
      </c>
      <c r="B282" s="2" t="s">
        <v>2</v>
      </c>
      <c r="C282" s="1" t="s">
        <v>9</v>
      </c>
      <c r="D282" s="2">
        <v>225</v>
      </c>
      <c r="E282" s="2">
        <f t="shared" si="4"/>
        <v>225</v>
      </c>
      <c r="F282" s="2">
        <v>99</v>
      </c>
      <c r="G282" s="2">
        <v>230</v>
      </c>
      <c r="H282" s="2">
        <v>2</v>
      </c>
      <c r="I282" s="2">
        <v>155</v>
      </c>
      <c r="J282" s="2">
        <v>3200</v>
      </c>
      <c r="K282" s="2">
        <v>1380</v>
      </c>
      <c r="L282" s="2">
        <v>815</v>
      </c>
      <c r="M282" s="2">
        <v>74</v>
      </c>
      <c r="N282" s="2" t="s">
        <v>3</v>
      </c>
      <c r="O282" s="2" t="s">
        <v>4</v>
      </c>
      <c r="P282" s="2"/>
      <c r="Q282" s="2" t="s">
        <v>5</v>
      </c>
      <c r="R282" s="2" t="s">
        <v>6</v>
      </c>
    </row>
    <row r="283" spans="1:18" ht="29" x14ac:dyDescent="0.35">
      <c r="A283" s="8" t="s">
        <v>340</v>
      </c>
      <c r="B283" s="2" t="s">
        <v>16</v>
      </c>
      <c r="C283" s="1" t="s">
        <v>18</v>
      </c>
      <c r="D283" s="2">
        <v>270</v>
      </c>
      <c r="E283" s="2">
        <f t="shared" si="4"/>
        <v>270</v>
      </c>
      <c r="F283" s="2">
        <v>99</v>
      </c>
      <c r="G283" s="2">
        <v>48</v>
      </c>
      <c r="H283" s="2">
        <v>2.75</v>
      </c>
      <c r="I283" s="2">
        <v>132</v>
      </c>
      <c r="J283" s="2">
        <v>3650</v>
      </c>
      <c r="K283" s="2">
        <v>1260</v>
      </c>
      <c r="L283" s="2">
        <v>760</v>
      </c>
      <c r="M283" s="2">
        <v>74</v>
      </c>
      <c r="N283" s="2" t="s">
        <v>17</v>
      </c>
      <c r="O283" s="2" t="s">
        <v>4</v>
      </c>
      <c r="P283" s="2"/>
      <c r="Q283" s="2" t="s">
        <v>5</v>
      </c>
      <c r="R283" s="2" t="s">
        <v>6</v>
      </c>
    </row>
    <row r="284" spans="1:18" ht="29" x14ac:dyDescent="0.35">
      <c r="A284" s="8" t="s">
        <v>340</v>
      </c>
      <c r="B284" s="2" t="s">
        <v>85</v>
      </c>
      <c r="C284" s="1" t="s">
        <v>224</v>
      </c>
      <c r="D284" s="2">
        <v>172</v>
      </c>
      <c r="E284" s="2">
        <f t="shared" si="4"/>
        <v>172</v>
      </c>
      <c r="F284" s="2">
        <v>51</v>
      </c>
      <c r="G284" s="2">
        <v>24</v>
      </c>
      <c r="H284" s="2">
        <v>4</v>
      </c>
      <c r="I284" s="2">
        <v>96</v>
      </c>
      <c r="J284" s="2">
        <v>6300</v>
      </c>
      <c r="K284" s="2">
        <v>679.2</v>
      </c>
      <c r="L284" s="2">
        <v>690</v>
      </c>
      <c r="M284" s="2">
        <v>74</v>
      </c>
      <c r="N284" s="2" t="s">
        <v>17</v>
      </c>
      <c r="O284" s="2" t="s">
        <v>4</v>
      </c>
      <c r="P284" s="2"/>
      <c r="Q284" s="2" t="s">
        <v>6</v>
      </c>
      <c r="R284" s="2" t="s">
        <v>6</v>
      </c>
    </row>
    <row r="285" spans="1:18" ht="29" x14ac:dyDescent="0.35">
      <c r="A285" s="8" t="s">
        <v>340</v>
      </c>
      <c r="B285" s="2" t="s">
        <v>85</v>
      </c>
      <c r="C285" s="1" t="s">
        <v>225</v>
      </c>
      <c r="D285" s="2">
        <v>172</v>
      </c>
      <c r="E285" s="2">
        <f t="shared" si="4"/>
        <v>172</v>
      </c>
      <c r="F285" s="2">
        <v>51</v>
      </c>
      <c r="G285" s="2">
        <v>48</v>
      </c>
      <c r="H285" s="2">
        <v>2</v>
      </c>
      <c r="I285" s="2">
        <v>96</v>
      </c>
      <c r="J285" s="2">
        <v>6300</v>
      </c>
      <c r="K285" s="2">
        <v>679.2</v>
      </c>
      <c r="L285" s="2">
        <v>690</v>
      </c>
      <c r="M285" s="2">
        <v>74</v>
      </c>
      <c r="N285" s="2" t="s">
        <v>17</v>
      </c>
      <c r="O285" s="2" t="s">
        <v>4</v>
      </c>
      <c r="P285" s="2"/>
      <c r="Q285" s="2" t="s">
        <v>6</v>
      </c>
      <c r="R285" s="2" t="s">
        <v>6</v>
      </c>
    </row>
    <row r="286" spans="1:18" ht="29" x14ac:dyDescent="0.35">
      <c r="A286" s="8" t="s">
        <v>340</v>
      </c>
      <c r="B286" s="2" t="s">
        <v>16</v>
      </c>
      <c r="C286" s="1" t="s">
        <v>283</v>
      </c>
      <c r="D286" s="2">
        <v>221</v>
      </c>
      <c r="E286" s="2">
        <f t="shared" si="4"/>
        <v>221</v>
      </c>
      <c r="F286" s="2">
        <v>71</v>
      </c>
      <c r="G286" s="2">
        <v>48</v>
      </c>
      <c r="H286" s="2">
        <v>2.75</v>
      </c>
      <c r="I286" s="2">
        <v>132</v>
      </c>
      <c r="J286" s="2">
        <v>3650</v>
      </c>
      <c r="K286" s="2">
        <v>1260</v>
      </c>
      <c r="L286" s="2">
        <v>760</v>
      </c>
      <c r="M286" s="2">
        <v>74</v>
      </c>
      <c r="N286" s="2" t="s">
        <v>17</v>
      </c>
      <c r="O286" s="2" t="s">
        <v>4</v>
      </c>
      <c r="P286" s="2"/>
      <c r="Q286" s="2" t="s">
        <v>5</v>
      </c>
      <c r="R286" s="2" t="s">
        <v>6</v>
      </c>
    </row>
    <row r="287" spans="1:18" ht="29" x14ac:dyDescent="0.35">
      <c r="A287" s="8" t="s">
        <v>340</v>
      </c>
      <c r="B287" s="2" t="s">
        <v>16</v>
      </c>
      <c r="C287" s="1" t="s">
        <v>20</v>
      </c>
      <c r="D287" s="2">
        <v>270</v>
      </c>
      <c r="E287" s="2">
        <f t="shared" si="4"/>
        <v>270</v>
      </c>
      <c r="F287" s="2">
        <v>119</v>
      </c>
      <c r="G287" s="2">
        <v>48</v>
      </c>
      <c r="H287" s="2">
        <v>3.65</v>
      </c>
      <c r="I287" s="2">
        <v>175.2</v>
      </c>
      <c r="J287" s="2">
        <v>3550</v>
      </c>
      <c r="K287" s="2">
        <v>1686</v>
      </c>
      <c r="L287" s="2">
        <v>861</v>
      </c>
      <c r="M287" s="2">
        <v>74.5</v>
      </c>
      <c r="N287" s="2" t="s">
        <v>17</v>
      </c>
      <c r="O287" s="2" t="s">
        <v>4</v>
      </c>
      <c r="P287" s="2"/>
      <c r="Q287" s="2" t="s">
        <v>5</v>
      </c>
      <c r="R287" s="2" t="s">
        <v>6</v>
      </c>
    </row>
    <row r="288" spans="1:18" ht="29" x14ac:dyDescent="0.35">
      <c r="A288" s="8" t="s">
        <v>340</v>
      </c>
      <c r="B288" s="2" t="s">
        <v>16</v>
      </c>
      <c r="C288" s="1" t="s">
        <v>285</v>
      </c>
      <c r="D288" s="2">
        <v>225</v>
      </c>
      <c r="E288" s="2">
        <f t="shared" si="4"/>
        <v>225</v>
      </c>
      <c r="F288" s="2">
        <v>99</v>
      </c>
      <c r="G288" s="2">
        <v>48</v>
      </c>
      <c r="H288" s="2">
        <v>3.65</v>
      </c>
      <c r="I288" s="2">
        <v>175.2</v>
      </c>
      <c r="J288" s="2">
        <v>3550</v>
      </c>
      <c r="K288" s="2">
        <v>1686</v>
      </c>
      <c r="L288" s="2">
        <v>861</v>
      </c>
      <c r="M288" s="2">
        <v>74.5</v>
      </c>
      <c r="N288" s="2" t="s">
        <v>17</v>
      </c>
      <c r="O288" s="2" t="s">
        <v>4</v>
      </c>
      <c r="P288" s="2"/>
      <c r="Q288" s="2" t="s">
        <v>5</v>
      </c>
      <c r="R288" s="2" t="s">
        <v>6</v>
      </c>
    </row>
    <row r="289" spans="1:18" ht="29" x14ac:dyDescent="0.35">
      <c r="A289" s="8" t="s">
        <v>340</v>
      </c>
      <c r="B289" s="2" t="s">
        <v>85</v>
      </c>
      <c r="C289" s="1" t="s">
        <v>243</v>
      </c>
      <c r="D289" s="2">
        <v>120</v>
      </c>
      <c r="E289" s="2">
        <f t="shared" si="4"/>
        <v>120</v>
      </c>
      <c r="F289" s="2">
        <v>38</v>
      </c>
      <c r="G289" s="2">
        <v>48</v>
      </c>
      <c r="H289" s="2">
        <v>2</v>
      </c>
      <c r="I289" s="2">
        <v>96</v>
      </c>
      <c r="J289" s="2">
        <v>11500</v>
      </c>
      <c r="K289" s="2">
        <v>498.00000000000006</v>
      </c>
      <c r="L289" s="2">
        <v>1300</v>
      </c>
      <c r="M289" s="2">
        <v>75</v>
      </c>
      <c r="N289" s="2" t="s">
        <v>17</v>
      </c>
      <c r="O289" s="2" t="s">
        <v>4</v>
      </c>
      <c r="P289" s="2"/>
      <c r="Q289" s="2" t="s">
        <v>5</v>
      </c>
      <c r="R289" s="2" t="s">
        <v>6</v>
      </c>
    </row>
    <row r="290" spans="1:18" ht="29" x14ac:dyDescent="0.35">
      <c r="A290" s="8" t="s">
        <v>340</v>
      </c>
      <c r="B290" s="2" t="s">
        <v>85</v>
      </c>
      <c r="C290" s="1" t="s">
        <v>88</v>
      </c>
      <c r="D290" s="2">
        <v>200</v>
      </c>
      <c r="E290" s="2">
        <f t="shared" si="4"/>
        <v>200</v>
      </c>
      <c r="F290" s="2">
        <v>70</v>
      </c>
      <c r="G290" s="2">
        <v>48</v>
      </c>
      <c r="H290" s="2">
        <v>4.4000000000000004</v>
      </c>
      <c r="I290" s="2">
        <v>211.2</v>
      </c>
      <c r="J290" s="2">
        <v>6100</v>
      </c>
      <c r="K290" s="2">
        <v>1098</v>
      </c>
      <c r="L290" s="2">
        <v>1000</v>
      </c>
      <c r="M290" s="2">
        <v>75</v>
      </c>
      <c r="N290" s="2" t="s">
        <v>17</v>
      </c>
      <c r="O290" s="2" t="s">
        <v>4</v>
      </c>
      <c r="P290" s="2"/>
      <c r="Q290" s="2" t="s">
        <v>6</v>
      </c>
      <c r="R290" s="2" t="s">
        <v>6</v>
      </c>
    </row>
    <row r="291" spans="1:18" x14ac:dyDescent="0.35">
      <c r="A291" s="8" t="s">
        <v>340</v>
      </c>
      <c r="B291" s="6" t="s">
        <v>48</v>
      </c>
      <c r="C291" s="5" t="s">
        <v>63</v>
      </c>
      <c r="D291" s="6">
        <v>80</v>
      </c>
      <c r="E291" s="2">
        <f t="shared" si="4"/>
        <v>80</v>
      </c>
      <c r="F291" s="6">
        <v>80</v>
      </c>
      <c r="G291" s="6">
        <v>12</v>
      </c>
      <c r="H291" s="6">
        <v>5.3</v>
      </c>
      <c r="I291" s="6">
        <v>63.6</v>
      </c>
      <c r="J291" s="6">
        <v>12000</v>
      </c>
      <c r="K291" s="6">
        <v>270</v>
      </c>
      <c r="L291" s="6">
        <v>1150</v>
      </c>
      <c r="M291" s="6">
        <v>76</v>
      </c>
      <c r="N291" s="6" t="s">
        <v>17</v>
      </c>
      <c r="O291" s="6" t="s">
        <v>4</v>
      </c>
      <c r="P291" s="6"/>
      <c r="Q291" s="6" t="s">
        <v>5</v>
      </c>
      <c r="R291" s="6" t="s">
        <v>6</v>
      </c>
    </row>
    <row r="292" spans="1:18" x14ac:dyDescent="0.35">
      <c r="A292" s="8" t="s">
        <v>340</v>
      </c>
      <c r="B292" s="6" t="s">
        <v>48</v>
      </c>
      <c r="C292" s="5" t="s">
        <v>64</v>
      </c>
      <c r="D292" s="6">
        <v>80</v>
      </c>
      <c r="E292" s="2">
        <f t="shared" si="4"/>
        <v>80</v>
      </c>
      <c r="F292" s="6">
        <v>80</v>
      </c>
      <c r="G292" s="6">
        <v>24</v>
      </c>
      <c r="H292" s="6">
        <v>2.65</v>
      </c>
      <c r="I292" s="6">
        <v>63.6</v>
      </c>
      <c r="J292" s="6">
        <v>12000</v>
      </c>
      <c r="K292" s="6">
        <v>270</v>
      </c>
      <c r="L292" s="6">
        <v>1150</v>
      </c>
      <c r="M292" s="6">
        <v>76</v>
      </c>
      <c r="N292" s="6" t="s">
        <v>17</v>
      </c>
      <c r="O292" s="6" t="s">
        <v>4</v>
      </c>
      <c r="P292" s="6"/>
      <c r="Q292" s="6" t="s">
        <v>5</v>
      </c>
      <c r="R292" s="6" t="s">
        <v>6</v>
      </c>
    </row>
    <row r="293" spans="1:18" x14ac:dyDescent="0.35">
      <c r="A293" s="8" t="s">
        <v>340</v>
      </c>
      <c r="B293" s="6" t="s">
        <v>48</v>
      </c>
      <c r="C293" s="5" t="s">
        <v>65</v>
      </c>
      <c r="D293" s="6">
        <v>80</v>
      </c>
      <c r="E293" s="2">
        <f t="shared" si="4"/>
        <v>80</v>
      </c>
      <c r="F293" s="6">
        <v>80</v>
      </c>
      <c r="G293" s="6">
        <v>48</v>
      </c>
      <c r="H293" s="6">
        <v>1.32</v>
      </c>
      <c r="I293" s="6">
        <v>63.4</v>
      </c>
      <c r="J293" s="6">
        <v>12000</v>
      </c>
      <c r="K293" s="6">
        <v>270</v>
      </c>
      <c r="L293" s="6">
        <v>1150</v>
      </c>
      <c r="M293" s="6">
        <v>76</v>
      </c>
      <c r="N293" s="6" t="s">
        <v>17</v>
      </c>
      <c r="O293" s="6" t="s">
        <v>4</v>
      </c>
      <c r="P293" s="6"/>
      <c r="Q293" s="6" t="s">
        <v>5</v>
      </c>
      <c r="R293" s="6" t="s">
        <v>6</v>
      </c>
    </row>
    <row r="294" spans="1:18" x14ac:dyDescent="0.35">
      <c r="A294" s="8" t="s">
        <v>340</v>
      </c>
      <c r="B294" s="6" t="s">
        <v>48</v>
      </c>
      <c r="C294" s="5" t="s">
        <v>75</v>
      </c>
      <c r="D294" s="6">
        <v>80</v>
      </c>
      <c r="E294" s="2">
        <f t="shared" si="4"/>
        <v>80</v>
      </c>
      <c r="F294" s="6">
        <v>80</v>
      </c>
      <c r="G294" s="6">
        <v>12</v>
      </c>
      <c r="H294" s="6">
        <v>5.3</v>
      </c>
      <c r="I294" s="6">
        <v>63.6</v>
      </c>
      <c r="J294" s="6">
        <v>12000</v>
      </c>
      <c r="K294" s="6">
        <v>270</v>
      </c>
      <c r="L294" s="6">
        <v>1150</v>
      </c>
      <c r="M294" s="6">
        <v>76</v>
      </c>
      <c r="N294" s="6" t="s">
        <v>17</v>
      </c>
      <c r="O294" s="6" t="s">
        <v>4</v>
      </c>
      <c r="P294" s="6"/>
      <c r="Q294" s="6" t="s">
        <v>5</v>
      </c>
      <c r="R294" s="6" t="s">
        <v>6</v>
      </c>
    </row>
    <row r="295" spans="1:18" ht="43.5" x14ac:dyDescent="0.35">
      <c r="A295" s="8" t="s">
        <v>340</v>
      </c>
      <c r="B295" s="2" t="s">
        <v>78</v>
      </c>
      <c r="C295" s="1" t="s">
        <v>80</v>
      </c>
      <c r="D295" s="2">
        <v>80</v>
      </c>
      <c r="E295" s="2">
        <f t="shared" si="4"/>
        <v>80</v>
      </c>
      <c r="F295" s="2">
        <v>80</v>
      </c>
      <c r="G295" s="2">
        <v>12</v>
      </c>
      <c r="H295" s="2">
        <v>5.3</v>
      </c>
      <c r="I295" s="2">
        <v>63.6</v>
      </c>
      <c r="J295" s="2">
        <v>12000</v>
      </c>
      <c r="K295" s="2">
        <v>270</v>
      </c>
      <c r="L295" s="2">
        <v>1150</v>
      </c>
      <c r="M295" s="2">
        <v>76</v>
      </c>
      <c r="N295" s="2" t="s">
        <v>79</v>
      </c>
      <c r="O295" s="2" t="s">
        <v>4</v>
      </c>
      <c r="P295" s="2"/>
      <c r="Q295" s="2" t="s">
        <v>5</v>
      </c>
      <c r="R295" s="2" t="s">
        <v>6</v>
      </c>
    </row>
    <row r="296" spans="1:18" ht="29" x14ac:dyDescent="0.35">
      <c r="A296" s="8" t="s">
        <v>340</v>
      </c>
      <c r="B296" s="2" t="s">
        <v>178</v>
      </c>
      <c r="C296" s="1" t="s">
        <v>180</v>
      </c>
      <c r="D296" s="2">
        <v>172</v>
      </c>
      <c r="E296" s="2">
        <f t="shared" si="4"/>
        <v>172</v>
      </c>
      <c r="F296" s="2">
        <v>51</v>
      </c>
      <c r="G296" s="2">
        <v>24</v>
      </c>
      <c r="H296" s="2">
        <v>5</v>
      </c>
      <c r="I296" s="2">
        <v>120</v>
      </c>
      <c r="J296" s="2">
        <v>8000</v>
      </c>
      <c r="K296" s="2">
        <v>738</v>
      </c>
      <c r="L296" s="2">
        <v>1000</v>
      </c>
      <c r="M296" s="2">
        <v>77</v>
      </c>
      <c r="N296" s="2" t="s">
        <v>17</v>
      </c>
      <c r="O296" s="2" t="s">
        <v>4</v>
      </c>
      <c r="P296" s="2"/>
      <c r="Q296" s="2" t="s">
        <v>5</v>
      </c>
      <c r="R296" s="2" t="s">
        <v>6</v>
      </c>
    </row>
    <row r="297" spans="1:18" ht="29" x14ac:dyDescent="0.35">
      <c r="A297" s="8" t="s">
        <v>340</v>
      </c>
      <c r="B297" s="2" t="s">
        <v>85</v>
      </c>
      <c r="C297" s="1" t="s">
        <v>246</v>
      </c>
      <c r="D297" s="2">
        <v>172</v>
      </c>
      <c r="E297" s="2">
        <f t="shared" si="4"/>
        <v>172</v>
      </c>
      <c r="F297" s="2">
        <v>51</v>
      </c>
      <c r="G297" s="2">
        <v>24</v>
      </c>
      <c r="H297" s="2">
        <v>5</v>
      </c>
      <c r="I297" s="2">
        <v>120</v>
      </c>
      <c r="J297" s="2">
        <v>8000</v>
      </c>
      <c r="K297" s="2">
        <v>738</v>
      </c>
      <c r="L297" s="2">
        <v>1000</v>
      </c>
      <c r="M297" s="2">
        <v>77</v>
      </c>
      <c r="N297" s="2" t="s">
        <v>17</v>
      </c>
      <c r="O297" s="2" t="s">
        <v>4</v>
      </c>
      <c r="P297" s="2"/>
      <c r="Q297" s="2" t="s">
        <v>5</v>
      </c>
      <c r="R297" s="2" t="s">
        <v>6</v>
      </c>
    </row>
    <row r="298" spans="1:18" ht="29" x14ac:dyDescent="0.35">
      <c r="A298" s="8" t="s">
        <v>340</v>
      </c>
      <c r="B298" s="2" t="s">
        <v>16</v>
      </c>
      <c r="C298" s="1" t="s">
        <v>274</v>
      </c>
      <c r="D298" s="2">
        <v>175</v>
      </c>
      <c r="E298" s="2">
        <f t="shared" si="4"/>
        <v>175</v>
      </c>
      <c r="F298" s="2">
        <v>69</v>
      </c>
      <c r="G298" s="2">
        <v>24</v>
      </c>
      <c r="H298" s="2">
        <v>4.8</v>
      </c>
      <c r="I298" s="2">
        <v>115</v>
      </c>
      <c r="J298" s="2">
        <v>4950</v>
      </c>
      <c r="K298" s="2">
        <v>918</v>
      </c>
      <c r="L298" s="2">
        <v>830</v>
      </c>
      <c r="M298" s="2">
        <v>77</v>
      </c>
      <c r="N298" s="2" t="s">
        <v>17</v>
      </c>
      <c r="O298" s="2" t="s">
        <v>4</v>
      </c>
      <c r="P298" s="2"/>
      <c r="Q298" s="2" t="s">
        <v>5</v>
      </c>
      <c r="R298" s="2" t="s">
        <v>6</v>
      </c>
    </row>
    <row r="299" spans="1:18" ht="29" x14ac:dyDescent="0.35">
      <c r="A299" s="8" t="s">
        <v>340</v>
      </c>
      <c r="B299" s="2" t="s">
        <v>85</v>
      </c>
      <c r="C299" s="1" t="s">
        <v>268</v>
      </c>
      <c r="D299" s="2">
        <v>172</v>
      </c>
      <c r="E299" s="2">
        <f t="shared" si="4"/>
        <v>172</v>
      </c>
      <c r="F299" s="2">
        <v>51</v>
      </c>
      <c r="G299" s="2">
        <v>48</v>
      </c>
      <c r="H299" s="2">
        <v>2.91</v>
      </c>
      <c r="I299" s="2">
        <v>140</v>
      </c>
      <c r="J299" s="2">
        <v>8600</v>
      </c>
      <c r="K299" s="2">
        <v>927.6</v>
      </c>
      <c r="L299" s="2">
        <v>1000</v>
      </c>
      <c r="M299" s="2">
        <v>78</v>
      </c>
      <c r="N299" s="2" t="s">
        <v>17</v>
      </c>
      <c r="O299" s="2" t="s">
        <v>4</v>
      </c>
      <c r="P299" s="2"/>
      <c r="Q299" s="2" t="s">
        <v>5</v>
      </c>
      <c r="R299" s="2" t="s">
        <v>6</v>
      </c>
    </row>
    <row r="300" spans="1:18" ht="29" x14ac:dyDescent="0.35">
      <c r="A300" s="8" t="s">
        <v>340</v>
      </c>
      <c r="B300" s="2" t="s">
        <v>310</v>
      </c>
      <c r="C300" s="1" t="s">
        <v>309</v>
      </c>
      <c r="D300" s="2">
        <v>172</v>
      </c>
      <c r="E300" s="2">
        <f t="shared" si="4"/>
        <v>172</v>
      </c>
      <c r="F300" s="2">
        <v>51</v>
      </c>
      <c r="G300" s="2">
        <v>48</v>
      </c>
      <c r="H300" s="2">
        <v>2.91</v>
      </c>
      <c r="I300" s="2">
        <v>140</v>
      </c>
      <c r="J300" s="2">
        <v>8600</v>
      </c>
      <c r="K300" s="2">
        <v>927.6</v>
      </c>
      <c r="L300" s="2">
        <v>1000</v>
      </c>
      <c r="M300" s="2">
        <v>78</v>
      </c>
      <c r="N300" s="2" t="s">
        <v>17</v>
      </c>
      <c r="O300" s="2" t="s">
        <v>4</v>
      </c>
      <c r="P300" s="2" t="s">
        <v>289</v>
      </c>
      <c r="Q300" s="2" t="s">
        <v>5</v>
      </c>
      <c r="R300" s="2" t="s">
        <v>6</v>
      </c>
    </row>
    <row r="301" spans="1:18" x14ac:dyDescent="0.35">
      <c r="A301" s="8" t="s">
        <v>340</v>
      </c>
      <c r="B301" s="6" t="s">
        <v>48</v>
      </c>
      <c r="C301" s="5" t="s">
        <v>68</v>
      </c>
      <c r="D301" s="6">
        <v>80</v>
      </c>
      <c r="E301" s="2">
        <f t="shared" si="4"/>
        <v>80</v>
      </c>
      <c r="F301" s="6">
        <v>80</v>
      </c>
      <c r="G301" s="6">
        <v>12</v>
      </c>
      <c r="H301" s="6">
        <v>9.1999999999999993</v>
      </c>
      <c r="I301" s="6">
        <v>110.4</v>
      </c>
      <c r="J301" s="6">
        <v>14600</v>
      </c>
      <c r="K301" s="6">
        <v>330</v>
      </c>
      <c r="L301" s="6">
        <v>1150</v>
      </c>
      <c r="M301" s="6">
        <v>80</v>
      </c>
      <c r="N301" s="6" t="s">
        <v>17</v>
      </c>
      <c r="O301" s="6" t="s">
        <v>4</v>
      </c>
      <c r="P301" s="6"/>
      <c r="Q301" s="6" t="s">
        <v>5</v>
      </c>
      <c r="R301" s="6" t="s">
        <v>6</v>
      </c>
    </row>
    <row r="302" spans="1:18" ht="29" x14ac:dyDescent="0.35">
      <c r="A302" s="8" t="s">
        <v>340</v>
      </c>
      <c r="B302" s="2" t="s">
        <v>16</v>
      </c>
      <c r="C302" s="1" t="s">
        <v>275</v>
      </c>
      <c r="D302" s="2">
        <v>175</v>
      </c>
      <c r="E302" s="2">
        <f t="shared" si="4"/>
        <v>175</v>
      </c>
      <c r="F302" s="2">
        <v>69</v>
      </c>
      <c r="G302" s="2">
        <v>48</v>
      </c>
      <c r="H302" s="2">
        <v>3.5</v>
      </c>
      <c r="I302" s="2">
        <v>168</v>
      </c>
      <c r="J302" s="2">
        <v>5700</v>
      </c>
      <c r="K302" s="2">
        <v>1056</v>
      </c>
      <c r="L302" s="2">
        <v>1100</v>
      </c>
      <c r="M302" s="2">
        <v>80</v>
      </c>
      <c r="N302" s="2" t="s">
        <v>17</v>
      </c>
      <c r="O302" s="2" t="s">
        <v>4</v>
      </c>
      <c r="P302" s="2"/>
      <c r="Q302" s="2" t="s">
        <v>5</v>
      </c>
      <c r="R302" s="2" t="s">
        <v>6</v>
      </c>
    </row>
    <row r="303" spans="1:18" ht="29" x14ac:dyDescent="0.35">
      <c r="A303" s="8" t="s">
        <v>340</v>
      </c>
      <c r="B303" s="2" t="s">
        <v>294</v>
      </c>
      <c r="C303" s="1" t="s">
        <v>301</v>
      </c>
      <c r="D303" s="2">
        <v>175</v>
      </c>
      <c r="E303" s="2">
        <f t="shared" si="4"/>
        <v>175</v>
      </c>
      <c r="F303" s="2">
        <v>69</v>
      </c>
      <c r="G303" s="2">
        <v>48</v>
      </c>
      <c r="H303" s="2">
        <v>3.85</v>
      </c>
      <c r="I303" s="2">
        <v>184.8</v>
      </c>
      <c r="J303" s="2">
        <v>5700</v>
      </c>
      <c r="K303" s="2">
        <v>1038</v>
      </c>
      <c r="L303" s="2">
        <v>1100</v>
      </c>
      <c r="M303" s="2">
        <v>80</v>
      </c>
      <c r="N303" s="2" t="s">
        <v>17</v>
      </c>
      <c r="O303" s="2" t="s">
        <v>4</v>
      </c>
      <c r="P303" s="2" t="s">
        <v>11</v>
      </c>
      <c r="Q303" s="2" t="s">
        <v>5</v>
      </c>
      <c r="R303" s="2" t="s">
        <v>6</v>
      </c>
    </row>
    <row r="304" spans="1:18" x14ac:dyDescent="0.35">
      <c r="A304" s="8" t="s">
        <v>340</v>
      </c>
      <c r="B304" s="6" t="s">
        <v>48</v>
      </c>
      <c r="C304" s="5" t="s">
        <v>66</v>
      </c>
      <c r="D304" s="6">
        <v>92</v>
      </c>
      <c r="E304" s="2">
        <f t="shared" si="4"/>
        <v>92</v>
      </c>
      <c r="F304" s="6">
        <v>76</v>
      </c>
      <c r="G304" s="6">
        <v>12</v>
      </c>
      <c r="H304" s="6">
        <v>9</v>
      </c>
      <c r="I304" s="6">
        <v>108</v>
      </c>
      <c r="J304" s="6">
        <v>13300</v>
      </c>
      <c r="K304" s="6">
        <v>348</v>
      </c>
      <c r="L304" s="6">
        <v>1650</v>
      </c>
      <c r="M304" s="6">
        <v>81</v>
      </c>
      <c r="N304" s="6" t="s">
        <v>17</v>
      </c>
      <c r="O304" s="6" t="s">
        <v>4</v>
      </c>
      <c r="P304" s="6"/>
      <c r="Q304" s="6" t="s">
        <v>5</v>
      </c>
      <c r="R304" s="6" t="s">
        <v>6</v>
      </c>
    </row>
    <row r="305" spans="1:18" x14ac:dyDescent="0.35">
      <c r="A305" s="8" t="s">
        <v>340</v>
      </c>
      <c r="B305" s="6" t="s">
        <v>48</v>
      </c>
      <c r="C305" s="5" t="s">
        <v>67</v>
      </c>
      <c r="D305" s="6">
        <v>92</v>
      </c>
      <c r="E305" s="2">
        <f t="shared" si="4"/>
        <v>92</v>
      </c>
      <c r="F305" s="6">
        <v>76</v>
      </c>
      <c r="G305" s="6">
        <v>48</v>
      </c>
      <c r="H305" s="6">
        <v>2.2000000000000002</v>
      </c>
      <c r="I305" s="6">
        <v>105.6</v>
      </c>
      <c r="J305" s="6">
        <v>13300</v>
      </c>
      <c r="K305" s="6">
        <v>348</v>
      </c>
      <c r="L305" s="6">
        <v>1650</v>
      </c>
      <c r="M305" s="6">
        <v>81</v>
      </c>
      <c r="N305" s="6" t="s">
        <v>17</v>
      </c>
      <c r="O305" s="6" t="s">
        <v>4</v>
      </c>
      <c r="P305" s="6"/>
      <c r="Q305" s="6" t="s">
        <v>5</v>
      </c>
      <c r="R305" s="6" t="s">
        <v>6</v>
      </c>
    </row>
    <row r="306" spans="1:18" ht="29" x14ac:dyDescent="0.35">
      <c r="A306" s="8" t="s">
        <v>340</v>
      </c>
      <c r="B306" s="2" t="s">
        <v>85</v>
      </c>
      <c r="C306" s="1" t="s">
        <v>222</v>
      </c>
      <c r="D306" s="2">
        <v>200</v>
      </c>
      <c r="E306" s="2">
        <f t="shared" si="4"/>
        <v>200</v>
      </c>
      <c r="F306" s="2">
        <v>70</v>
      </c>
      <c r="G306" s="2">
        <v>48</v>
      </c>
      <c r="H306" s="2">
        <v>12.5</v>
      </c>
      <c r="I306" s="2">
        <v>600</v>
      </c>
      <c r="J306" s="2">
        <v>8000</v>
      </c>
      <c r="K306" s="2">
        <v>1890</v>
      </c>
      <c r="L306" s="2">
        <v>1400</v>
      </c>
      <c r="M306" s="2">
        <v>81</v>
      </c>
      <c r="N306" s="2" t="s">
        <v>17</v>
      </c>
      <c r="O306" s="2" t="s">
        <v>4</v>
      </c>
      <c r="P306" s="2"/>
      <c r="Q306" s="2" t="s">
        <v>5</v>
      </c>
      <c r="R306" s="2" t="s">
        <v>6</v>
      </c>
    </row>
    <row r="307" spans="1:18" x14ac:dyDescent="0.35">
      <c r="A307" s="8" t="s">
        <v>340</v>
      </c>
      <c r="B307" s="6" t="s">
        <v>48</v>
      </c>
      <c r="C307" s="5" t="s">
        <v>51</v>
      </c>
      <c r="D307" s="6">
        <v>172</v>
      </c>
      <c r="E307" s="2">
        <f t="shared" si="4"/>
        <v>172</v>
      </c>
      <c r="F307" s="6">
        <v>102</v>
      </c>
      <c r="G307" s="6">
        <v>48</v>
      </c>
      <c r="H307" s="6">
        <v>5.5</v>
      </c>
      <c r="I307" s="6">
        <v>264</v>
      </c>
      <c r="J307" s="6">
        <v>7300</v>
      </c>
      <c r="K307" s="6">
        <v>1080</v>
      </c>
      <c r="L307" s="6">
        <v>1400</v>
      </c>
      <c r="M307" s="6">
        <v>83</v>
      </c>
      <c r="N307" s="6" t="s">
        <v>17</v>
      </c>
      <c r="O307" s="6" t="s">
        <v>4</v>
      </c>
      <c r="P307" s="6"/>
      <c r="Q307" s="6" t="s">
        <v>5</v>
      </c>
      <c r="R307" s="6" t="s">
        <v>6</v>
      </c>
    </row>
    <row r="308" spans="1:18" ht="29" x14ac:dyDescent="0.35">
      <c r="A308" s="8" t="s">
        <v>340</v>
      </c>
      <c r="B308" s="2" t="s">
        <v>85</v>
      </c>
      <c r="C308" s="1" t="s">
        <v>247</v>
      </c>
      <c r="D308" s="2">
        <v>172</v>
      </c>
      <c r="E308" s="2">
        <f t="shared" si="4"/>
        <v>172</v>
      </c>
      <c r="F308" s="2">
        <v>51</v>
      </c>
      <c r="G308" s="2">
        <v>48</v>
      </c>
      <c r="H308" s="2">
        <v>5</v>
      </c>
      <c r="I308" s="2">
        <v>240</v>
      </c>
      <c r="J308" s="2">
        <v>10500</v>
      </c>
      <c r="K308" s="2">
        <v>966.00000000000011</v>
      </c>
      <c r="L308" s="2">
        <v>1600</v>
      </c>
      <c r="M308" s="2">
        <v>83</v>
      </c>
      <c r="N308" s="2" t="s">
        <v>17</v>
      </c>
      <c r="O308" s="2" t="s">
        <v>4</v>
      </c>
      <c r="P308" s="2"/>
      <c r="Q308" s="2" t="s">
        <v>5</v>
      </c>
      <c r="R308" s="2" t="s">
        <v>6</v>
      </c>
    </row>
    <row r="309" spans="1:18" ht="29" x14ac:dyDescent="0.35">
      <c r="A309" s="8" t="s">
        <v>340</v>
      </c>
      <c r="B309" s="2" t="s">
        <v>178</v>
      </c>
      <c r="C309" s="1" t="s">
        <v>181</v>
      </c>
      <c r="D309" s="2">
        <v>172</v>
      </c>
      <c r="E309" s="2">
        <f t="shared" si="4"/>
        <v>172</v>
      </c>
      <c r="F309" s="2">
        <v>51</v>
      </c>
      <c r="G309" s="2">
        <v>48</v>
      </c>
      <c r="H309" s="2">
        <v>5</v>
      </c>
      <c r="I309" s="2">
        <v>240</v>
      </c>
      <c r="J309" s="2">
        <v>10500</v>
      </c>
      <c r="K309" s="2">
        <v>966.00000000000011</v>
      </c>
      <c r="L309" s="2">
        <v>1600</v>
      </c>
      <c r="M309" s="2">
        <v>83</v>
      </c>
      <c r="N309" s="2" t="s">
        <v>17</v>
      </c>
      <c r="O309" s="2" t="s">
        <v>4</v>
      </c>
      <c r="P309" s="2"/>
      <c r="Q309" s="2" t="s">
        <v>5</v>
      </c>
      <c r="R309" s="2" t="s">
        <v>6</v>
      </c>
    </row>
    <row r="310" spans="1:18" x14ac:dyDescent="0.35">
      <c r="A310" s="8" t="s">
        <v>340</v>
      </c>
      <c r="B310" s="2" t="s">
        <v>85</v>
      </c>
      <c r="C310" s="10" t="s">
        <v>353</v>
      </c>
      <c r="D310" s="8">
        <v>120</v>
      </c>
      <c r="E310" s="8">
        <f t="shared" si="4"/>
        <v>120</v>
      </c>
      <c r="F310" s="8">
        <v>38</v>
      </c>
      <c r="G310" s="8">
        <v>12</v>
      </c>
      <c r="H310" s="8">
        <v>2.1</v>
      </c>
      <c r="I310" s="8">
        <v>25.2</v>
      </c>
      <c r="J310" s="8">
        <v>5500</v>
      </c>
      <c r="K310" s="8">
        <f>5.45*60</f>
        <v>327</v>
      </c>
      <c r="L310" s="8">
        <v>265</v>
      </c>
      <c r="M310" s="8">
        <v>60</v>
      </c>
      <c r="N310" s="8" t="s">
        <v>17</v>
      </c>
      <c r="O310" s="2" t="s">
        <v>4</v>
      </c>
      <c r="P310" s="8"/>
      <c r="Q310" s="2" t="s">
        <v>5</v>
      </c>
      <c r="R310" s="2" t="s">
        <v>5</v>
      </c>
    </row>
    <row r="311" spans="1:18" x14ac:dyDescent="0.35">
      <c r="A311" s="8" t="s">
        <v>340</v>
      </c>
      <c r="B311" s="2" t="s">
        <v>85</v>
      </c>
      <c r="C311" s="11" t="s">
        <v>354</v>
      </c>
      <c r="D311" s="8">
        <v>120</v>
      </c>
      <c r="E311" s="8">
        <f t="shared" ref="E311" si="5">+D311</f>
        <v>120</v>
      </c>
      <c r="F311" s="8">
        <v>38</v>
      </c>
      <c r="G311" s="8">
        <v>24</v>
      </c>
      <c r="H311" s="8">
        <v>0.8</v>
      </c>
      <c r="I311" s="8">
        <v>19.2</v>
      </c>
      <c r="J311" s="8">
        <v>5200</v>
      </c>
      <c r="K311" s="8">
        <f>5.16*60</f>
        <v>309.60000000000002</v>
      </c>
      <c r="L311" s="8">
        <v>237</v>
      </c>
      <c r="M311" s="8">
        <v>58</v>
      </c>
      <c r="N311" s="8" t="s">
        <v>17</v>
      </c>
      <c r="O311" s="2" t="s">
        <v>4</v>
      </c>
      <c r="P311" s="8"/>
      <c r="Q311" s="2" t="s">
        <v>5</v>
      </c>
      <c r="R311" s="2" t="s">
        <v>5</v>
      </c>
    </row>
    <row r="312" spans="1:18" x14ac:dyDescent="0.35">
      <c r="A312" s="8" t="s">
        <v>340</v>
      </c>
      <c r="B312" s="2" t="s">
        <v>85</v>
      </c>
      <c r="C312" s="9" t="s">
        <v>355</v>
      </c>
      <c r="D312" s="8">
        <v>80</v>
      </c>
      <c r="E312" s="8">
        <f t="shared" ref="E312:E313" si="6">+D312</f>
        <v>80</v>
      </c>
      <c r="F312" s="8">
        <v>38</v>
      </c>
      <c r="G312" s="8">
        <v>12</v>
      </c>
      <c r="H312" s="8">
        <v>0.59</v>
      </c>
      <c r="I312" s="8">
        <v>7.08</v>
      </c>
      <c r="J312" s="8">
        <v>8700</v>
      </c>
      <c r="K312" s="8">
        <f>2.2*60</f>
        <v>132</v>
      </c>
      <c r="L312" s="8">
        <v>294</v>
      </c>
      <c r="M312" s="8">
        <v>54</v>
      </c>
      <c r="N312" s="8" t="s">
        <v>17</v>
      </c>
      <c r="O312" s="2" t="s">
        <v>4</v>
      </c>
      <c r="P312" s="8"/>
      <c r="Q312" s="2" t="s">
        <v>5</v>
      </c>
      <c r="R312" s="2" t="s">
        <v>5</v>
      </c>
    </row>
    <row r="313" spans="1:18" x14ac:dyDescent="0.35">
      <c r="A313" s="8" t="s">
        <v>340</v>
      </c>
      <c r="B313" s="2" t="s">
        <v>85</v>
      </c>
      <c r="C313" s="9" t="s">
        <v>356</v>
      </c>
      <c r="D313" s="7">
        <v>120</v>
      </c>
      <c r="E313" s="7">
        <f t="shared" si="6"/>
        <v>120</v>
      </c>
      <c r="F313" s="7">
        <v>25</v>
      </c>
      <c r="G313" s="7">
        <v>24</v>
      </c>
      <c r="H313" s="7">
        <v>0.31</v>
      </c>
      <c r="I313" s="7">
        <v>7.44</v>
      </c>
      <c r="J313" s="7">
        <v>5400</v>
      </c>
      <c r="K313" s="7">
        <f>3.2*60</f>
        <v>192</v>
      </c>
      <c r="L313" s="7">
        <v>260</v>
      </c>
      <c r="M313" s="7">
        <v>54</v>
      </c>
      <c r="N313" s="8" t="s">
        <v>17</v>
      </c>
      <c r="O313" s="2" t="s">
        <v>4</v>
      </c>
      <c r="P313" s="8"/>
      <c r="Q313" s="2" t="s">
        <v>5</v>
      </c>
      <c r="R313" s="2" t="s">
        <v>5</v>
      </c>
    </row>
    <row r="314" spans="1:18" x14ac:dyDescent="0.35">
      <c r="A314" s="8" t="s">
        <v>340</v>
      </c>
      <c r="B314" s="2" t="s">
        <v>85</v>
      </c>
      <c r="C314" s="9" t="s">
        <v>357</v>
      </c>
      <c r="D314" s="7">
        <v>120</v>
      </c>
      <c r="E314" s="7">
        <f t="shared" ref="E314:E318" si="7">+D314</f>
        <v>120</v>
      </c>
      <c r="F314" s="7">
        <v>25</v>
      </c>
      <c r="G314" s="7">
        <v>24</v>
      </c>
      <c r="H314" s="7">
        <v>0.84</v>
      </c>
      <c r="I314" s="7">
        <v>20.16</v>
      </c>
      <c r="J314" s="7">
        <v>5100</v>
      </c>
      <c r="K314" s="7">
        <f>4.83*60</f>
        <v>289.8</v>
      </c>
      <c r="L314" s="7">
        <v>224</v>
      </c>
      <c r="M314" s="7">
        <v>58</v>
      </c>
      <c r="N314" s="8" t="s">
        <v>17</v>
      </c>
      <c r="O314" s="2" t="s">
        <v>4</v>
      </c>
      <c r="P314" s="8"/>
      <c r="Q314" s="2" t="s">
        <v>5</v>
      </c>
      <c r="R314" s="2" t="s">
        <v>5</v>
      </c>
    </row>
    <row r="315" spans="1:18" x14ac:dyDescent="0.35">
      <c r="A315" s="8" t="s">
        <v>340</v>
      </c>
      <c r="B315" s="2" t="s">
        <v>85</v>
      </c>
      <c r="C315" s="9" t="s">
        <v>358</v>
      </c>
      <c r="D315" s="7">
        <v>140</v>
      </c>
      <c r="E315" s="7">
        <f t="shared" si="7"/>
        <v>140</v>
      </c>
      <c r="F315" s="7">
        <v>38</v>
      </c>
      <c r="G315" s="7">
        <v>24</v>
      </c>
      <c r="H315" s="7">
        <v>0.85</v>
      </c>
      <c r="I315" s="7">
        <v>20.399999999999999</v>
      </c>
      <c r="J315" s="7">
        <v>5200</v>
      </c>
      <c r="K315" s="7">
        <f>6*60</f>
        <v>360</v>
      </c>
      <c r="L315" s="7">
        <v>300</v>
      </c>
      <c r="M315" s="7">
        <v>62</v>
      </c>
      <c r="N315" t="s">
        <v>253</v>
      </c>
      <c r="O315" s="2" t="s">
        <v>4</v>
      </c>
      <c r="P315" s="8"/>
      <c r="Q315" s="2" t="s">
        <v>5</v>
      </c>
      <c r="R315" s="2" t="s">
        <v>5</v>
      </c>
    </row>
    <row r="316" spans="1:18" x14ac:dyDescent="0.35">
      <c r="A316" s="8" t="s">
        <v>340</v>
      </c>
      <c r="B316" s="2" t="s">
        <v>85</v>
      </c>
      <c r="C316" s="9" t="s">
        <v>359</v>
      </c>
      <c r="D316" s="7">
        <v>80</v>
      </c>
      <c r="E316" s="7">
        <f t="shared" si="7"/>
        <v>80</v>
      </c>
      <c r="F316" s="7">
        <v>25</v>
      </c>
      <c r="G316" s="7">
        <v>24</v>
      </c>
      <c r="H316" s="7">
        <v>0.28000000000000003</v>
      </c>
      <c r="I316" s="7">
        <v>6.72</v>
      </c>
      <c r="J316" s="7">
        <v>7400</v>
      </c>
      <c r="K316" s="7">
        <f>2.07*60</f>
        <v>124.19999999999999</v>
      </c>
      <c r="L316" s="7">
        <v>177.6</v>
      </c>
      <c r="M316" s="7">
        <v>48</v>
      </c>
      <c r="N316" s="8" t="s">
        <v>17</v>
      </c>
      <c r="O316" s="2" t="s">
        <v>4</v>
      </c>
      <c r="P316" s="8"/>
      <c r="Q316" s="2" t="s">
        <v>5</v>
      </c>
      <c r="R316" s="2" t="s">
        <v>5</v>
      </c>
    </row>
    <row r="317" spans="1:18" x14ac:dyDescent="0.35">
      <c r="A317" s="8" t="s">
        <v>340</v>
      </c>
      <c r="B317" s="2" t="s">
        <v>85</v>
      </c>
      <c r="C317" s="9" t="s">
        <v>360</v>
      </c>
      <c r="D317" s="7">
        <v>120</v>
      </c>
      <c r="E317" s="7">
        <f t="shared" si="7"/>
        <v>120</v>
      </c>
      <c r="F317" s="7">
        <v>25</v>
      </c>
      <c r="G317" s="7">
        <v>24</v>
      </c>
      <c r="H317" s="7">
        <v>0.47</v>
      </c>
      <c r="I317" s="7">
        <v>11.28</v>
      </c>
      <c r="J317" s="7">
        <v>4100</v>
      </c>
      <c r="K317" s="7">
        <f>3.68*60</f>
        <v>220.8</v>
      </c>
      <c r="L317" s="7">
        <v>120</v>
      </c>
      <c r="M317" s="7">
        <v>51</v>
      </c>
      <c r="N317" s="8" t="s">
        <v>17</v>
      </c>
      <c r="O317" s="2" t="s">
        <v>4</v>
      </c>
      <c r="P317" s="8"/>
      <c r="Q317" s="2" t="s">
        <v>5</v>
      </c>
      <c r="R317" s="2" t="s">
        <v>5</v>
      </c>
    </row>
    <row r="318" spans="1:18" x14ac:dyDescent="0.35">
      <c r="A318" s="8" t="s">
        <v>340</v>
      </c>
      <c r="B318" s="2" t="s">
        <v>85</v>
      </c>
      <c r="C318" s="9" t="s">
        <v>361</v>
      </c>
      <c r="D318" s="7">
        <v>80</v>
      </c>
      <c r="E318" s="7">
        <f t="shared" si="7"/>
        <v>80</v>
      </c>
      <c r="F318" s="7">
        <v>38</v>
      </c>
      <c r="G318" s="7">
        <v>12</v>
      </c>
      <c r="H318" s="7">
        <v>1.5</v>
      </c>
      <c r="I318" s="7">
        <v>18</v>
      </c>
      <c r="J318" s="7">
        <v>8000</v>
      </c>
      <c r="K318" s="7">
        <f>3.05*60</f>
        <v>183</v>
      </c>
      <c r="L318" s="7">
        <v>301</v>
      </c>
      <c r="M318" s="7">
        <v>58</v>
      </c>
      <c r="N318" s="8" t="s">
        <v>17</v>
      </c>
      <c r="O318" s="2" t="s">
        <v>4</v>
      </c>
      <c r="P318" s="8"/>
      <c r="Q318" s="2" t="s">
        <v>5</v>
      </c>
      <c r="R318" s="2" t="s">
        <v>5</v>
      </c>
    </row>
    <row r="319" spans="1:18" x14ac:dyDescent="0.35">
      <c r="A319" s="8" t="s">
        <v>340</v>
      </c>
      <c r="B319" s="2" t="s">
        <v>362</v>
      </c>
      <c r="C319" s="9" t="s">
        <v>363</v>
      </c>
      <c r="D319" s="7">
        <v>120</v>
      </c>
      <c r="E319" s="7">
        <f t="shared" ref="E319:E320" si="8">+D319</f>
        <v>120</v>
      </c>
      <c r="F319" s="7">
        <v>38</v>
      </c>
      <c r="G319" s="7">
        <v>24</v>
      </c>
      <c r="H319" s="7">
        <v>1.1000000000000001</v>
      </c>
      <c r="I319" s="7">
        <v>26.4</v>
      </c>
      <c r="J319" s="7">
        <v>5600</v>
      </c>
      <c r="K319" s="7">
        <f>6*60</f>
        <v>360</v>
      </c>
      <c r="L319" s="7">
        <v>270</v>
      </c>
      <c r="M319" s="7">
        <v>58</v>
      </c>
      <c r="N319" s="8" t="s">
        <v>364</v>
      </c>
      <c r="O319" s="2" t="s">
        <v>4</v>
      </c>
      <c r="P319" s="8"/>
      <c r="Q319" s="2" t="s">
        <v>5</v>
      </c>
      <c r="R319" s="2" t="s">
        <v>5</v>
      </c>
    </row>
    <row r="320" spans="1:18" x14ac:dyDescent="0.35">
      <c r="A320" s="8" t="s">
        <v>340</v>
      </c>
      <c r="B320" s="2" t="s">
        <v>362</v>
      </c>
      <c r="C320" s="9" t="s">
        <v>365</v>
      </c>
      <c r="D320" s="7">
        <v>92</v>
      </c>
      <c r="E320" s="7">
        <f t="shared" si="8"/>
        <v>92</v>
      </c>
      <c r="F320" s="7">
        <v>38</v>
      </c>
      <c r="G320" s="7">
        <v>24</v>
      </c>
      <c r="H320" s="7">
        <v>0.75</v>
      </c>
      <c r="I320" s="7">
        <v>18</v>
      </c>
      <c r="J320" s="7">
        <v>8100</v>
      </c>
      <c r="K320" s="7">
        <f>3.3*60</f>
        <v>198</v>
      </c>
      <c r="L320" s="7">
        <v>315</v>
      </c>
      <c r="M320" s="7">
        <v>58</v>
      </c>
      <c r="N320" s="8" t="s">
        <v>364</v>
      </c>
      <c r="O320" s="2" t="s">
        <v>4</v>
      </c>
      <c r="P320" s="8"/>
      <c r="Q320" s="2" t="s">
        <v>5</v>
      </c>
      <c r="R320" s="2" t="s">
        <v>5</v>
      </c>
    </row>
  </sheetData>
  <autoFilter ref="B1:R309" xr:uid="{AC45C8C2-E192-4E5E-83D6-C3A748CBFCC4}"/>
  <hyperlinks>
    <hyperlink ref="C215" r:id="rId1" display="https://products.sanyodenki.com/en/sanace/ac/acdc-fan/9ADTS11P0F001/" xr:uid="{FA8B5426-7FE4-4DD0-9FA6-7D7381ACAB36}"/>
    <hyperlink ref="C281" r:id="rId2" display="https://products.sanyodenki.com/en/sanace/ac/acdc-fan/9ADTS11P0G001/" xr:uid="{74211ED6-544F-4FFB-AD8F-2D48A24BF9FD}"/>
    <hyperlink ref="C216" r:id="rId3" display="https://products.sanyodenki.com/en/sanace/ac/acdc-fan/9ADTS23P0F001/" xr:uid="{37015E84-A58E-4FFB-9C39-06C4662E9E8B}"/>
    <hyperlink ref="C282" r:id="rId4" display="https://products.sanyodenki.com/en/sanace/ac/acdc-fan/9ADTS23P0G001/" xr:uid="{B65A5672-5F94-4B62-AA68-189972ABD187}"/>
    <hyperlink ref="C271" r:id="rId5" display="https://products.sanyodenki.com/en/sanace/ac/acdc-fan/9ADW1TS11P0H001/" xr:uid="{7FD0DBA6-89AE-41D2-BDBA-F4FC9EDCAD7E}"/>
    <hyperlink ref="C209" r:id="rId6" display="https://products.sanyodenki.com/en/sanace/ac/acdc-fan/9ADW1TS11P0M001/" xr:uid="{98EA6BE6-781A-45B1-BD6E-05DA688832C0}"/>
    <hyperlink ref="C272" r:id="rId7" display="https://products.sanyodenki.com/en/sanace/ac/acdc-fan/9ADW1TS23P0H001/" xr:uid="{10E663AE-E70E-46EB-99DB-8C05FA247F3D}"/>
    <hyperlink ref="C210" r:id="rId8" display="https://products.sanyodenki.com/en/sanace/ac/acdc-fan/9ADW1TS23P0M001/" xr:uid="{8CC6972F-93C7-491B-9C67-09F93E7C143C}"/>
    <hyperlink ref="C254" r:id="rId9" display="https://products.sanyodenki.com/en/sanace/dc/centrifugal-fan/9B1TP24P0H001/" xr:uid="{00C9EFAF-D6ED-4CA6-872E-683B2932ECFC}"/>
    <hyperlink ref="C283" r:id="rId10" display="https://products.sanyodenki.com/en/sanace/dc/centrifugal-fan/9B1TP48P0G001/" xr:uid="{7822CC76-34C6-4B4A-82C9-21B935CF4B8B}"/>
    <hyperlink ref="C255" r:id="rId11" display="https://products.sanyodenki.com/en/sanace/dc/centrifugal-fan/9B1TP48P0H001/" xr:uid="{AB1D7DFC-1931-488D-9248-FE136F7DE151}"/>
    <hyperlink ref="C287" r:id="rId12" display="https://products.sanyodenki.com/en/sanace/dc/centrifugal-fan/9B1TS48P0G001/" xr:uid="{7C420B92-7F48-43BA-8932-DF92743743AD}"/>
    <hyperlink ref="C252" r:id="rId13" display="https://products.sanyodenki.com/en/sanace/dc/centrifugal-fan/9B1TS48P0H001/" xr:uid="{924786F4-A243-498E-865A-B138D8867AD7}"/>
    <hyperlink ref="C136" r:id="rId14" display="https://products.sanyodenki.com/en/sanace/dc/blower/9BFB12P2H003/" xr:uid="{0C77E609-C6A5-41A9-843C-D22235B0C047}"/>
    <hyperlink ref="C137" r:id="rId15" display="https://products.sanyodenki.com/en/sanace/dc/blower/9BFB24P2H003/" xr:uid="{398CE0C7-109B-4DDF-AFC1-026C43048A7D}"/>
    <hyperlink ref="C22" r:id="rId16" display="https://products.sanyodenki.com/en/sanace/dc/blower/9BMB12F201/" xr:uid="{DCD5C294-98E7-4C0F-94DE-1A95A31631DC}"/>
    <hyperlink ref="C109" r:id="rId17" display="https://products.sanyodenki.com/en/sanace/dc/blower/9BMB12G201/" xr:uid="{BC1B3D07-CAED-4633-A28F-3643A8C73845}"/>
    <hyperlink ref="C33" r:id="rId18" display="https://products.sanyodenki.com/en/sanace/dc/blower/9BMB12H201/" xr:uid="{E8478DE8-06A0-4DCD-9F37-9BC91DB44A22}"/>
    <hyperlink ref="C197" r:id="rId19" display="https://products.sanyodenki.com/en/sanace/dc/blower/9BMB12K201/" xr:uid="{5272068A-DEE5-4C17-9B77-364302D82B49}"/>
    <hyperlink ref="C23" r:id="rId20" display="https://products.sanyodenki.com/en/sanace/dc/blower/9BMB12P2F01/" xr:uid="{AE3DBC12-407D-4B8E-A877-63F0ED2DF508}"/>
    <hyperlink ref="C110" r:id="rId21" display="https://products.sanyodenki.com/en/sanace/dc/blower/9BMB12P2G01/" xr:uid="{F516ED14-0D1B-4687-A88F-E861244DEBF3}"/>
    <hyperlink ref="C34" r:id="rId22" display="https://products.sanyodenki.com/en/sanace/dc/blower/9BMB12P2H01/" xr:uid="{8F8E8CC1-075E-4E26-8509-F15EB438A37A}"/>
    <hyperlink ref="C198" r:id="rId23" display="https://products.sanyodenki.com/en/sanace/dc/blower/9BMB12P2K01/" xr:uid="{1C2356E8-BD00-4CBB-B1CC-B09193509AA1}"/>
    <hyperlink ref="C72" r:id="rId24" display="https://products.sanyodenki.com/en/sanace/dc/blower/9BMB12P2S01/" xr:uid="{87AF7138-7C3B-4960-801F-2EF6B943FA15}"/>
    <hyperlink ref="C73" r:id="rId25" display="https://products.sanyodenki.com/en/sanace/dc/blower/9BMB12S201/" xr:uid="{00EBE627-82C7-45EC-8344-C35579E20396}"/>
    <hyperlink ref="C24" r:id="rId26" display="https://products.sanyodenki.com/en/sanace/dc/blower/9BMB24F201/" xr:uid="{89602ADC-A4B0-4400-8138-14D558E8FDE0}"/>
    <hyperlink ref="C111" r:id="rId27" display="https://products.sanyodenki.com/en/sanace/dc/blower/9BMB24G201/" xr:uid="{557D13A5-00A4-403C-9C4E-C89B3F8BE54B}"/>
    <hyperlink ref="C35" r:id="rId28" display="https://products.sanyodenki.com/en/sanace/dc/blower/9BMB24H201/" xr:uid="{D4A2D72A-7B9F-418E-8682-0DA1A29567C5}"/>
    <hyperlink ref="C199" r:id="rId29" display="https://products.sanyodenki.com/en/sanace/dc/blower/9BMB24K201/" xr:uid="{5441F96F-30F8-4226-A379-0F715823E364}"/>
    <hyperlink ref="C25" r:id="rId30" display="https://products.sanyodenki.com/en/sanace/dc/blower/9BMB24P2F01/" xr:uid="{37C3635C-76A2-4D69-9E0D-6EFA79037301}"/>
    <hyperlink ref="C112" r:id="rId31" display="https://products.sanyodenki.com/en/sanace/dc/blower/9BMB24P2G01/" xr:uid="{C2D468A2-E8B1-436A-8310-4BC4BDE544E8}"/>
    <hyperlink ref="C36" r:id="rId32" display="https://products.sanyodenki.com/en/sanace/dc/blower/9BMB24P2H01/" xr:uid="{E90D7B19-A156-4E05-8289-346A0593990D}"/>
    <hyperlink ref="C200" r:id="rId33" display="https://products.sanyodenki.com/en/sanace/dc/blower/9BMB24P2K01/" xr:uid="{DF9F82C6-E0A4-4431-BA5C-5A996D93673C}"/>
    <hyperlink ref="C74" r:id="rId34" display="https://products.sanyodenki.com/en/sanace/dc/blower/9BMB24P2S01/" xr:uid="{BF03620D-A26A-45F2-B1B8-E22F25EF6446}"/>
    <hyperlink ref="C75" r:id="rId35" display="https://products.sanyodenki.com/en/sanace/dc/blower/9BMB24S201/" xr:uid="{3BB8D70A-3617-4B1A-A7C8-C9950D613F06}"/>
    <hyperlink ref="C230" r:id="rId36" display="https://products.sanyodenki.com/en/sanace/dc/blower/9BMC12P2G001/" xr:uid="{41DD202E-401A-4B7A-8AE6-6ED770F823BD}"/>
    <hyperlink ref="C231" r:id="rId37" display="https://products.sanyodenki.com/en/sanace/dc/blower/9BMC24P2G001/" xr:uid="{57A57CC6-0BD0-4A74-B3AB-EF5C6F57DD84}"/>
    <hyperlink ref="C217" r:id="rId38" display="https://products.sanyodenki.com/en/sanace/dc/counter-rotating-fan/9CR0612P5G03/" xr:uid="{A9CE4A7B-F37F-49FB-B238-C25A417E022F}"/>
    <hyperlink ref="C185" r:id="rId39" display="https://products.sanyodenki.com/en/sanace/dc/counter-rotating-fan/9CR0612P5H03/" xr:uid="{4B7306F9-16FC-4E52-AC53-280D1F88C06F}"/>
    <hyperlink ref="C245" r:id="rId40" display="https://products.sanyodenki.com/en/sanace/dc/counter-rotating-fan/9CR1212P0G03/" xr:uid="{3FC2FC10-117E-4331-AC47-A8FF8F460C8F}"/>
    <hyperlink ref="C307" r:id="rId41" display="https://products.sanyodenki.com/en/sanace/dc/counter-rotating-fan/9CR5748P9G001/" xr:uid="{42B67AE5-E756-4B6D-97EB-EC1E3F7E64D2}"/>
    <hyperlink ref="C138" r:id="rId42" display="https://products.sanyodenki.com/en/sanace/dc/counter-rotating-fan/9CRA0312P4J03/" xr:uid="{FBD972A7-CF70-46CE-916F-6F5E3AAD097D}"/>
    <hyperlink ref="C163" r:id="rId43" display="https://products.sanyodenki.com/en/sanace/dc/counter-rotating-fan/9CRA0312P4K03/" xr:uid="{366A8704-D8C8-4BD3-A63D-AF3298BD8233}"/>
    <hyperlink ref="C78" r:id="rId44" display="https://products.sanyodenki.com/en/sanace/dc/counter-rotating-fan/9CRA0412P4G03/" xr:uid="{9046360D-90E1-4C00-A8F9-F6078A2026A6}"/>
    <hyperlink ref="C139" r:id="rId45" display="https://products.sanyodenki.com/en/sanace/dc/counter-rotating-fan/9CRA0412P4J03/" xr:uid="{D145B212-85C4-4595-98C7-59B472742B48}"/>
    <hyperlink ref="C164" r:id="rId46" display="https://products.sanyodenki.com/en/sanace/dc/counter-rotating-fan/9CRA0412P4K03/" xr:uid="{9D443EDE-51BC-4314-9C56-2E1C2D0221A8}"/>
    <hyperlink ref="C201" r:id="rId47" display="https://products.sanyodenki.com/en/sanace/dc/counter-rotating-fan/9CRA0612P0G001/" xr:uid="{2645DF5D-6E51-4E11-A22C-E4E63B1851F2}"/>
    <hyperlink ref="C154" r:id="rId48" display="https://products.sanyodenki.com/en/sanace/dc/counter-rotating-fan/9CRA0612P0S001/" xr:uid="{DB757DA0-1836-4CEC-9ECA-AF3A85616E92}"/>
    <hyperlink ref="C186" r:id="rId49" display="https://products.sanyodenki.com/en/sanace/dc/counter-rotating-fan/9CRA0612P6G001/" xr:uid="{535A6816-1411-4BFF-B0FF-1807BF59F460}"/>
    <hyperlink ref="C246" r:id="rId50" display="https://products.sanyodenki.com/en/sanace/dc/counter-rotating-fan/9CRA0612P6J001/" xr:uid="{9398BB48-E7E7-4CB7-89BD-7AF822F7E389}"/>
    <hyperlink ref="C273" r:id="rId51" display="https://products.sanyodenki.com/en/sanace/dc/counter-rotating-fan/9CRA0612P6K001/" xr:uid="{F7D7D703-66B4-40A7-82EF-3D0175F1EB33}"/>
    <hyperlink ref="C291" r:id="rId52" display="https://products.sanyodenki.com/en/sanace/dc/counter-rotating-fan/9CRA0812P8G001/" xr:uid="{10F71838-FBA5-4F4D-B4D1-7F3AD9F174AB}"/>
    <hyperlink ref="C292" r:id="rId53" display="https://products.sanyodenki.com/en/sanace/dc/counter-rotating-fan/9CRA0824P8G001/" xr:uid="{9BC67CAF-9D10-419A-A322-902A8611122A}"/>
    <hyperlink ref="C293" r:id="rId54" display="https://products.sanyodenki.com/en/sanace/dc/counter-rotating-fan/9CRA0848P8G001/" xr:uid="{8E3F02ED-245B-4E77-8D42-8A437FA5388A}"/>
    <hyperlink ref="C304" r:id="rId55" display="https://products.sanyodenki.com/en/sanace/dc/counter-rotating-fan/9CRA0912P0G001/" xr:uid="{309D8A2A-41ED-4CA9-9889-A08447E628D9}"/>
    <hyperlink ref="C305" r:id="rId56" display="https://products.sanyodenki.com/en/sanace/dc/counter-rotating-fan/9CRA0948P0G601/" xr:uid="{0794583B-21B9-404C-B8DC-414A53087658}"/>
    <hyperlink ref="C301" r:id="rId57" display="https://products.sanyodenki.com/en/sanace/dc/counter-rotating-fan/9CRB0812P8G001/" xr:uid="{5FC61A15-2095-4352-8444-4206C6ACA560}"/>
    <hyperlink ref="C61" r:id="rId58" display="https://products.sanyodenki.com/en/sanace/dc/counter-rotating-fan/9CRD0412P5G03/" xr:uid="{B8A02D37-ECF8-41B0-98DE-20BB85917472}"/>
    <hyperlink ref="C32" r:id="rId59" display="https://products.sanyodenki.com/en/sanace/dc/counter-rotating-fan/9CRD0412P5H03/" xr:uid="{69AAD609-807A-46A6-9D2A-CC65D806570D}"/>
    <hyperlink ref="C113" r:id="rId60" display="https://products.sanyodenki.com/en/sanace/dc/counter-rotating-fan/9CRD0412P5J03/" xr:uid="{FB8984A6-AB4C-43CA-8D53-1D62C7346972}"/>
    <hyperlink ref="C12" r:id="rId61" display="https://products.sanyodenki.com/en/sanace/dc/counter-rotating-fan/9CRD0412P5M03/" xr:uid="{21E5EC44-B03B-420F-ACE4-E02A01006C04}"/>
    <hyperlink ref="C140" r:id="rId62" display="https://products.sanyodenki.com/en/sanace/dc/counter-rotating-fan/9CRE0412P5J03/" xr:uid="{03C684AC-917D-41A7-AF1E-24E351F8B0FD}"/>
    <hyperlink ref="C202" r:id="rId63" display="https://products.sanyodenki.com/en/sanace/dc/counter-rotating-fan/9CRE0612P0G001/" xr:uid="{96AE141F-746A-4773-9770-D35A3B375EEC}"/>
    <hyperlink ref="C294" r:id="rId64" display="https://products.sanyodenki.com/en/sanace/dc/counter-rotating-fan/9CRE0812P8G001/" xr:uid="{EFDF5F5B-38E9-4018-8263-12F39C230844}"/>
    <hyperlink ref="C247" r:id="rId65" display="https://products.sanyodenki.com/en/sanace/dc/counter-rotating-fan/9CRH0412P5J001/" xr:uid="{3DB984DE-709B-4A27-920A-A615BD321577}"/>
    <hyperlink ref="C203" r:id="rId66" display="https://products.sanyodenki.com/en/sanace/dc/long-life-fan/9CRL0612P0G001/" xr:uid="{9D9E32E0-D06E-4F02-A021-5DAB2CD4BAA2}"/>
    <hyperlink ref="C295" r:id="rId67" display="https://products.sanyodenki.com/en/sanace/dc/long-life-fan/9CRL0812P8G001/" xr:uid="{BB3A4A4D-F674-4480-953C-C26CA75B5111}"/>
    <hyperlink ref="C248" r:id="rId68" display="https://products.sanyodenki.com/en/sanace/dc/long-life-fan/9CRLA0612P0G001/" xr:uid="{73B49172-FA72-492F-8D6A-87AED85DE2A3}"/>
    <hyperlink ref="C218" r:id="rId69" display="https://products.sanyodenki.com/en/sanace/dc/counter-rotating-fan/9CRV0412P5J201/" xr:uid="{BF8CB357-1305-43E9-9C9A-D504BBDB9F7F}"/>
    <hyperlink ref="C104" r:id="rId70" display="https://products.sanyodenki.com/en/sanace/dc/dc-fan/9EC2024H001/" xr:uid="{07C1207E-ED2E-48CF-A2C1-4E9AEB416887}"/>
    <hyperlink ref="C221" r:id="rId71" display="https://products.sanyodenki.com/en/sanace/dc/dc-fan/9EC2048A001/" xr:uid="{4815C87F-4F6A-4509-A37D-9B5B7569FBA0}"/>
    <hyperlink ref="C105" r:id="rId72" display="https://products.sanyodenki.com/en/sanace/dc/dc-fan/9EC2048H001/" xr:uid="{3CFF8356-A283-4AB1-B49E-8454810654CE}"/>
    <hyperlink ref="C290" r:id="rId73" display="https://products.sanyodenki.com/en/sanace/dc/dc-fan/9EC2048J001/" xr:uid="{9991790C-AA31-4916-9C8A-F2BEFF3BF195}"/>
    <hyperlink ref="C62" r:id="rId74" display="https://products.sanyodenki.com/en/sanace/dc/dc-fan/9G0612G101/" xr:uid="{1C6715B3-5BC1-4CDE-B865-54F1314BC992}"/>
    <hyperlink ref="C63" r:id="rId75" display="https://products.sanyodenki.com/en/sanace/dc/dc-fan/9G0612G1011/" xr:uid="{302196C5-773E-4751-9382-FBD4336CF92C}"/>
    <hyperlink ref="C26" r:id="rId76" display="https://products.sanyodenki.com/en/sanace/dc/dc-fan/9G0612S101/" xr:uid="{08266BE6-04AE-491B-9A04-666B6FE14BCB}"/>
    <hyperlink ref="C27" r:id="rId77" display="https://products.sanyodenki.com/en/sanace/dc/dc-fan/9G0612S1011/" xr:uid="{6D107CB3-CEE0-4D86-B55C-C468125A3FE1}"/>
    <hyperlink ref="C64" r:id="rId78" display="https://products.sanyodenki.com/en/sanace/dc/dc-fan/9G0624G101/" xr:uid="{1042002C-528D-4B3F-B1F6-3425A95AD357}"/>
    <hyperlink ref="C65" r:id="rId79" display="https://products.sanyodenki.com/en/sanace/dc/dc-fan/9G0624G1011/" xr:uid="{33FCA57C-2673-44EC-97B3-6B8E3DBB567E}"/>
    <hyperlink ref="C28" r:id="rId80" display="https://products.sanyodenki.com/en/sanace/dc/dc-fan/9G0624S101/" xr:uid="{5BCB0786-9EBA-4DFE-8469-0A23473BC747}"/>
    <hyperlink ref="C29" r:id="rId81" display="https://products.sanyodenki.com/en/sanace/dc/dc-fan/9G0624S1011/" xr:uid="{7F8D3852-EE46-40DD-B4C9-42B9C0F9CBEB}"/>
    <hyperlink ref="C66" r:id="rId82" display="https://products.sanyodenki.com/en/sanace/dc/dc-fan/9G0648G101/" xr:uid="{AD1AF30E-C392-45CE-8173-D43BFBDB70AF}"/>
    <hyperlink ref="C67" r:id="rId83" display="https://products.sanyodenki.com/en/sanace/dc/dc-fan/9G0648G1011/" xr:uid="{E337C59B-06C7-4E93-9B26-2E10FB4F4BB3}"/>
    <hyperlink ref="C30" r:id="rId84" display="https://products.sanyodenki.com/en/sanace/dc/dc-fan/9G0648S101/" xr:uid="{E461105B-99FC-4B5F-BF6C-458AA51A2FD7}"/>
    <hyperlink ref="C31" r:id="rId85" display="https://products.sanyodenki.com/en/sanace/dc/dc-fan/9G0648S1011/" xr:uid="{28FCA364-7FEF-4C26-B63B-82C53DDA6AA3}"/>
    <hyperlink ref="C6" r:id="rId86" display="https://products.sanyodenki.com/en/sanace/dc/dc-fan/9GA0312P3G001/" xr:uid="{0BF35546-637A-44C0-87A4-23A59126AAC3}"/>
    <hyperlink ref="C7" r:id="rId87" display="https://products.sanyodenki.com/en/sanace/dc/dc-fan/9GA0312P3G0011/" xr:uid="{D3E5B761-90C2-4047-8326-6CA29ECC16F6}"/>
    <hyperlink ref="C57" r:id="rId88" display="https://products.sanyodenki.com/en/sanace/dc/dc-fan/9GA0312P3J001/" xr:uid="{5EBF71E6-ACE8-4178-8288-BE6B087908C3}"/>
    <hyperlink ref="C58" r:id="rId89" display="https://products.sanyodenki.com/en/sanace/dc/dc-fan/9GA0312P3J0011/" xr:uid="{D536FF73-5ACB-46E6-97F9-7129E1116562}"/>
    <hyperlink ref="C76" r:id="rId90" display="https://products.sanyodenki.com/en/sanace/dc/dc-fan/9GA0312P3K001/" xr:uid="{898597DC-40DC-48A0-BEFF-D73FE8345A02}"/>
    <hyperlink ref="C77" r:id="rId91" display="https://products.sanyodenki.com/en/sanace/dc/dc-fan/9GA0312P3K0011/" xr:uid="{B4A5B1E7-7B91-420D-A7D0-38C60DA6B2E2}"/>
    <hyperlink ref="C8" r:id="rId92" display="https://products.sanyodenki.com/en/sanace/dc/dc-fan/9GA0412P3G01/" xr:uid="{8DE3106C-2A83-4645-A5EB-18BADD8193C5}"/>
    <hyperlink ref="C9" r:id="rId93" display="https://products.sanyodenki.com/en/sanace/dc/dc-fan/9GA0412P3G011/" xr:uid="{B0362547-42DC-4DF5-82F5-2222C635AEA5}"/>
    <hyperlink ref="C13" r:id="rId94" display="https://products.sanyodenki.com/en/sanace/dc/dc-fan/9GA0412P3J01/" xr:uid="{D835E2C0-6BC1-4C75-9855-7BEEE293962C}"/>
    <hyperlink ref="C14" r:id="rId95" display="https://products.sanyodenki.com/en/sanace/dc/dc-fan/9GA0412P3J011/" xr:uid="{0043D942-8190-4EA2-AA58-EE1E11082ADA}"/>
    <hyperlink ref="C114" r:id="rId96" display="https://products.sanyodenki.com/en/sanace/dc/dc-fan/9GA0412P3K01/" xr:uid="{AE58B03D-2FBB-4C5F-A864-924E56EF2453}"/>
    <hyperlink ref="C115" r:id="rId97" display="https://products.sanyodenki.com/en/sanace/dc/dc-fan/9GA0412P3K011/" xr:uid="{0A2764A3-E962-4496-9B66-C7091BFF1757}"/>
    <hyperlink ref="C10" r:id="rId98" display="https://products.sanyodenki.com/en/sanace/dc/dc-fan/9GA0424P3G001/" xr:uid="{867BF2B2-741E-4C00-A957-BB12EF90FE15}"/>
    <hyperlink ref="C11" r:id="rId99" display="https://products.sanyodenki.com/en/sanace/dc/dc-fan/9GA0424P3G0011/" xr:uid="{54E2F143-72BF-4DA9-8003-B3AA73E0EBC5}"/>
    <hyperlink ref="C15" r:id="rId100" display="https://products.sanyodenki.com/en/sanace/dc/dc-fan/9GA0424P3J0011/" xr:uid="{6B64E71C-D316-45AB-82F2-E0EDDDCDCEB4}"/>
    <hyperlink ref="C4" r:id="rId101" display="https://products.sanyodenki.com/en/sanace/dc/dc-fan/9GA0612P1H03/" xr:uid="{34628819-D4B1-49CC-8A8A-CBD93807DE99}"/>
    <hyperlink ref="C5" r:id="rId102" display="https://products.sanyodenki.com/en/sanace/dc/dc-fan/9GA0612P1H031/" xr:uid="{856CDD98-7C02-4821-A052-54A987D64D8F}"/>
    <hyperlink ref="C155" r:id="rId103" display="https://products.sanyodenki.com/en/sanace/dc/dc-fan/9GA0612P1J03/" xr:uid="{DAFDD4E0-D352-4D2A-9817-D1CD11A0795A}"/>
    <hyperlink ref="C156" r:id="rId104" display="https://products.sanyodenki.com/en/sanace/dc/dc-fan/9GA0612P1J031/" xr:uid="{E3E95300-20F6-4FF0-AED3-33DE7215D05D}"/>
    <hyperlink ref="C87" r:id="rId105" display="https://products.sanyodenki.com/en/sanace/dc/dc-fan/9GA0612P1K03/" xr:uid="{FF012C20-4D82-4D13-928E-68EA2BAE1C9D}"/>
    <hyperlink ref="C88" r:id="rId106" display="https://products.sanyodenki.com/en/sanace/dc/dc-fan/9GA0612P1K031/" xr:uid="{BFA2C8FD-C0BA-4411-BF56-651C757C8B6E}"/>
    <hyperlink ref="C85" r:id="rId107" display="https://products.sanyodenki.com/en/sanace/dc/dc-fan/9GA0612P1K60/" xr:uid="{CBCAC9AF-DF24-4047-ADF3-B50989BF2E82}"/>
    <hyperlink ref="C86" r:id="rId108" display="https://products.sanyodenki.com/en/sanace/dc/dc-fan/9GA0612P1K601/" xr:uid="{FC91A844-F192-4F41-8CB1-6E20E3123D2E}"/>
    <hyperlink ref="C157" r:id="rId109" display="https://products.sanyodenki.com/en/sanace/dc/dc-fan/9GA0624P1J03/" xr:uid="{D2DF4868-9EDB-49F1-9005-34DB81AD678E}"/>
    <hyperlink ref="C89" r:id="rId110" display="https://products.sanyodenki.com/en/sanace/dc/dc-fan/9GA0624P1K03/" xr:uid="{F43DE002-7A20-44EC-8C1A-F5F90BBABEC5}"/>
    <hyperlink ref="C90" r:id="rId111" display="https://products.sanyodenki.com/en/sanace/dc/dc-fan/9GA0624P1K031/" xr:uid="{23B46B9A-556E-4B88-8349-508DB3A30C4C}"/>
    <hyperlink ref="C188" r:id="rId112" display="https://products.sanyodenki.com/en/sanace/dc/dc-fan/9GA0712P1G001/" xr:uid="{62934437-147D-4578-A3E9-9F18D95A53B2}"/>
    <hyperlink ref="C189" r:id="rId113" display="https://products.sanyodenki.com/en/sanace/dc/dc-fan/9GA0712P1G0011/" xr:uid="{BADE0C99-ABBC-4B57-B591-1A93C5EC4C70}"/>
    <hyperlink ref="C43" r:id="rId114" display="https://products.sanyodenki.com/en/sanace/dc/dc-fan/9GA0712P1H001/" xr:uid="{156B22D3-AC87-43DB-B7F8-E76C821607B7}"/>
    <hyperlink ref="C44" r:id="rId115" display="https://products.sanyodenki.com/en/sanace/dc/dc-fan/9GA0712P1H0011/" xr:uid="{881C53AD-FF5A-40E2-80BC-B15671F79503}"/>
    <hyperlink ref="C98" r:id="rId116" display="https://products.sanyodenki.com/en/sanace/dc/dc-fan/9GA0812P1G61/" xr:uid="{7653AF3D-0563-4C51-85E1-E5EF4EB91E17}"/>
    <hyperlink ref="C99" r:id="rId117" display="https://products.sanyodenki.com/en/sanace/dc/dc-fan/9GA0812P1G611/" xr:uid="{579A89FF-ABF3-4355-A73D-6B3E70F2C7DB}"/>
    <hyperlink ref="C16" r:id="rId118" display="https://products.sanyodenki.com/en/sanace/dc/dc-fan/9GA0812P1H61/" xr:uid="{D1E23981-28DD-4BB3-AC6B-6917A248BA5F}"/>
    <hyperlink ref="C17" r:id="rId119" display="https://products.sanyodenki.com/en/sanace/dc/dc-fan/9GA0812P1H611/" xr:uid="{BB7CB5A3-791B-45F7-99C5-25283A1EFE9C}"/>
    <hyperlink ref="C79" r:id="rId120" display="https://products.sanyodenki.com/en/sanace/dc/dc-fan/9GA0812P1S61/" xr:uid="{61173923-9391-4AE4-8959-8807B665AB39}"/>
    <hyperlink ref="C80" r:id="rId121" display="https://products.sanyodenki.com/en/sanace/dc/dc-fan/9GA0812P1S611/" xr:uid="{A5D52CF9-6E81-4BC9-9CF3-F1B1A86DF7E8}"/>
    <hyperlink ref="C37" r:id="rId122" display="https://products.sanyodenki.com/en/sanace/dc/dc-fan/9GA0812P2S001/" xr:uid="{EE65B977-98E4-4669-87B4-DCA6870CC4EA}"/>
    <hyperlink ref="C38" r:id="rId123" display="https://products.sanyodenki.com/en/sanace/dc/dc-fan/9GA0812P2S0011/" xr:uid="{C724CC77-2FDE-4605-8E87-0C31AF0D01DD}"/>
    <hyperlink ref="C18" r:id="rId124" display="https://products.sanyodenki.com/en/sanace/dc/dc-fan/9GA0824P1H61/" xr:uid="{CCA84470-84F6-456D-8E52-46C29FDFFF2A}"/>
    <hyperlink ref="C19" r:id="rId125" display="https://products.sanyodenki.com/en/sanace/dc/dc-fan/9GA0824P1H611/" xr:uid="{2B4B066C-4A1C-4353-B195-F1FA89430393}"/>
    <hyperlink ref="C81" r:id="rId126" display="https://products.sanyodenki.com/en/sanace/dc/dc-fan/9GA0824P1S61/" xr:uid="{BCECA68F-77DE-41DC-9010-CEED0C0A162F}"/>
    <hyperlink ref="C82" r:id="rId127" display="https://products.sanyodenki.com/en/sanace/dc/dc-fan/9GA0824P1S611/" xr:uid="{A4563B49-C838-4908-8123-494BBA25520A}"/>
    <hyperlink ref="C39" r:id="rId128" display="https://products.sanyodenki.com/en/sanace/dc/dc-fan/9GA0824P2S001/" xr:uid="{9AE28E34-251D-4017-AAB7-59D985D19D75}"/>
    <hyperlink ref="C40" r:id="rId129" display="https://products.sanyodenki.com/en/sanace/dc/dc-fan/9GA0824P2S0011/" xr:uid="{3836759E-DF93-4AD6-8F9D-A83F37276D1F}"/>
    <hyperlink ref="C83" r:id="rId130" display="https://products.sanyodenki.com/en/sanace/dc/dc-fan/9GA0848P1S61/" xr:uid="{3ED6EFA1-DDF7-498A-BD35-0EA1FBC546A3}"/>
    <hyperlink ref="C84" r:id="rId131" display="https://products.sanyodenki.com/en/sanace/dc/dc-fan/9GA0848P1S611/" xr:uid="{EB82DE5C-B022-4E9B-A245-23466F38A616}"/>
    <hyperlink ref="C41" r:id="rId132" display="https://products.sanyodenki.com/en/sanace/dc/dc-fan/9GA0848P2S001/" xr:uid="{24F2A169-CDF5-42F2-8DD9-3785F44AA77F}"/>
    <hyperlink ref="C42" r:id="rId133" display="https://products.sanyodenki.com/en/sanace/dc/dc-fan/9GA0848P2S0011/" xr:uid="{4456DB86-488E-4D74-AB60-68057CA14CF0}"/>
    <hyperlink ref="C146" r:id="rId134" display="https://products.sanyodenki.com/en/sanace/dc/dc-fan/9GA0912P1H03/" xr:uid="{C44B5B61-8C90-485C-BAFD-FCDD383987E9}"/>
    <hyperlink ref="C147" r:id="rId135" display="https://products.sanyodenki.com/en/sanace/dc/dc-fan/9GA0912P1H031/" xr:uid="{32BB8F82-692E-46FC-B716-B55586327E7E}"/>
    <hyperlink ref="C148" r:id="rId136" display="https://products.sanyodenki.com/en/sanace/dc/dc-fan/9GA0924P1H01/" xr:uid="{8A6E17A5-1614-4E77-A96E-AE8E15F220EB}"/>
    <hyperlink ref="C149" r:id="rId137" display="https://products.sanyodenki.com/en/sanace/dc/dc-fan/9GA0924P1H011/" xr:uid="{B0254253-2C92-46C6-A2D0-659757694F25}"/>
    <hyperlink ref="C150" r:id="rId138" display="https://products.sanyodenki.com/en/sanace/dc/dc-fan/9GA0948P1H03/" xr:uid="{ABD451B7-452C-4A28-A0DB-04A3035FBD3E}"/>
    <hyperlink ref="C151" r:id="rId139" display="https://products.sanyodenki.com/en/sanace/dc/dc-fan/9GA0948P1H031/" xr:uid="{29D39BF7-A01C-43FB-9798-2B3B80964644}"/>
    <hyperlink ref="C45" r:id="rId140" display="https://products.sanyodenki.com/en/sanace/dc/dc-fan/9GA1212G4001/" xr:uid="{525E9FD9-CDD5-4798-AFDB-0DB864B90715}"/>
    <hyperlink ref="C46" r:id="rId141" display="https://products.sanyodenki.com/en/sanace/dc/dc-fan/9GA1212G40011/" xr:uid="{645DE070-74A1-4526-A704-C55F9D3F098D}"/>
    <hyperlink ref="C47" r:id="rId142" display="https://products.sanyodenki.com/en/sanace/dc/dc-fan/9GA1212P4G001/" xr:uid="{6261D2B0-8681-44A6-8EAF-849C24DE76F6}"/>
    <hyperlink ref="C48" r:id="rId143" display="https://products.sanyodenki.com/en/sanace/dc/dc-fan/9GA1212P4G0011/" xr:uid="{CD2F534C-AFB5-4835-9A75-B0114A185CFF}"/>
    <hyperlink ref="C49" r:id="rId144" display="https://products.sanyodenki.com/en/sanace/dc/dc-fan/9GA1224G4001/" xr:uid="{7A1F21E5-43D4-4D3A-9AF9-4CC55F5D2C46}"/>
    <hyperlink ref="C50" r:id="rId145" display="https://products.sanyodenki.com/en/sanace/dc/dc-fan/9GA1224G40011/" xr:uid="{D1BD7510-945E-4C16-8D18-FB6286DD93F2}"/>
    <hyperlink ref="C51" r:id="rId146" display="https://products.sanyodenki.com/en/sanace/dc/dc-fan/9GA1224P4G001/" xr:uid="{5A2DC550-7133-4342-A5AB-467B2DAA0997}"/>
    <hyperlink ref="C52" r:id="rId147" display="https://products.sanyodenki.com/en/sanace/dc/dc-fan/9GA1224P4G0011/" xr:uid="{2604F343-C4CB-4C68-A39D-ACDDC7E26CF3}"/>
    <hyperlink ref="C53" r:id="rId148" display="https://products.sanyodenki.com/en/sanace/dc/dc-fan/9GA1248G4001/" xr:uid="{F3D2355B-8264-4261-A2C8-A7F658CCE6B6}"/>
    <hyperlink ref="C54" r:id="rId149" display="https://products.sanyodenki.com/en/sanace/dc/dc-fan/9GA1248G40011/" xr:uid="{5EE5F18E-9401-4C1A-9F1A-9154176D9E9D}"/>
    <hyperlink ref="C55" r:id="rId150" display="https://products.sanyodenki.com/en/sanace/dc/dc-fan/9GA1248P4G001/" xr:uid="{22D013C8-67E6-49A9-B874-FA2993DFAE95}"/>
    <hyperlink ref="C56" r:id="rId151" display="https://products.sanyodenki.com/en/sanace/dc/dc-fan/9GA1248P4G0011/" xr:uid="{6CF241B7-70A4-4E10-8188-C2E004A8B5F2}"/>
    <hyperlink ref="C116" r:id="rId152" display="https://products.sanyodenki.com/en/sanace/dc/dc-fan/9GAX0412P3K001/" xr:uid="{BF732CA1-69B1-4D16-B580-60AABF7958B9}"/>
    <hyperlink ref="C117" r:id="rId153" display="https://products.sanyodenki.com/en/sanace/dc/dc-fan/9GAX0412P3K0011/" xr:uid="{23273D9E-D5F5-42B5-BF8C-588040C5562C}"/>
    <hyperlink ref="C118" r:id="rId154" display="https://products.sanyodenki.com/en/sanace/dc/dc-fan/9GAX0412P3K003/" xr:uid="{C0374AC1-0B0D-4A13-860D-6EC1F8921F36}"/>
    <hyperlink ref="C119" r:id="rId155" display="https://products.sanyodenki.com/en/sanace/dc/dc-fan/9GAX0412P3K0031/" xr:uid="{89DEFAA8-6918-41A7-9E03-8E7195FA3629}"/>
    <hyperlink ref="C165" r:id="rId156" display="https://products.sanyodenki.com/en/sanace/dc/dc-fan/9GAX0412P3S001/" xr:uid="{EC4CB10D-5E7B-441B-A835-CD3DBE81DFC4}"/>
    <hyperlink ref="C166" r:id="rId157" display="https://products.sanyodenki.com/en/sanace/dc/dc-fan/9GAX0412P3S0011/" xr:uid="{8FD1DDE4-82AC-4D61-9CC7-9A7D744C4E7A}"/>
    <hyperlink ref="C167" r:id="rId158" display="https://products.sanyodenki.com/en/sanace/dc/dc-fan/9GAX0412P3S003/" xr:uid="{6FA08CC2-8DF8-43F9-AF08-5C691FDAB22A}"/>
    <hyperlink ref="C168" r:id="rId159" display="https://products.sanyodenki.com/en/sanace/dc/dc-fan/9GAX0412P3S0031/" xr:uid="{B55894EA-0C43-4851-979C-DD27438E6527}"/>
    <hyperlink ref="C68" r:id="rId160" display="https://products.sanyodenki.com/en/sanace/dc/dc-fan/9GE0412P3K03/" xr:uid="{68FC48F1-2CCD-498C-ABF8-E179443D6DCA}"/>
    <hyperlink ref="C141" r:id="rId161" display="https://products.sanyodenki.com/en/sanace/dc/g-proof-fan/9GP1224P1G001/" xr:uid="{C7271669-8F09-432C-A9B5-C4AF229F302F}"/>
    <hyperlink ref="C142" r:id="rId162" display="https://products.sanyodenki.com/en/sanace/dc/g-proof-fan/9GP1248P1G001/" xr:uid="{590172BB-FA13-4CFB-9D9A-A221E01764AF}"/>
    <hyperlink ref="C296" r:id="rId163" display="https://products.sanyodenki.com/en/sanace/dc/g-proof-fan/9GP5724P5H001/" xr:uid="{69E9BD38-CD01-4320-ABF1-230BD5D4E67D}"/>
    <hyperlink ref="C309" r:id="rId164" display="https://products.sanyodenki.com/en/sanace/dc/g-proof-fan/9GP5748P5G001/" xr:uid="{3C2C1F2B-7BF8-4D27-8D5F-43040AF601B9}"/>
    <hyperlink ref="C91" r:id="rId165" display="https://products.sanyodenki.com/en/sanace/dc/dc-fan/9GV0312K301/" xr:uid="{0D418445-0E9A-441F-9516-D677F7B5646B}"/>
    <hyperlink ref="C92" r:id="rId166" display="https://products.sanyodenki.com/en/sanace/dc/dc-fan/9GV0312K3011/" xr:uid="{DF947064-68F2-4CF8-92D3-33645400BBE5}"/>
    <hyperlink ref="C69" r:id="rId167" display="https://products.sanyodenki.com/en/sanace/dc/dc-fan/9GV0412K301/" xr:uid="{FDFC38FE-958E-418B-8E4B-7B16ACB56CF9}"/>
    <hyperlink ref="C70" r:id="rId168" display="https://products.sanyodenki.com/en/sanace/dc/dc-fan/9GV0412K3011/" xr:uid="{1458BBC1-B281-443C-903D-8ADAF576C683}"/>
    <hyperlink ref="C205" r:id="rId169" display="https://products.sanyodenki.com/en/sanace/dc/dc-fan/9GV0612P1G03/" xr:uid="{5E78F1A5-D91D-49C0-8405-1074C7A417DE}"/>
    <hyperlink ref="C206" r:id="rId170" display="https://products.sanyodenki.com/en/sanace/dc/dc-fan/9GV0612P1G031/" xr:uid="{8CA71A31-40A5-41C6-B126-236ABC6C0514}"/>
    <hyperlink ref="C158" r:id="rId171" display="https://products.sanyodenki.com/en/sanace/dc/dc-fan/9GV0612P1H03/" xr:uid="{6A67B75D-C91E-4F7A-9436-14D43B2AF350}"/>
    <hyperlink ref="C100" r:id="rId172" display="https://products.sanyodenki.com/en/sanace/dc/dc-fan/9GV0612P1M03/" xr:uid="{269660BC-1B17-42CC-8FCD-343214E49DD0}"/>
    <hyperlink ref="C101" r:id="rId173" display="https://products.sanyodenki.com/en/sanace/dc/dc-fan/9GV0612P1M031/" xr:uid="{ABCF5EEE-F78F-4B7E-BA5E-8A0CC575C563}"/>
    <hyperlink ref="C207" r:id="rId174" display="https://products.sanyodenki.com/en/sanace/dc/dc-fan/9GV0624P1G03/" xr:uid="{D35EA2BA-3F4C-4689-82E9-199239DE8945}"/>
    <hyperlink ref="C208" r:id="rId175" display="https://products.sanyodenki.com/en/sanace/dc/dc-fan/9GV0624P1G031/" xr:uid="{7D2B02E9-3308-4BD6-8B74-33D90DB3BF94}"/>
    <hyperlink ref="C102" r:id="rId176" display="https://products.sanyodenki.com/en/sanace/dc/dc-fan/9GV0624P1M03/" xr:uid="{3C3F4524-B1D6-4E9D-8FBE-8424BB24975D}"/>
    <hyperlink ref="C103" r:id="rId177" display="https://products.sanyodenki.com/en/sanace/dc/dc-fan/9GV0624P1M031/" xr:uid="{0541828A-5A13-4237-B03C-9854C5440798}"/>
    <hyperlink ref="C159" r:id="rId178" display="https://products.sanyodenki.com/en/sanace/dc/dc-fan/9GV0648P1H03/" xr:uid="{EEFD7955-D647-47A3-9941-561E05EFDC33}"/>
    <hyperlink ref="C190" r:id="rId179" display="https://products.sanyodenki.com/en/sanace/dc/dc-fan/9GV0812P1G03/" xr:uid="{A1C88C1F-5E60-43F3-8D80-83A25379C48E}"/>
    <hyperlink ref="C191" r:id="rId180" display="https://products.sanyodenki.com/en/sanace/dc/dc-fan/9GV0812P1G031/" xr:uid="{DF56D8E9-2A6B-4775-81DE-4DC972EDE229}"/>
    <hyperlink ref="C152" r:id="rId181" display="https://products.sanyodenki.com/en/sanace/dc/dc-fan/9GV0812P1H03/" xr:uid="{FAC8002E-D294-4C17-A555-489CEF2DDBC8}"/>
    <hyperlink ref="C153" r:id="rId182" display="https://products.sanyodenki.com/en/sanace/dc/dc-fan/9GV0812P1H031/" xr:uid="{F6E9EDC3-F3BE-4772-A451-2A576F6C838E}"/>
    <hyperlink ref="C192" r:id="rId183" display="https://products.sanyodenki.com/en/sanace/dc/dc-fan/9GV0824P1G03/" xr:uid="{50580641-BB92-450A-9C28-49ED3E232CFA}"/>
    <hyperlink ref="C193" r:id="rId184" display="https://products.sanyodenki.com/en/sanace/dc/dc-fan/9GV0824P1G031/" xr:uid="{B4A87234-2118-45C5-99A7-38604CDA0428}"/>
    <hyperlink ref="C194" r:id="rId185" display="https://products.sanyodenki.com/en/sanace/dc/dc-fan/9GV0848P1G03/" xr:uid="{59E895A4-DBEA-41D0-8452-5DCFF7C07D1C}"/>
    <hyperlink ref="C195" r:id="rId186" display="https://products.sanyodenki.com/en/sanace/dc/dc-fan/9GV0848P1G031/" xr:uid="{D69CC7C6-5E87-474A-A686-59363711BE7F}"/>
    <hyperlink ref="C222" r:id="rId187" display="https://products.sanyodenki.com/en/sanace/dc/dc-fan/9GV0912P1G03/" xr:uid="{6E4C45D3-8FB6-4489-9736-2595A25A605E}"/>
    <hyperlink ref="C223" r:id="rId188" display="https://products.sanyodenki.com/en/sanace/dc/dc-fan/9GV0912P1G031/" xr:uid="{B5489BDD-01FA-47BB-AB02-674CEE2158A1}"/>
    <hyperlink ref="C169" r:id="rId189" display="https://products.sanyodenki.com/en/sanace/dc/dc-fan/9GV0912P1H03/" xr:uid="{ED23BFE4-6791-4E95-B07E-4B99FF203222}"/>
    <hyperlink ref="C170" r:id="rId190" display="https://products.sanyodenki.com/en/sanace/dc/dc-fan/9GV0912P1H031/" xr:uid="{C9D72B57-ABE0-4E81-8CEB-22B5C43C2463}"/>
    <hyperlink ref="C171" r:id="rId191" display="https://products.sanyodenki.com/en/sanace/dc/dc-fan/9GV0948P1H03/" xr:uid="{7C082D69-9237-4D16-959D-A5C5877C4CDB}"/>
    <hyperlink ref="C172" r:id="rId192" display="https://products.sanyodenki.com/en/sanace/dc/dc-fan/9GV0948P1H031/" xr:uid="{25612B38-6EEE-4EE1-8DE2-1439C3AD960A}"/>
    <hyperlink ref="C173" r:id="rId193" display="https://products.sanyodenki.com/en/sanace/dc/dc-fan/9GV1212P1J01/" xr:uid="{20C81462-EBF9-4C46-87AA-89DADF93E7E3}"/>
    <hyperlink ref="C174" r:id="rId194" display="https://products.sanyodenki.com/en/sanace/dc/dc-fan/9GV1212P1J011/" xr:uid="{A884E571-43BF-4926-BC54-0B31E6B6EBD5}"/>
    <hyperlink ref="C175" r:id="rId195" display="https://products.sanyodenki.com/en/sanace/dc/dc-fan/9GV1224P1J01/" xr:uid="{93B3E2C8-E9CF-4176-B279-E660682E4D89}"/>
    <hyperlink ref="C176" r:id="rId196" display="https://products.sanyodenki.com/en/sanace/dc/dc-fan/9GV1224P1J011/" xr:uid="{AB01FCE1-9735-4FC8-8A2A-A00193336B3A}"/>
    <hyperlink ref="C177" r:id="rId197" display="https://products.sanyodenki.com/en/sanace/dc/dc-fan/9GV1248P1J01/" xr:uid="{D72C8740-305C-4613-82BA-9335523F6DDA}"/>
    <hyperlink ref="C178" r:id="rId198" display="https://products.sanyodenki.com/en/sanace/dc/dc-fan/9GV1248P1J011/" xr:uid="{CE3CC600-561D-4965-838A-165AC329E10C}"/>
    <hyperlink ref="C249" r:id="rId199" display="https://products.sanyodenki.com/en/sanace/dc/dc-fan/9GV1412P1G001/" xr:uid="{51C07306-3719-4275-9AAB-B379E3FF7E5B}"/>
    <hyperlink ref="C212" r:id="rId200" display="https://products.sanyodenki.com/en/sanace/dc/dc-fan/9GV1412P1S001/" xr:uid="{B5340675-4BFC-4C1F-98AB-4D8100AE51F1}"/>
    <hyperlink ref="C250" r:id="rId201" display="https://products.sanyodenki.com/en/sanace/dc/dc-fan/9GV1424P1G001/" xr:uid="{E4EADF17-38DA-4020-9091-C8536B1B6F4C}"/>
    <hyperlink ref="C213" r:id="rId202" display="https://products.sanyodenki.com/en/sanace/dc/dc-fan/9GV1424P1S001/" xr:uid="{9D93564C-F0E1-431C-A804-F05C6F921570}"/>
    <hyperlink ref="C251" r:id="rId203" display="https://products.sanyodenki.com/en/sanace/dc/dc-fan/9GV1448P1G001/" xr:uid="{04B1AC2F-C0AB-4C96-8006-0852143E0ABA}"/>
    <hyperlink ref="C214" r:id="rId204" display="https://products.sanyodenki.com/en/sanace/dc/dc-fan/9GV1448P1S001/" xr:uid="{B6834CD4-AB45-4313-81BF-F61182FB3030}"/>
    <hyperlink ref="C306" r:id="rId205" display="https://products.sanyodenki.com/en/sanace/dc/dc-fan/9GV2048P0G201/" xr:uid="{B86AAA5B-AEE4-40EB-8967-32F87C170BAC}"/>
    <hyperlink ref="C71" r:id="rId206" display="https://products.sanyodenki.com/en/sanace/dc/dc-fan/9GV3612J301/" xr:uid="{5D8A61FD-1C2B-40B5-8CF3-9D2ADA36EFE6}"/>
    <hyperlink ref="C284" r:id="rId207" display="https://products.sanyodenki.com/en/sanace/dc/dc-fan/9GV5724H501/" xr:uid="{6E388286-4C5F-4B4C-87A4-3054C954E41B}"/>
    <hyperlink ref="C285" r:id="rId208" display="https://products.sanyodenki.com/en/sanace/dc/dc-fan/9GV5748H501/" xr:uid="{9312D08E-D5A5-4A12-8508-3B1CDE68EBAE}"/>
    <hyperlink ref="C204" r:id="rId209" display="https://products.sanyodenki.com/en/sanace/dc/dc-fan/9GX3612P3K001/" xr:uid="{73D1A380-F865-4142-8B9C-CBD3BC566409}"/>
    <hyperlink ref="C187" r:id="rId210" display="https://products.sanyodenki.com/en/sanace/dc/dc-fan/9HV0412P3K001/" xr:uid="{BC8C975C-3532-478C-9D9D-2DE4C84F6A60}"/>
    <hyperlink ref="C219" r:id="rId211" display="https://products.sanyodenki.com/en/sanace/dc/dc-fan/9HV0612P1J001/" xr:uid="{7E7C0515-FA5F-455B-B264-7B2A21BA8D92}"/>
    <hyperlink ref="C220" r:id="rId212" display="https://products.sanyodenki.com/en/sanace/dc/dc-fan/9HV0612P1J0011/" xr:uid="{76963753-75F6-4A40-B17D-FE95447BD0BA}"/>
    <hyperlink ref="C232" r:id="rId213" display="https://products.sanyodenki.com/en/sanace/dc/dc-fan/9HV0812P1G601/" xr:uid="{3D907CE9-70E2-489C-A707-6723DE936694}"/>
    <hyperlink ref="C233" r:id="rId214" display="https://products.sanyodenki.com/en/sanace/dc/dc-fan/9HV0812P1G6011/" xr:uid="{067E96F3-641A-4043-B56F-467105AF6A1A}"/>
    <hyperlink ref="C234" r:id="rId215" display="https://products.sanyodenki.com/en/sanace/dc/dc-fan/9HV0824P1G0011/" xr:uid="{5E86A633-D9F4-4CF0-BD93-C2219B635AD2}"/>
    <hyperlink ref="C235" r:id="rId216" display="https://products.sanyodenki.com/en/sanace/dc/dc-fan/9HV0824P1G003/" xr:uid="{53216424-60C5-4958-B87E-917D3B2540D5}"/>
    <hyperlink ref="C236" r:id="rId217" display="https://products.sanyodenki.com/en/sanace/dc/dc-fan/9HV0848P1G001/" xr:uid="{87902EDD-D4FA-47BC-A60C-8F6416F111AD}"/>
    <hyperlink ref="C237" r:id="rId218" display="https://products.sanyodenki.com/en/sanace/dc/dc-fan/9HV0848P1G0011/" xr:uid="{EE52835F-7A27-4FEE-BA08-87D0EDAD7CC3}"/>
    <hyperlink ref="C263" r:id="rId219" display="https://products.sanyodenki.com/en/sanace/dc/dc-fan/9HV0912P1G001/" xr:uid="{E5B714AD-60CC-4A56-B542-0D4C3ABDB1E0}"/>
    <hyperlink ref="C264" r:id="rId220" display="https://products.sanyodenki.com/en/sanace/dc/dc-fan/9HV0912P1G0011/" xr:uid="{7447F111-9F32-4EBB-9D59-28041E426E17}"/>
    <hyperlink ref="C265" r:id="rId221" display="https://products.sanyodenki.com/en/sanace/dc/dc-fan/9HV0924P1G001/" xr:uid="{5059B31C-F947-45CB-B82E-13C2D038A5CD}"/>
    <hyperlink ref="C266" r:id="rId222" display="https://products.sanyodenki.com/en/sanace/dc/dc-fan/9HV0924P1G0011/" xr:uid="{20A0F847-558D-4056-8CE3-8AC0939A0350}"/>
    <hyperlink ref="C267" r:id="rId223" display="https://products.sanyodenki.com/en/sanace/dc/dc-fan/9HV0948P1G001/" xr:uid="{3749015C-003F-4ECE-B74B-E9AD4ED6D988}"/>
    <hyperlink ref="C268" r:id="rId224" display="https://products.sanyodenki.com/en/sanace/dc/dc-fan/9HV0948P1G0011/" xr:uid="{1743FC24-1584-4036-B16D-2EC786C030C9}"/>
    <hyperlink ref="C256" r:id="rId225" display="https://products.sanyodenki.com/en/sanace/dc/dc-fan/9HV1224P1A001/" xr:uid="{37BD0342-EE79-4135-80E9-24F80424C4DC}"/>
    <hyperlink ref="C289" r:id="rId226" display="https://products.sanyodenki.com/en/sanace/dc/dc-fan/9HV1248P1G001/" xr:uid="{4FAA6316-6A94-4A70-BBEC-70162A2121CD}"/>
    <hyperlink ref="C269" r:id="rId227" display="https://products.sanyodenki.com/en/sanace/dc/dc-fan/9HV1248P1H001/" xr:uid="{3EEAE20A-2A50-49CF-B5F9-9C0A217A2233}"/>
    <hyperlink ref="C211" r:id="rId228" display="https://products.sanyodenki.com/en/sanace/dc/dc-fan/9HV3612P3K001/" xr:uid="{2B992A95-03AC-4EB7-AF7D-981080F5F0A4}"/>
    <hyperlink ref="C297" r:id="rId229" display="https://products.sanyodenki.com/en/sanace/dc/dc-fan/9HV5724P5H001/" xr:uid="{64BA39DD-3EA5-4463-A8E2-6C1311209B4B}"/>
    <hyperlink ref="C308" r:id="rId230" display="https://products.sanyodenki.com/en/sanace/dc/dc-fan/9HV5748P5G001/" xr:uid="{9E09D93B-25F3-45E8-B184-CC9C169AB190}"/>
    <hyperlink ref="C274" r:id="rId231" display="https://products.sanyodenki.com/en/sanace/dc/dc-fan/9HVA0812P1G001/" xr:uid="{81AF0863-520C-4703-9839-4402CB555810}"/>
    <hyperlink ref="C275" r:id="rId232" display="https://products.sanyodenki.com/en/sanace/dc/dc-fan/9HVA0812P1G0011/" xr:uid="{89E8DD52-E695-4DC4-A582-B412304FA424}"/>
    <hyperlink ref="C276" r:id="rId233" display="https://products.sanyodenki.com/en/sanace/dc/dc-fan/9HVA0848P1G601/" xr:uid="{4ED4BD29-82E2-40BD-91C4-DC14CFFC9361}"/>
    <hyperlink ref="C277" r:id="rId234" display="https://products.sanyodenki.com/en/sanace/dc/dc-fan/9HVA0848P1G6011/" xr:uid="{A59EB6C3-DBF7-4E39-9389-ED5FAC088394}"/>
    <hyperlink ref="C120" r:id="rId235" display="https://products.sanyodenki.com/en/sanace/dc/long-life-fan/9LG0912P1H001/" xr:uid="{8C956DB3-21F1-49C5-8058-ACE75112D8AE}"/>
    <hyperlink ref="C121" r:id="rId236" display="https://products.sanyodenki.com/en/sanace/dc/long-life-fan/9LG0924P1H001/" xr:uid="{73C70013-4C5A-4141-AD8E-BD6A31EB7994}"/>
    <hyperlink ref="C143" r:id="rId237" display="https://products.sanyodenki.com/en/sanace/dc/long-life-fan/9LG1212P1G001/" xr:uid="{6DA28A60-7886-4649-9323-718FC4DBCD81}"/>
    <hyperlink ref="C144" r:id="rId238" display="https://products.sanyodenki.com/en/sanace/dc/long-life-fan/9LG1224P1G001/" xr:uid="{AB8305AC-3B97-4779-995C-D0F70922954A}"/>
    <hyperlink ref="C145" r:id="rId239" display="https://products.sanyodenki.com/en/sanace/dc/long-life-fan/9LG1248P1G001/" xr:uid="{19516D6A-1279-4AB9-BC2E-1626FFBB6E9A}"/>
    <hyperlink ref="C122" r:id="rId240" display="https://products.sanyodenki.com/en/sanace/dc/long-life-fan/9LG1412A5001/" xr:uid="{70DF893A-8F40-4CAD-B863-9962897CCB57}"/>
    <hyperlink ref="C224" r:id="rId241" display="https://products.sanyodenki.com/en/sanace/dc/long-life-fan/9LG1412P1A001/" xr:uid="{326646E9-4C98-4C43-A098-7A780A61B228}"/>
    <hyperlink ref="C238" r:id="rId242" display="https://products.sanyodenki.com/en/sanace/dc/long-life-fan/9LG1412P5G001/" xr:uid="{DAF09987-1422-429F-B289-6598B29329C1}"/>
    <hyperlink ref="C123" r:id="rId243" display="https://products.sanyodenki.com/en/sanace/dc/long-life-fan/9LG1424A5001/" xr:uid="{195DCF27-01F8-4444-AA17-59B659AD160F}"/>
    <hyperlink ref="C225" r:id="rId244" display="https://products.sanyodenki.com/en/sanace/dc/long-life-fan/9LG1424P1A001/" xr:uid="{EC4BC5B0-443A-42E1-9211-403E5C1781F0}"/>
    <hyperlink ref="C239" r:id="rId245" display="https://products.sanyodenki.com/en/sanace/dc/long-life-fan/9LG1424P5G001/" xr:uid="{714D6161-294B-425F-9D8C-16A2F9692D97}"/>
    <hyperlink ref="C124" r:id="rId246" display="https://products.sanyodenki.com/en/sanace/dc/long-life-fan/9LG1448A5001/" xr:uid="{6E5A08B6-41EC-4F19-AF61-96BC03BFE97B}"/>
    <hyperlink ref="C226" r:id="rId247" display="https://products.sanyodenki.com/en/sanace/dc/long-life-fan/9LG1448P1A001/" xr:uid="{DD1DBB03-E579-48B4-B781-34244798EDA7}"/>
    <hyperlink ref="C240" r:id="rId248" display="https://products.sanyodenki.com/en/sanace/dc/long-life-fan/9LG1448P5G001/" xr:uid="{170358E0-0917-4CF2-8AD8-A37D4B96F50A}"/>
    <hyperlink ref="C258" r:id="rId249" display="https://products.sanyodenki.com/en/sanace/dc/dc-fan/9SG5724P5H61/" xr:uid="{AB005E0C-0EFB-4861-8FE9-CD37D7C602DC}"/>
    <hyperlink ref="C299" r:id="rId250" display="https://products.sanyodenki.com/en/sanace/dc/dc-fan/9SG5748P5G01/" xr:uid="{7DD221CD-AAC5-4AFC-8BF4-963DDCF2BE83}"/>
    <hyperlink ref="C257" r:id="rId251" display="https://products.sanyodenki.com/en/sanace/dc/dc-fan/9SG5748P5H01/" xr:uid="{03375A0D-5D60-4683-9C3D-64DF712816D6}"/>
    <hyperlink ref="C125" r:id="rId252" display="https://products.sanyodenki.com/en/sanace/dc/centrifugal-fan/9TD12P6G001/" xr:uid="{3B84433F-0F56-4CE9-BB00-89D21CC982D4}"/>
    <hyperlink ref="C278" r:id="rId253" display="https://products.sanyodenki.com/en/sanace/dc/centrifugal-fan/9TG24P0G01/" xr:uid="{DB76A12B-C1BE-4E89-ADFB-FBAC637A536A}"/>
    <hyperlink ref="C241" r:id="rId254" display="https://products.sanyodenki.com/en/sanace/dc/centrifugal-fan/9TG24P0S01/" xr:uid="{28E0EDCB-74D0-4FFD-B598-CADC59E1836D}"/>
    <hyperlink ref="C279" r:id="rId255" display="https://products.sanyodenki.com/en/sanace/dc/centrifugal-fan/9TG48P0G01/" xr:uid="{F6DAF53D-5AD9-4A50-A347-E158452FFC13}"/>
    <hyperlink ref="C298" r:id="rId256" display="https://products.sanyodenki.com/en/sanace/dc/centrifugal-fan/9TGA24P0H001/" xr:uid="{451F63E3-2E5C-4ACA-96AC-6B72DC5817A3}"/>
    <hyperlink ref="C302" r:id="rId257" display="https://products.sanyodenki.com/en/sanace/dc/centrifugal-fan/9TGA48P0G001/" xr:uid="{32BD52FA-06FB-473A-AC92-16F7E24FB00A}"/>
    <hyperlink ref="C126" r:id="rId258" display="https://products.sanyodenki.com/en/sanace/dc/centrifugal-fan/9TJ24P0H61/" xr:uid="{8BA838FA-B01B-44D3-8DA0-2EA15E1A9242}"/>
    <hyperlink ref="C127" r:id="rId259" display="https://products.sanyodenki.com/en/sanace/dc/centrifugal-fan/9TJ48P0H01/" xr:uid="{D692BA33-6016-4F20-ABFC-857E9813D2A4}"/>
    <hyperlink ref="C106" r:id="rId260" display="https://products.sanyodenki.com/en/sanace/dc/centrifugal-fan/9TM24P4H01/" xr:uid="{D09DCE23-509B-40C3-AD5C-893BE3AEA427}"/>
    <hyperlink ref="C107" r:id="rId261" display="https://products.sanyodenki.com/en/sanace/dc/centrifugal-fan/9TM48P4H01/" xr:uid="{58A92E94-5981-42ED-9266-94CCC3834C9C}"/>
    <hyperlink ref="C93" r:id="rId262" display="https://products.sanyodenki.com/en/sanace/dc/centrifugal-fan/9TN24P1H01/" xr:uid="{96ABD466-04EC-4E63-897D-655878E1183A}"/>
    <hyperlink ref="C94" r:id="rId263" display="https://products.sanyodenki.com/en/sanace/dc/centrifugal-fan/9TN48P1H01/" xr:uid="{91812D7B-5C45-4AD3-BD87-0B001709A659}"/>
    <hyperlink ref="C259" r:id="rId264" display="https://products.sanyodenki.com/en/sanace/dc/centrifugal-fan/9TP24P0H001/" xr:uid="{A509FC98-CA40-437D-9E88-C528BEDB447B}"/>
    <hyperlink ref="C286" r:id="rId265" display="https://products.sanyodenki.com/en/sanace/dc/centrifugal-fan/9TP48P0G001/" xr:uid="{DC55B614-3011-43BC-9615-9382233F06E6}"/>
    <hyperlink ref="C260" r:id="rId266" display="https://products.sanyodenki.com/en/sanace/dc/centrifugal-fan/9TP48P0H001/" xr:uid="{306E472E-CF80-4E33-8996-ADBE5359B99C}"/>
    <hyperlink ref="C288" r:id="rId267" display="https://products.sanyodenki.com/en/sanace/dc/centrifugal-fan/9TS48P0G001/" xr:uid="{5F31D07F-70A8-41CE-92B7-9AC897385316}"/>
    <hyperlink ref="C253" r:id="rId268" display="https://products.sanyodenki.com/en/sanace/dc/centrifugal-fan/9TS48P0H001/" xr:uid="{7248D2A8-82AF-4ACF-B40B-306D0266DE13}"/>
    <hyperlink ref="C59" r:id="rId269" display="https://products.sanyodenki.com/en/sanace/dc/splash_proof_blower/9W1BM12P2H001/" xr:uid="{62D0BD6C-8345-4FBC-8B35-9900F7D16E38}"/>
    <hyperlink ref="C20" r:id="rId270" display="https://products.sanyodenki.com/en/sanace/dc/splash_proof_blower/9W1BM12P2M001/" xr:uid="{3A6B3DFE-05BC-4577-A184-A2ACA100C6BA}"/>
    <hyperlink ref="C60" r:id="rId271" display="https://products.sanyodenki.com/en/sanace/dc/splash_proof_blower/9W1BM24P2H001/" xr:uid="{B6A55338-2A9D-4A5E-AA69-612C1099E758}"/>
    <hyperlink ref="C21" r:id="rId272" display="https://products.sanyodenki.com/en/sanace/dc/splash_proof_blower/9W1BM24P2M001/" xr:uid="{1A67A7B6-D07A-4274-8325-1CC8209F4A5B}"/>
    <hyperlink ref="C179" r:id="rId273" display="https://products.sanyodenki.com/en/sanace/dc/splash-proof-centrifugal-fan/9W1TG48P0H61/" xr:uid="{D26E794F-E02E-4E0F-8A29-35376A5D37B1}"/>
    <hyperlink ref="C128" r:id="rId274" display="https://products.sanyodenki.com/en/sanace/dc/splash-proof-centrifugal-fan/9W1TJ24P0H61/" xr:uid="{736027C6-14DF-44DB-B5B5-90A45EB93C96}"/>
    <hyperlink ref="C129" r:id="rId275" display="https://products.sanyodenki.com/en/sanace/dc/splash-proof-centrifugal-fan/9W1TJ48P0H61/" xr:uid="{9D3B96F1-C390-4660-9D75-F73C4752FC16}"/>
    <hyperlink ref="C196" r:id="rId276" display="https://products.sanyodenki.com/en/sanace/dc/splash-proof-centrifugal-fan/9W1TM48P4G01/" xr:uid="{778D5AB4-17F2-4D3F-B385-417F267018CA}"/>
    <hyperlink ref="C108" r:id="rId277" display="https://products.sanyodenki.com/en/sanace/dc/splash-proof-centrifugal-fan/9W1TM48P4H01/" xr:uid="{DF23B0BF-7572-4412-B46F-283577CE53F9}"/>
    <hyperlink ref="C95" r:id="rId278" display="https://products.sanyodenki.com/en/sanace/dc/splash-proof-centrifugal-fan/9W1TN48P1H01/" xr:uid="{53D7C65B-1BCA-4203-B616-42C471E72000}"/>
    <hyperlink ref="C303" r:id="rId279" display="https://products.sanyodenki.com/en/sanace/dc/splash-proof-centrifugal-fan/9W2TGA48P0G001/" xr:uid="{92132106-15A8-4B3E-9E00-7B51FA008A74}"/>
    <hyperlink ref="C96" r:id="rId280" display="https://products.sanyodenki.com/en/sanace/dc/splash-proof-centrifugal-fan/9W2TN24P1H001/" xr:uid="{9DB48B54-58AB-4199-8DD9-86BDAFCAE26D}"/>
    <hyperlink ref="C97" r:id="rId281" display="https://products.sanyodenki.com/en/sanace/dc/splash-proof-centrifugal-fan/9W2TN48P1H001/" xr:uid="{5A98B9D4-3496-4C2E-8960-DB63DB230FD1}"/>
    <hyperlink ref="C262" r:id="rId282" display="https://products.sanyodenki.com/en/sanace/dc/splash-proof-centrifugal-fan/9W2TP24P0H001/" xr:uid="{18CDB9F5-E979-4091-A005-8ED44E3AB73B}"/>
    <hyperlink ref="C280" r:id="rId283" display="https://products.sanyodenki.com/en/sanace/dc/splash-proof-centrifugal-fan/9W2TP48P0S001/" xr:uid="{A70A0786-8E84-4280-91C1-5F74C7E7873A}"/>
    <hyperlink ref="C270" r:id="rId284" display="https://products.sanyodenki.com/en/sanace/dc/splash-proof-centrifugal-fan/9W2TS48P0S001/" xr:uid="{76F80DFF-FF2D-408F-AA97-78B2866AAA1C}"/>
    <hyperlink ref="C160" r:id="rId285" display="https://products.sanyodenki.com/en/sanace/dc/oil-proof-fan/9WFA0924G2001/" xr:uid="{5C98D833-4D08-4676-AD59-B52D714AC3C1}"/>
    <hyperlink ref="C300" r:id="rId286" display="https://products.sanyodenki.com/en/sanace/dc/splash-proof-fan/9WG5748P5G001/" xr:uid="{797214F8-0819-4C3B-BA3A-8BEDAC085444}"/>
    <hyperlink ref="C261" r:id="rId287" display="https://products.sanyodenki.com/en/sanace/dc/splash-proof-fan/9WG5748P5H001/" xr:uid="{A67D5CFA-66EB-48E6-9574-DFAB8D39E44A}"/>
    <hyperlink ref="C2" r:id="rId288" display="https://products.sanyodenki.com/en/sanace/dc/splash-proof-fan/9WL0412P3J001/" xr:uid="{2BBCF007-2FCA-42A2-8D58-3167A8A2D0AE}"/>
    <hyperlink ref="C3" r:id="rId289" display="https://products.sanyodenki.com/en/sanace/dc/splash-proof-fan/9WL0424P3J001/" xr:uid="{9F8AD955-4868-4D7E-B5A4-03BD0656BD0C}"/>
    <hyperlink ref="C130" r:id="rId290" display="https://products.sanyodenki.com/en/sanace/dc/splash-proof-fan/9WL0912P1H001/" xr:uid="{798A1C6C-861A-41BF-B44B-1F12BDAA0888}"/>
    <hyperlink ref="C131" r:id="rId291" display="https://products.sanyodenki.com/en/sanace/dc/splash-proof-fan/9WL0924P1H001/" xr:uid="{78AF2FE6-4C4F-4389-B012-FA23A2E1A3F5}"/>
    <hyperlink ref="C132" r:id="rId292" display="https://products.sanyodenki.com/en/sanace/dc/splash-proof-fan/9WL0948P1H601/" xr:uid="{F9E3D8ED-78A4-4D2E-BA29-20047E7DBD3B}"/>
    <hyperlink ref="C133" r:id="rId293" display="https://products.sanyodenki.com/en/sanace/dc/splash-proof-fan/9WL1412A5001/" xr:uid="{35E127C7-1533-458D-BAFA-BC5081B38885}"/>
    <hyperlink ref="C227" r:id="rId294" display="https://products.sanyodenki.com/en/sanace/dc/splash-proof-fan/9WL1412P1A001/" xr:uid="{AF806D13-EF8A-40D8-A82D-7E2D8D2FC4AA}"/>
    <hyperlink ref="C242" r:id="rId295" display="https://products.sanyodenki.com/en/sanace/dc/splash-proof-fan/9WL1412P5G001/" xr:uid="{187463B9-E747-4FD6-A712-EE50F89C3746}"/>
    <hyperlink ref="C134" r:id="rId296" display="https://products.sanyodenki.com/en/sanace/dc/splash-proof-fan/9WL1424A5001/" xr:uid="{3A41D87F-B5F6-439B-9D82-25FFBD5C7E66}"/>
    <hyperlink ref="C228" r:id="rId297" display="https://products.sanyodenki.com/en/sanace/dc/splash-proof-fan/9WL1424P1A001/" xr:uid="{3DDE8C3D-ABA0-4340-BD6E-36E74A0DE460}"/>
    <hyperlink ref="C243" r:id="rId298" display="https://products.sanyodenki.com/en/sanace/dc/splash-proof-fan/9WL1424P5G001/" xr:uid="{74A0345E-92CB-431E-99DF-95657A022512}"/>
    <hyperlink ref="C135" r:id="rId299" display="https://products.sanyodenki.com/en/sanace/dc/splash-proof-fan/9WL1448A5001/" xr:uid="{39487B0D-5E3A-46A8-AB8B-C7D7CCDD6130}"/>
    <hyperlink ref="C229" r:id="rId300" display="https://products.sanyodenki.com/en/sanace/dc/splash-proof-fan/9WL1448P1A001/" xr:uid="{9E0BBE1C-0CC1-421E-BE13-C597E8A38DD7}"/>
    <hyperlink ref="C244" r:id="rId301" display="https://products.sanyodenki.com/en/sanace/dc/splash-proof-fan/9WL1448P5G001/" xr:uid="{96BF3CA2-1760-4699-B8E3-23BD4B29C4E4}"/>
    <hyperlink ref="C161" r:id="rId302" display="https://products.sanyodenki.com/en/sanace/dc/splash-proof-fan/9WV0848P1H001/" xr:uid="{807FC764-FE70-42E1-9488-44E002E6871A}"/>
    <hyperlink ref="C162" r:id="rId303" display="https://products.sanyodenki.com/en/sanace/dc/splash-proof-fan/9WV0848P1H0011/" xr:uid="{DA7C3BB3-5243-4B5D-9030-F0E280010ED9}"/>
    <hyperlink ref="C180" r:id="rId304" display="https://products.sanyodenki.com/en/sanace/dc/splash-proof-fan/9WV0924P1H001/" xr:uid="{BD51CEEB-F4DC-4D22-A62F-05DBC4124397}"/>
    <hyperlink ref="C181" r:id="rId305" display="https://products.sanyodenki.com/en/sanace/dc/splash-proof-fan/9WV0948P1H001/" xr:uid="{1F722F8A-8221-4766-9B7D-0EFC9322541C}"/>
    <hyperlink ref="C182" r:id="rId306" display="https://products.sanyodenki.com/en/sanace/dc/splash-proof-fan/9WV1212P1J001/" xr:uid="{3E4FB770-EAE0-4ED7-9038-CB2259F5065F}"/>
    <hyperlink ref="C183" r:id="rId307" display="https://products.sanyodenki.com/en/sanace/dc/splash-proof-fan/9WV1224P1J601/" xr:uid="{1BD21FF3-E078-404A-849A-9E74EBF4A95E}"/>
    <hyperlink ref="C184" r:id="rId308" display="https://products.sanyodenki.com/en/sanace/dc/splash-proof-fan/9WV1248P1J001/" xr:uid="{F3C44976-73D8-41B5-A5F9-F86576340588}"/>
    <hyperlink ref="C310" r:id="rId309" display="https://products.sanyodenki.com/en/sanace/dc/dc-fan/9GV1212P1G01/" xr:uid="{35AC8F18-6BCE-43D1-9F0F-7DA76642E1DF}"/>
    <hyperlink ref="C311" r:id="rId310" display="https://products.sanyodenki.com/en/sanace/dc/dc-fan/9GV1224P1H01/" xr:uid="{77290E64-DB71-45CF-807D-6550DA3BEFEE}"/>
    <hyperlink ref="C312" r:id="rId311" display="https://products.sanyodenki.com/en/sanace/dc/dc-fan/9GA0812P2H001/" xr:uid="{836FEC66-43D7-414C-A742-A9D1189097BD}"/>
    <hyperlink ref="C313" r:id="rId312" display="https://products.sanyodenki.com/en/sanace/dc/dc-fan/9GA1224P4S001/" xr:uid="{DCFB2F83-C727-48D9-8549-BB0829430318}"/>
    <hyperlink ref="C314" r:id="rId313" display="https://products.sanyodenki.com/en/sanace/dc/dc-fan/9GV1224P4G01/" xr:uid="{988E0D24-35FD-4D13-A755-D51BB155632E}"/>
    <hyperlink ref="C315" r:id="rId314" display="https://products.sanyodenki.com/en/sanace/dc/long-life-fan/9LG1424P1H001/" xr:uid="{5B5026C8-9B3F-432A-843F-D951836E1081}"/>
    <hyperlink ref="C316" r:id="rId315" display="https://products.sanyodenki.com/en/sanace/dc/dc-fan/9GA0824P4J001/" xr:uid="{BAD5BA03-0B6B-4330-9752-D5A6B7641466}"/>
    <hyperlink ref="C317" r:id="rId316" display="https://products.sanyodenki.com/en/sanace/dc/dc-fan/9G1224G401/" xr:uid="{7E8F3156-0BE2-4174-BF23-699FFF2A8BEE}"/>
    <hyperlink ref="C318" r:id="rId317" display="https://products.sanyodenki.com/en/sanace/dc/dc-fan/9GV0812P1F03/" xr:uid="{9D0F97C2-F54C-4CEE-ADF6-6963684246FC}"/>
    <hyperlink ref="C319" r:id="rId318" display="https://products.sanyodenki.com/en/sanace/dc/dc-fan/9GV0812P1F03/" xr:uid="{26D4979B-02A1-4F4F-A598-CD903E3B4193}"/>
  </hyperlinks>
  <pageMargins left="0.7" right="0.7" top="0.75" bottom="0.75" header="0.3" footer="0.3"/>
  <pageSetup orientation="portrait" r:id="rId3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Gonçalo Couto</dc:creator>
  <cp:lastModifiedBy>João Gonçalo Couto</cp:lastModifiedBy>
  <dcterms:created xsi:type="dcterms:W3CDTF">2020-02-13T15:48:25Z</dcterms:created>
  <dcterms:modified xsi:type="dcterms:W3CDTF">2020-09-23T11:39:23Z</dcterms:modified>
</cp:coreProperties>
</file>