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9020" windowHeight="8070"/>
  </bookViews>
  <sheets>
    <sheet name="resistivity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" i="1" l="1"/>
  <c r="B18" i="1"/>
  <c r="B17" i="1"/>
  <c r="B16" i="1"/>
  <c r="B15" i="1"/>
  <c r="B14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<sst xmlns="http://schemas.openxmlformats.org/spreadsheetml/2006/main" count="20" uniqueCount="20">
  <si>
    <t>Resistivities and Temperature Coefficients of Resistivity for Various Materials</t>
  </si>
  <si>
    <t>Material</t>
  </si>
  <si>
    <t>Aluminium</t>
  </si>
  <si>
    <t>Tungsten</t>
  </si>
  <si>
    <t>Iron</t>
  </si>
  <si>
    <t>Platinum</t>
  </si>
  <si>
    <t>Lead</t>
  </si>
  <si>
    <t>Nichrome</t>
  </si>
  <si>
    <t>Carbon</t>
  </si>
  <si>
    <t>Germanium</t>
  </si>
  <si>
    <t>Silicon</t>
  </si>
  <si>
    <t>Glass</t>
  </si>
  <si>
    <t>Hard rubber</t>
  </si>
  <si>
    <t>Sulfur</t>
  </si>
  <si>
    <t>Quartz (fused)</t>
  </si>
  <si>
    <t>Silver</t>
  </si>
  <si>
    <t>Copper</t>
  </si>
  <si>
    <t>Gold</t>
  </si>
  <si>
    <t>Resistivity at T=20ºC - \rho_0 - [\ohm * m]</t>
  </si>
  <si>
    <t>Temperature Coefficient - \alpha - [ºC^-1]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</si>
</sst>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showGridLines="0" tabSelected="1" workbookViewId="0">
      <selection activeCell="H16" sqref="H16"/>
    </sheetView>
  </sheetViews>
  <sheetFormatPr defaultRowHeight="15" x14ac:dyDescent="0.25"/>
  <cols>
    <col min="1" max="1" width="9.140625" style="1"/>
    <col min="2" max="2" width="27.85546875" style="1" customWidth="1"/>
    <col min="3" max="3" width="25.28515625" style="1" customWidth="1"/>
    <col min="4" max="16384" width="9.140625" style="1"/>
  </cols>
  <sheetData>
    <row r="1" spans="1:3" x14ac:dyDescent="0.25">
      <c r="A1" s="4" t="s">
        <v>0</v>
      </c>
      <c r="B1" s="4"/>
      <c r="C1" s="4"/>
    </row>
    <row r="2" spans="1:3" ht="30" x14ac:dyDescent="0.25">
      <c r="A2" s="3" t="s">
        <v>1</v>
      </c>
      <c r="B2" s="3" t="s">
        <v>18</v>
      </c>
      <c r="C2" s="3" t="s">
        <v>19</v>
      </c>
    </row>
    <row r="3" spans="1:3" x14ac:dyDescent="0.25">
      <c r="A3" s="2" t="s">
        <v>15</v>
      </c>
      <c r="B3" s="2">
        <f>1.59*10^-8</f>
        <v>1.59E-8</v>
      </c>
      <c r="C3" s="2">
        <f>3.8*10^-3</f>
        <v>3.8E-3</v>
      </c>
    </row>
    <row r="4" spans="1:3" x14ac:dyDescent="0.25">
      <c r="A4" s="2" t="s">
        <v>16</v>
      </c>
      <c r="B4" s="2">
        <f>1.7*10^-8</f>
        <v>1.7E-8</v>
      </c>
      <c r="C4" s="2">
        <v>3.8999999999999998E-3</v>
      </c>
    </row>
    <row r="5" spans="1:3" x14ac:dyDescent="0.25">
      <c r="A5" s="2" t="s">
        <v>17</v>
      </c>
      <c r="B5" s="2">
        <f>2.44*10^-8</f>
        <v>2.44E-8</v>
      </c>
      <c r="C5" s="2">
        <v>3.3999999999999998E-3</v>
      </c>
    </row>
    <row r="6" spans="1:3" ht="30" x14ac:dyDescent="0.25">
      <c r="A6" s="2" t="s">
        <v>2</v>
      </c>
      <c r="B6" s="2">
        <f>2.82*10^-8</f>
        <v>2.8199999999999998E-8</v>
      </c>
      <c r="C6" s="2">
        <v>3.8999999999999998E-3</v>
      </c>
    </row>
    <row r="7" spans="1:3" x14ac:dyDescent="0.25">
      <c r="A7" s="2" t="s">
        <v>3</v>
      </c>
      <c r="B7" s="2">
        <f>5.6*10^-8</f>
        <v>5.5999999999999999E-8</v>
      </c>
      <c r="C7" s="2">
        <v>4.5000000000000005E-3</v>
      </c>
    </row>
    <row r="8" spans="1:3" x14ac:dyDescent="0.25">
      <c r="A8" s="2" t="s">
        <v>4</v>
      </c>
      <c r="B8" s="2">
        <f>10*10^-8</f>
        <v>9.9999999999999995E-8</v>
      </c>
      <c r="C8" s="2">
        <v>5.0000000000000001E-3</v>
      </c>
    </row>
    <row r="9" spans="1:3" x14ac:dyDescent="0.25">
      <c r="A9" s="2" t="s">
        <v>5</v>
      </c>
      <c r="B9" s="2">
        <f>11*10^-8</f>
        <v>1.1000000000000001E-7</v>
      </c>
      <c r="C9" s="2">
        <v>3.9199999999999999E-3</v>
      </c>
    </row>
    <row r="10" spans="1:3" x14ac:dyDescent="0.25">
      <c r="A10" s="2" t="s">
        <v>6</v>
      </c>
      <c r="B10" s="2">
        <f>22*10^-8</f>
        <v>2.2000000000000001E-7</v>
      </c>
      <c r="C10" s="2">
        <v>3.8999999999999998E-3</v>
      </c>
    </row>
    <row r="11" spans="1:3" ht="30" x14ac:dyDescent="0.25">
      <c r="A11" s="2" t="s">
        <v>7</v>
      </c>
      <c r="B11" s="2">
        <f>1*10^-6</f>
        <v>9.9999999999999995E-7</v>
      </c>
      <c r="C11" s="2">
        <v>4.0000000000000002E-4</v>
      </c>
    </row>
    <row r="12" spans="1:3" x14ac:dyDescent="0.25">
      <c r="A12" s="2" t="s">
        <v>8</v>
      </c>
      <c r="B12" s="2">
        <f>3.5*10^-5</f>
        <v>3.5000000000000004E-5</v>
      </c>
      <c r="C12" s="2">
        <v>-5.0000000000000001E-4</v>
      </c>
    </row>
    <row r="13" spans="1:3" ht="30" x14ac:dyDescent="0.25">
      <c r="A13" s="2" t="s">
        <v>9</v>
      </c>
      <c r="B13" s="2">
        <v>0.46</v>
      </c>
      <c r="C13" s="2">
        <v>-4.8000000000000001E-2</v>
      </c>
    </row>
    <row r="14" spans="1:3" x14ac:dyDescent="0.25">
      <c r="A14" s="2" t="s">
        <v>10</v>
      </c>
      <c r="B14" s="2">
        <f>2.3*10^3</f>
        <v>2300</v>
      </c>
      <c r="C14" s="2">
        <v>-7.4999999999999997E-2</v>
      </c>
    </row>
    <row r="15" spans="1:3" x14ac:dyDescent="0.25">
      <c r="A15" s="2" t="s">
        <v>11</v>
      </c>
      <c r="B15" s="2">
        <f>10^10</f>
        <v>10000000000</v>
      </c>
      <c r="C15" s="2">
        <v>0</v>
      </c>
    </row>
    <row r="16" spans="1:3" ht="30" x14ac:dyDescent="0.25">
      <c r="A16" s="2" t="s">
        <v>12</v>
      </c>
      <c r="B16" s="2">
        <f>10^13</f>
        <v>10000000000000</v>
      </c>
      <c r="C16" s="2">
        <v>0</v>
      </c>
    </row>
    <row r="17" spans="1:3" x14ac:dyDescent="0.25">
      <c r="A17" s="2" t="s">
        <v>13</v>
      </c>
      <c r="B17" s="2">
        <f>10^15</f>
        <v>1000000000000000</v>
      </c>
      <c r="C17" s="2">
        <v>0</v>
      </c>
    </row>
    <row r="18" spans="1:3" ht="30" x14ac:dyDescent="0.25">
      <c r="A18" s="2" t="s">
        <v>14</v>
      </c>
      <c r="B18" s="2">
        <f>75*10^16</f>
        <v>7.5E+17</v>
      </c>
      <c r="C18" s="2">
        <v>0</v>
      </c>
    </row>
  </sheetData>
  <mergeCells count="1">
    <mergeCell ref="A1:C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resistivity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jgoncalocouto</dc:creator>
  <cp:lastModifiedBy>jgoncalocouto</cp:lastModifiedBy>
  <dcterms:created xsi:type="dcterms:W3CDTF">2019-12-30T15:53:08Z</dcterms:created>
  <dcterms:modified xsi:type="dcterms:W3CDTF">2019-12-30T18:14:26Z</dcterms:modified>
</cp:coreProperties>
</file>